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15" windowWidth="10230" windowHeight="6765" tabRatio="932"/>
  </bookViews>
  <sheets>
    <sheet name="Index" sheetId="22" r:id="rId1"/>
    <sheet name="T1" sheetId="58" r:id="rId2"/>
    <sheet name="T2" sheetId="1" r:id="rId3"/>
    <sheet name="T3" sheetId="34" r:id="rId4"/>
    <sheet name="T4" sheetId="33" r:id="rId5"/>
    <sheet name="T5" sheetId="32" r:id="rId6"/>
    <sheet name="T6" sheetId="30" r:id="rId7"/>
    <sheet name="T7" sheetId="31" r:id="rId8"/>
    <sheet name="T8" sheetId="35" r:id="rId9"/>
    <sheet name="T9" sheetId="57" r:id="rId10"/>
    <sheet name="T10" sheetId="2" r:id="rId11"/>
    <sheet name="T11" sheetId="36" r:id="rId12"/>
    <sheet name="T12" sheetId="14" r:id="rId13"/>
    <sheet name="T13" sheetId="3" r:id="rId14"/>
    <sheet name="T14" sheetId="7" r:id="rId15"/>
    <sheet name="T15" sheetId="37" r:id="rId16"/>
    <sheet name="T16" sheetId="8" r:id="rId17"/>
    <sheet name="T17" sheetId="38" r:id="rId18"/>
    <sheet name="T18" sheetId="39" r:id="rId19"/>
    <sheet name="T19" sheetId="4" r:id="rId20"/>
    <sheet name="T20" sheetId="43" r:id="rId21"/>
    <sheet name="T21" sheetId="12" r:id="rId22"/>
    <sheet name="T22" sheetId="40" r:id="rId23"/>
    <sheet name="T23" sheetId="41" r:id="rId24"/>
    <sheet name="T24" sheetId="46" r:id="rId25"/>
    <sheet name="T25" sheetId="48" r:id="rId26"/>
    <sheet name="T26" sheetId="47" r:id="rId27"/>
    <sheet name="T27" sheetId="49" r:id="rId28"/>
    <sheet name="T28" sheetId="51" r:id="rId29"/>
    <sheet name="T29" sheetId="50" r:id="rId30"/>
    <sheet name="T30" sheetId="21" r:id="rId31"/>
    <sheet name="T31" sheetId="23" r:id="rId32"/>
    <sheet name="T32" sheetId="24" r:id="rId33"/>
    <sheet name="T33" sheetId="25" r:id="rId34"/>
    <sheet name="T34" sheetId="55" r:id="rId35"/>
    <sheet name="T35" sheetId="56" r:id="rId36"/>
    <sheet name="T36" sheetId="18" r:id="rId37"/>
    <sheet name="T37" sheetId="52" r:id="rId38"/>
    <sheet name="T38" sheetId="54" r:id="rId39"/>
    <sheet name="T39" sheetId="53" r:id="rId40"/>
  </sheets>
  <externalReferences>
    <externalReference r:id="rId41"/>
    <externalReference r:id="rId42"/>
    <externalReference r:id="rId43"/>
    <externalReference r:id="rId44"/>
  </externalReferences>
  <definedNames>
    <definedName name="_xlnm._FilterDatabase" localSheetId="34" hidden="1">'T34'!$B$2:$N$257</definedName>
    <definedName name="_Ref386536526" localSheetId="10">'T12'!#REF!</definedName>
    <definedName name="_Ref386537083" localSheetId="14">'T14'!$B$2</definedName>
    <definedName name="_Ref386537241" localSheetId="14">'T15'!$B$2</definedName>
    <definedName name="_Ref386537601" localSheetId="14">'T14'!#REF!</definedName>
    <definedName name="_Ref386537659" localSheetId="14">'T14'!#REF!</definedName>
    <definedName name="_Ref386722868" localSheetId="13">'T13'!#REF!</definedName>
    <definedName name="Demand">[1]Transport!$E$13:$E$943</definedName>
    <definedName name="DemZone">[1]Transport!$L$13:$L$943</definedName>
    <definedName name="Interconnectorimport15_16">'[2]Interconnector data'!$Z$6:$Z$31</definedName>
    <definedName name="Interconnectornode">'[2]Interconnector data'!$AE$6:$AE$25</definedName>
    <definedName name="Local_Cct_LU">'[3]Local Cct Tariffs'!$A$3:$M$93</definedName>
    <definedName name="node1">'[4]July 13 data'!$M$5:$M$500</definedName>
    <definedName name="Node2">'[4]July 13 data'!$N$5:$N$500</definedName>
    <definedName name="Node3">'[4]July 13 data'!$O$5:$O$500</definedName>
    <definedName name="NodeDemand1516">'[4]July 13 data'!$R$5:$R$500</definedName>
    <definedName name="Small_Gens_LU">'[3]Small Gens Tariff'!$A$2:$M$2</definedName>
    <definedName name="TEC_Log">'[3]TEC Changes'!$A$5:$M$145</definedName>
    <definedName name="Wider_Tariff_LU">'[3]Wider Tariffs'!$A$33:$N$59</definedName>
  </definedNames>
  <calcPr calcId="145621"/>
</workbook>
</file>

<file path=xl/calcChain.xml><?xml version="1.0" encoding="utf-8"?>
<calcChain xmlns="http://schemas.openxmlformats.org/spreadsheetml/2006/main">
  <c r="B37" i="22" l="1"/>
  <c r="B36" i="22"/>
  <c r="B31" i="22"/>
  <c r="B30" i="22"/>
  <c r="B29" i="22"/>
  <c r="B28" i="22"/>
  <c r="B27" i="22"/>
  <c r="B26" i="22"/>
  <c r="B23" i="22"/>
  <c r="B22" i="22"/>
  <c r="B21" i="22"/>
  <c r="B17" i="22"/>
  <c r="B15" i="22"/>
  <c r="B3" i="22"/>
  <c r="H10" i="58" l="1"/>
  <c r="D10" i="4" s="1"/>
  <c r="H16" i="58"/>
  <c r="D16" i="4" s="1"/>
  <c r="I10" i="58" l="1"/>
  <c r="D10" i="43" s="1"/>
  <c r="I16" i="58"/>
  <c r="D16" i="43" s="1"/>
  <c r="H17" i="58"/>
  <c r="D17" i="4" s="1"/>
  <c r="H7" i="58"/>
  <c r="D7" i="4" s="1"/>
  <c r="H20" i="58"/>
  <c r="D20" i="4" s="1"/>
  <c r="H14" i="58"/>
  <c r="D14" i="4" s="1"/>
  <c r="H31" i="58"/>
  <c r="D31" i="4" s="1"/>
  <c r="H15" i="58"/>
  <c r="D15" i="4" s="1"/>
  <c r="H6" i="58"/>
  <c r="D6" i="4" s="1"/>
  <c r="H19" i="58"/>
  <c r="D19" i="4" s="1"/>
  <c r="H24" i="58"/>
  <c r="D24" i="4" s="1"/>
  <c r="H30" i="58"/>
  <c r="D30" i="4" s="1"/>
  <c r="H25" i="58"/>
  <c r="D25" i="4" s="1"/>
  <c r="H12" i="58"/>
  <c r="D12" i="4" s="1"/>
  <c r="H8" i="58"/>
  <c r="D8" i="4" s="1"/>
  <c r="H23" i="58"/>
  <c r="D23" i="4" s="1"/>
  <c r="H26" i="58"/>
  <c r="D26" i="4" s="1"/>
  <c r="H27" i="58"/>
  <c r="D27" i="4" s="1"/>
  <c r="H28" i="58"/>
  <c r="D28" i="4" s="1"/>
  <c r="H9" i="58"/>
  <c r="D9" i="4" s="1"/>
  <c r="H11" i="58"/>
  <c r="D11" i="4" s="1"/>
  <c r="H13" i="58"/>
  <c r="D13" i="4" s="1"/>
  <c r="H32" i="58"/>
  <c r="D32" i="4" s="1"/>
  <c r="H29" i="58"/>
  <c r="D29" i="4" s="1"/>
  <c r="H22" i="58"/>
  <c r="D22" i="4" s="1"/>
  <c r="H21" i="58"/>
  <c r="D21" i="4" s="1"/>
  <c r="H18" i="58"/>
  <c r="D18" i="4" s="1"/>
  <c r="I18" i="58" l="1"/>
  <c r="D18" i="43" s="1"/>
  <c r="I22" i="58"/>
  <c r="D22" i="43" s="1"/>
  <c r="I32" i="58"/>
  <c r="D32" i="43" s="1"/>
  <c r="I7" i="58"/>
  <c r="D7" i="43" s="1"/>
  <c r="I11" i="58"/>
  <c r="D11" i="43" s="1"/>
  <c r="I9" i="58"/>
  <c r="D9" i="43" s="1"/>
  <c r="I27" i="58"/>
  <c r="D27" i="43" s="1"/>
  <c r="I12" i="58"/>
  <c r="D12" i="43" s="1"/>
  <c r="I31" i="58"/>
  <c r="D31" i="43" s="1"/>
  <c r="I29" i="58"/>
  <c r="D29" i="43" s="1"/>
  <c r="I28" i="58"/>
  <c r="D28" i="43" s="1"/>
  <c r="I26" i="58"/>
  <c r="D26" i="43" s="1"/>
  <c r="I8" i="58"/>
  <c r="D8" i="43" s="1"/>
  <c r="I25" i="58"/>
  <c r="D25" i="43" s="1"/>
  <c r="I24" i="58"/>
  <c r="D24" i="43" s="1"/>
  <c r="I20" i="58"/>
  <c r="D20" i="43" s="1"/>
  <c r="I21" i="58"/>
  <c r="D21" i="43" s="1"/>
  <c r="I13" i="58"/>
  <c r="D13" i="43" s="1"/>
  <c r="I23" i="58"/>
  <c r="D23" i="43" s="1"/>
  <c r="I30" i="58"/>
  <c r="D30" i="43" s="1"/>
  <c r="I19" i="58"/>
  <c r="D19" i="43" s="1"/>
  <c r="I15" i="58"/>
  <c r="D15" i="43" s="1"/>
  <c r="I14" i="58"/>
  <c r="D14" i="43" s="1"/>
  <c r="I17" i="58"/>
  <c r="D17" i="43" s="1"/>
  <c r="I6" i="58"/>
  <c r="D6" i="43" s="1"/>
  <c r="D18" i="22" l="1"/>
  <c r="D17" i="22"/>
  <c r="D16" i="22"/>
  <c r="D15" i="22"/>
  <c r="D6" i="22" l="1"/>
  <c r="D5" i="22"/>
  <c r="D4" i="22"/>
  <c r="D3" i="22"/>
  <c r="D14" i="22"/>
  <c r="D13" i="22"/>
  <c r="D12" i="22"/>
  <c r="D11" i="22"/>
  <c r="D10" i="22"/>
  <c r="D9" i="22"/>
  <c r="D8" i="22"/>
  <c r="D7" i="22"/>
  <c r="B11" i="22" l="1"/>
  <c r="B8" i="22" l="1"/>
  <c r="B13" i="22"/>
  <c r="B14" i="22"/>
  <c r="B10" i="22"/>
  <c r="B12" i="22"/>
  <c r="C24" i="56" l="1"/>
  <c r="C16" i="56"/>
  <c r="C20" i="56"/>
  <c r="C5" i="56"/>
  <c r="G5" i="56"/>
  <c r="G6" i="56"/>
  <c r="G7" i="56"/>
  <c r="G8" i="56"/>
  <c r="G9" i="56"/>
  <c r="G10" i="56"/>
  <c r="G11" i="56"/>
  <c r="G12" i="56"/>
  <c r="G13" i="56"/>
  <c r="G14" i="56"/>
  <c r="G15" i="56"/>
  <c r="G16" i="56"/>
  <c r="G17" i="56"/>
  <c r="G18" i="56"/>
  <c r="G19" i="56"/>
  <c r="G20" i="56"/>
  <c r="G21" i="56"/>
  <c r="G22" i="56"/>
  <c r="G23" i="56"/>
  <c r="G24" i="56"/>
  <c r="G25" i="56"/>
  <c r="G26" i="56"/>
  <c r="G27" i="56"/>
  <c r="G28" i="56"/>
  <c r="G29" i="56"/>
  <c r="G30" i="56"/>
  <c r="G31" i="56"/>
  <c r="C9" i="56"/>
  <c r="C13" i="56"/>
  <c r="C17" i="56"/>
  <c r="C21" i="56"/>
  <c r="C25" i="56"/>
  <c r="C29" i="56"/>
  <c r="F5" i="56"/>
  <c r="F13" i="56"/>
  <c r="F16" i="56"/>
  <c r="F18" i="56"/>
  <c r="F20" i="56"/>
  <c r="F22" i="56"/>
  <c r="F24" i="56"/>
  <c r="F26" i="56"/>
  <c r="F28" i="56"/>
  <c r="F30" i="56"/>
  <c r="C8" i="56"/>
  <c r="D5" i="56"/>
  <c r="D6" i="56"/>
  <c r="D7" i="56"/>
  <c r="D8" i="56"/>
  <c r="D9" i="56"/>
  <c r="D10" i="56"/>
  <c r="D11" i="56"/>
  <c r="D12" i="56"/>
  <c r="D13" i="56"/>
  <c r="D14" i="56"/>
  <c r="D15" i="56"/>
  <c r="D16" i="56"/>
  <c r="D17" i="56"/>
  <c r="D18" i="56"/>
  <c r="D19" i="56"/>
  <c r="D20" i="56"/>
  <c r="D21" i="56"/>
  <c r="D22" i="56"/>
  <c r="D23" i="56"/>
  <c r="D24" i="56"/>
  <c r="D25" i="56"/>
  <c r="D26" i="56"/>
  <c r="D27" i="56"/>
  <c r="D28" i="56"/>
  <c r="D29" i="56"/>
  <c r="D30" i="56"/>
  <c r="D31" i="56"/>
  <c r="C6" i="56"/>
  <c r="C10" i="56"/>
  <c r="C14" i="56"/>
  <c r="C18" i="56"/>
  <c r="C22" i="56"/>
  <c r="C26" i="56"/>
  <c r="C30" i="56"/>
  <c r="E5" i="56"/>
  <c r="E6" i="56"/>
  <c r="E7" i="56"/>
  <c r="E8" i="56"/>
  <c r="E9" i="56"/>
  <c r="E10" i="56"/>
  <c r="E11" i="56"/>
  <c r="E12" i="56"/>
  <c r="E13" i="56"/>
  <c r="E14" i="56"/>
  <c r="E15" i="56"/>
  <c r="E16" i="56"/>
  <c r="E17" i="56"/>
  <c r="E18" i="56"/>
  <c r="E19" i="56"/>
  <c r="E20" i="56"/>
  <c r="E21" i="56"/>
  <c r="E22" i="56"/>
  <c r="E23" i="56"/>
  <c r="E24" i="56"/>
  <c r="E25" i="56"/>
  <c r="E26" i="56"/>
  <c r="E27" i="56"/>
  <c r="E28" i="56"/>
  <c r="E29" i="56"/>
  <c r="E30" i="56"/>
  <c r="E31" i="56"/>
  <c r="C7" i="56"/>
  <c r="C11" i="56"/>
  <c r="C15" i="56"/>
  <c r="C19" i="56"/>
  <c r="C23" i="56"/>
  <c r="C27" i="56"/>
  <c r="C31" i="56"/>
  <c r="F6" i="56"/>
  <c r="F7" i="56"/>
  <c r="F8" i="56"/>
  <c r="F9" i="56"/>
  <c r="F10" i="56"/>
  <c r="F11" i="56"/>
  <c r="F12" i="56"/>
  <c r="F14" i="56"/>
  <c r="F15" i="56"/>
  <c r="F17" i="56"/>
  <c r="F19" i="56"/>
  <c r="F21" i="56"/>
  <c r="F23" i="56"/>
  <c r="F25" i="56"/>
  <c r="F27" i="56"/>
  <c r="F29" i="56"/>
  <c r="F31" i="56"/>
  <c r="C28" i="56"/>
  <c r="C12" i="56"/>
  <c r="D32" i="56" l="1"/>
  <c r="F32" i="56"/>
  <c r="E32" i="56"/>
  <c r="G32" i="56"/>
  <c r="C32" i="56"/>
  <c r="B41" i="22" l="1"/>
  <c r="B40" i="22"/>
  <c r="B39" i="22"/>
  <c r="G21" i="54"/>
  <c r="D21" i="54"/>
  <c r="F21" i="54" l="1"/>
  <c r="K21" i="54"/>
  <c r="L21" i="53"/>
  <c r="K21" i="53"/>
  <c r="J21" i="53"/>
  <c r="E21" i="54"/>
  <c r="I21" i="53"/>
  <c r="L21" i="54"/>
  <c r="J21" i="54"/>
  <c r="I21" i="54"/>
  <c r="G21" i="53" l="1"/>
  <c r="F21" i="53"/>
  <c r="E21" i="53"/>
  <c r="D21" i="53"/>
  <c r="C21" i="53"/>
  <c r="C21" i="54"/>
  <c r="G20" i="52" l="1"/>
  <c r="F20" i="52"/>
  <c r="E20" i="52"/>
  <c r="D20" i="52"/>
  <c r="C20" i="52"/>
  <c r="C20" i="18" l="1"/>
  <c r="G20" i="18"/>
  <c r="F20" i="18" l="1"/>
  <c r="E20" i="18" l="1"/>
  <c r="D20" i="18" l="1"/>
  <c r="E23" i="24" l="1"/>
  <c r="E17" i="24"/>
  <c r="G30" i="23"/>
  <c r="E23" i="23"/>
  <c r="E17" i="23"/>
  <c r="K23" i="23"/>
  <c r="J23" i="23"/>
  <c r="I23" i="23"/>
  <c r="H23" i="23"/>
  <c r="K17" i="23"/>
  <c r="J17" i="23"/>
  <c r="I17" i="23"/>
  <c r="H17" i="23"/>
  <c r="F17" i="23"/>
  <c r="J14" i="24" l="1"/>
  <c r="K14" i="24"/>
  <c r="F23" i="23"/>
  <c r="H17" i="24"/>
  <c r="J17" i="24"/>
  <c r="K17" i="24"/>
  <c r="I14" i="24"/>
  <c r="I17" i="24"/>
  <c r="G31" i="24"/>
  <c r="K23" i="24"/>
  <c r="F23" i="24"/>
  <c r="D26" i="25"/>
  <c r="C26" i="25"/>
  <c r="F14" i="24"/>
  <c r="E14" i="24"/>
  <c r="E28" i="24" s="1"/>
  <c r="E31" i="24" s="1"/>
  <c r="F17" i="24"/>
  <c r="H14" i="24"/>
  <c r="H23" i="24"/>
  <c r="I23" i="24"/>
  <c r="J23" i="24"/>
  <c r="J28" i="24" l="1"/>
  <c r="J31" i="24" s="1"/>
  <c r="K28" i="24"/>
  <c r="K31" i="24" s="1"/>
  <c r="I28" i="24"/>
  <c r="I31" i="24" s="1"/>
  <c r="F28" i="24"/>
  <c r="F31" i="24" s="1"/>
  <c r="G33" i="24" s="1"/>
  <c r="H28" i="24"/>
  <c r="H31" i="24" s="1"/>
  <c r="H33" i="24" s="1"/>
  <c r="K33" i="24" l="1"/>
  <c r="J33" i="24"/>
  <c r="F33" i="24"/>
  <c r="I33" i="24"/>
  <c r="E14" i="23" l="1"/>
  <c r="E27" i="23" s="1"/>
  <c r="E30" i="23" s="1"/>
  <c r="F14" i="23"/>
  <c r="F27" i="23" s="1"/>
  <c r="F30" i="23" s="1"/>
  <c r="H14" i="23" l="1"/>
  <c r="H27" i="23" s="1"/>
  <c r="H30" i="23" s="1"/>
  <c r="H32" i="23" s="1"/>
  <c r="I14" i="23"/>
  <c r="I27" i="23" s="1"/>
  <c r="I30" i="23" s="1"/>
  <c r="J14" i="23"/>
  <c r="J27" i="23" s="1"/>
  <c r="J30" i="23" s="1"/>
  <c r="F32" i="23"/>
  <c r="G32" i="23"/>
  <c r="K14" i="23"/>
  <c r="K27" i="23" s="1"/>
  <c r="K30" i="23" s="1"/>
  <c r="K32" i="23" l="1"/>
  <c r="J32" i="23"/>
  <c r="I32" i="23"/>
  <c r="F12" i="49" l="1"/>
  <c r="F12" i="48"/>
  <c r="F8" i="49"/>
  <c r="F8" i="48"/>
  <c r="F16" i="49"/>
  <c r="F16" i="48"/>
  <c r="F7" i="49"/>
  <c r="F7" i="48"/>
  <c r="F9" i="49"/>
  <c r="F9" i="48"/>
  <c r="F13" i="49"/>
  <c r="F13" i="48"/>
  <c r="F17" i="49"/>
  <c r="F17" i="48"/>
  <c r="F19" i="49"/>
  <c r="F19" i="48"/>
  <c r="F14" i="49"/>
  <c r="F14" i="48"/>
  <c r="F15" i="49"/>
  <c r="F15" i="48"/>
  <c r="F6" i="49"/>
  <c r="F6" i="48"/>
  <c r="F18" i="49"/>
  <c r="F18" i="48"/>
  <c r="F11" i="49"/>
  <c r="F11" i="48"/>
  <c r="F10" i="49"/>
  <c r="F10" i="48"/>
  <c r="G10" i="49" l="1"/>
  <c r="G10" i="48"/>
  <c r="G13" i="49"/>
  <c r="G13" i="48"/>
  <c r="G15" i="49"/>
  <c r="G15" i="48"/>
  <c r="G19" i="49"/>
  <c r="G19" i="48"/>
  <c r="G14" i="49"/>
  <c r="G14" i="48"/>
  <c r="G12" i="49"/>
  <c r="G12" i="48"/>
  <c r="G7" i="49"/>
  <c r="G7" i="48"/>
  <c r="G8" i="49"/>
  <c r="G8" i="48"/>
  <c r="G18" i="49"/>
  <c r="G18" i="48"/>
  <c r="G6" i="49"/>
  <c r="G6" i="48"/>
  <c r="G16" i="49"/>
  <c r="G16" i="48"/>
  <c r="G17" i="49"/>
  <c r="G17" i="48"/>
  <c r="G11" i="49"/>
  <c r="G11" i="48"/>
  <c r="G9" i="49"/>
  <c r="G9" i="48"/>
  <c r="D16" i="40" l="1"/>
  <c r="D12" i="40" l="1"/>
  <c r="D7" i="40"/>
  <c r="D15" i="40"/>
  <c r="D9" i="40"/>
  <c r="D10" i="40"/>
  <c r="D8" i="40"/>
  <c r="D6" i="40"/>
  <c r="D17" i="40"/>
  <c r="D18" i="40"/>
  <c r="D19" i="40"/>
  <c r="D14" i="40"/>
  <c r="D13" i="40"/>
  <c r="D11" i="40"/>
  <c r="D11" i="12" l="1"/>
  <c r="D14" i="12"/>
  <c r="D6" i="12"/>
  <c r="D13" i="12"/>
  <c r="D8" i="12"/>
  <c r="D17" i="12"/>
  <c r="D10" i="12"/>
  <c r="D15" i="12"/>
  <c r="D7" i="12"/>
  <c r="D16" i="12"/>
  <c r="D9" i="12"/>
  <c r="D12" i="12"/>
  <c r="D18" i="12"/>
  <c r="D5" i="12"/>
  <c r="J23" i="46" l="1"/>
  <c r="E23" i="4"/>
  <c r="K23" i="46"/>
  <c r="E23" i="43"/>
  <c r="J14" i="46" l="1"/>
  <c r="E14" i="4"/>
  <c r="K10" i="46"/>
  <c r="E10" i="43"/>
  <c r="J32" i="46"/>
  <c r="E32" i="4"/>
  <c r="J27" i="46"/>
  <c r="E27" i="4"/>
  <c r="K31" i="46"/>
  <c r="E31" i="43"/>
  <c r="J17" i="46"/>
  <c r="E17" i="4"/>
  <c r="K24" i="46"/>
  <c r="E24" i="43"/>
  <c r="K30" i="46"/>
  <c r="E30" i="43"/>
  <c r="J12" i="46"/>
  <c r="E12" i="4"/>
  <c r="J16" i="46"/>
  <c r="E16" i="4"/>
  <c r="K21" i="46"/>
  <c r="E21" i="43"/>
  <c r="J21" i="46"/>
  <c r="E21" i="4"/>
  <c r="J24" i="46"/>
  <c r="E24" i="4"/>
  <c r="K12" i="46"/>
  <c r="E12" i="43"/>
  <c r="K16" i="46"/>
  <c r="E16" i="43"/>
  <c r="K17" i="46"/>
  <c r="E17" i="43"/>
  <c r="J15" i="46"/>
  <c r="E15" i="4"/>
  <c r="K15" i="46"/>
  <c r="E15" i="43"/>
  <c r="J18" i="46"/>
  <c r="E18" i="4"/>
  <c r="J25" i="46"/>
  <c r="E25" i="4"/>
  <c r="J11" i="46"/>
  <c r="E11" i="4"/>
  <c r="K20" i="46"/>
  <c r="E20" i="43"/>
  <c r="J22" i="46"/>
  <c r="E22" i="4"/>
  <c r="J6" i="46"/>
  <c r="E6" i="4"/>
  <c r="J20" i="46"/>
  <c r="E20" i="4"/>
  <c r="J13" i="46"/>
  <c r="E13" i="4"/>
  <c r="K11" i="46"/>
  <c r="E11" i="43"/>
  <c r="J30" i="46"/>
  <c r="E30" i="4"/>
  <c r="K27" i="46"/>
  <c r="E27" i="43"/>
  <c r="K7" i="46"/>
  <c r="E7" i="43"/>
  <c r="K8" i="46"/>
  <c r="E8" i="43"/>
  <c r="K29" i="46"/>
  <c r="E29" i="43"/>
  <c r="J26" i="46"/>
  <c r="E26" i="4"/>
  <c r="K22" i="46"/>
  <c r="E22" i="43"/>
  <c r="K26" i="46"/>
  <c r="E26" i="43"/>
  <c r="K19" i="46"/>
  <c r="E19" i="43"/>
  <c r="J9" i="46"/>
  <c r="E9" i="4"/>
  <c r="K14" i="46"/>
  <c r="E14" i="43"/>
  <c r="J29" i="46"/>
  <c r="E29" i="4"/>
  <c r="K13" i="46"/>
  <c r="E13" i="43"/>
  <c r="K9" i="46"/>
  <c r="E9" i="43"/>
  <c r="K25" i="46"/>
  <c r="E25" i="43"/>
  <c r="J8" i="46"/>
  <c r="E8" i="4"/>
  <c r="J19" i="46"/>
  <c r="E19" i="4"/>
  <c r="K28" i="46"/>
  <c r="E28" i="43"/>
  <c r="K32" i="46"/>
  <c r="E32" i="43"/>
  <c r="J31" i="46"/>
  <c r="E31" i="4"/>
  <c r="J7" i="46"/>
  <c r="E7" i="4"/>
  <c r="K18" i="46"/>
  <c r="E18" i="43"/>
  <c r="J28" i="46"/>
  <c r="E28" i="4"/>
  <c r="K6" i="46"/>
  <c r="E6" i="43"/>
  <c r="J10" i="46"/>
  <c r="E10" i="4"/>
  <c r="C16" i="41"/>
  <c r="C15" i="41" l="1"/>
  <c r="B38" i="22" l="1"/>
  <c r="B35" i="22"/>
  <c r="B34" i="22"/>
  <c r="B33" i="22"/>
  <c r="B32" i="22"/>
  <c r="B25" i="22" l="1"/>
  <c r="B24" i="22"/>
  <c r="B20" i="22"/>
  <c r="B19" i="22"/>
  <c r="G16" i="41"/>
  <c r="F16" i="41" l="1"/>
  <c r="E16" i="41" l="1"/>
  <c r="D16" i="41" l="1"/>
  <c r="B18" i="22" l="1"/>
  <c r="B16" i="22" l="1"/>
  <c r="G15" i="41" l="1"/>
  <c r="F15" i="41" l="1"/>
  <c r="E15" i="41" l="1"/>
  <c r="B9" i="22" l="1"/>
  <c r="B7" i="22" l="1"/>
  <c r="B6" i="22"/>
  <c r="B5" i="22"/>
  <c r="B4" i="22"/>
  <c r="F32" i="21" l="1"/>
  <c r="E32" i="21"/>
  <c r="E27" i="21"/>
  <c r="F27" i="21"/>
  <c r="E17" i="21"/>
  <c r="F17" i="21"/>
  <c r="E40" i="21" l="1"/>
  <c r="F40" i="21"/>
  <c r="F43" i="21" l="1"/>
  <c r="E43" i="21"/>
  <c r="F45" i="21"/>
  <c r="F46" i="21" l="1"/>
  <c r="D15" i="41" l="1"/>
  <c r="E16" i="40" l="1"/>
  <c r="F16" i="43" l="1"/>
  <c r="F10" i="43"/>
  <c r="F17" i="43"/>
  <c r="F16" i="4"/>
  <c r="F10" i="4"/>
  <c r="F17" i="4"/>
  <c r="E6" i="12"/>
  <c r="E18" i="12"/>
  <c r="E12" i="40"/>
  <c r="E5" i="12"/>
  <c r="E7" i="40"/>
  <c r="E12" i="12"/>
  <c r="E7" i="12"/>
  <c r="E17" i="12"/>
  <c r="E14" i="12"/>
  <c r="E15" i="40"/>
  <c r="E9" i="40"/>
  <c r="E10" i="40"/>
  <c r="E8" i="40"/>
  <c r="E8" i="12"/>
  <c r="E9" i="12"/>
  <c r="E15" i="12"/>
  <c r="E6" i="40"/>
  <c r="E17" i="40"/>
  <c r="E18" i="40"/>
  <c r="E19" i="40"/>
  <c r="E14" i="40"/>
  <c r="E11" i="12"/>
  <c r="E16" i="12"/>
  <c r="E10" i="12"/>
  <c r="E13" i="12"/>
  <c r="E13" i="40"/>
  <c r="E11" i="40"/>
  <c r="F32" i="43" l="1"/>
  <c r="F15" i="43"/>
  <c r="F7" i="43"/>
  <c r="F26" i="43"/>
  <c r="F23" i="43"/>
  <c r="F11" i="43"/>
  <c r="F18" i="43"/>
  <c r="F19" i="43"/>
  <c r="F8" i="43"/>
  <c r="F20" i="43"/>
  <c r="F13" i="43"/>
  <c r="F27" i="43"/>
  <c r="F28" i="43"/>
  <c r="F29" i="43"/>
  <c r="F14" i="43"/>
  <c r="F12" i="43"/>
  <c r="F21" i="43"/>
  <c r="F9" i="43"/>
  <c r="F22" i="43"/>
  <c r="F30" i="43"/>
  <c r="F24" i="43"/>
  <c r="F31" i="43"/>
  <c r="F25" i="43"/>
  <c r="F6" i="43"/>
  <c r="F13" i="4"/>
  <c r="F27" i="4"/>
  <c r="F14" i="4"/>
  <c r="F12" i="4"/>
  <c r="F20" i="4"/>
  <c r="F21" i="4"/>
  <c r="F9" i="4"/>
  <c r="F11" i="4"/>
  <c r="F18" i="4"/>
  <c r="F19" i="4"/>
  <c r="F8" i="4"/>
  <c r="F7" i="4"/>
  <c r="F28" i="4"/>
  <c r="F29" i="4"/>
  <c r="F32" i="4"/>
  <c r="F15" i="4"/>
  <c r="F26" i="4"/>
  <c r="F23" i="4"/>
  <c r="F22" i="4"/>
  <c r="F30" i="4"/>
  <c r="F24" i="4"/>
  <c r="F31" i="4"/>
  <c r="F25" i="4"/>
  <c r="F6" i="4"/>
  <c r="C9" i="41" l="1"/>
  <c r="D10" i="3" l="1"/>
  <c r="H10" i="3"/>
  <c r="G9" i="41"/>
  <c r="E10" i="3"/>
  <c r="D9" i="41"/>
  <c r="G10" i="3"/>
  <c r="G12" i="3" s="1"/>
  <c r="F9" i="41"/>
  <c r="D11" i="3" l="1"/>
  <c r="C7" i="41"/>
  <c r="C5" i="41" s="1"/>
  <c r="D12" i="3"/>
  <c r="E11" i="3"/>
  <c r="D7" i="41"/>
  <c r="D5" i="41" s="1"/>
  <c r="H11" i="3"/>
  <c r="G7" i="41"/>
  <c r="E12" i="3"/>
  <c r="H12" i="3"/>
  <c r="G11" i="3"/>
  <c r="F7" i="41"/>
  <c r="F10" i="3"/>
  <c r="F12" i="3" s="1"/>
  <c r="E9" i="41"/>
  <c r="D13" i="3" l="1"/>
  <c r="C8" i="41"/>
  <c r="C6" i="41" s="1"/>
  <c r="G8" i="41"/>
  <c r="G6" i="41" s="1"/>
  <c r="H13" i="3"/>
  <c r="F11" i="3"/>
  <c r="E7" i="41"/>
  <c r="E5" i="41" s="1"/>
  <c r="F8" i="41"/>
  <c r="F6" i="41" s="1"/>
  <c r="G13" i="3"/>
  <c r="D8" i="41"/>
  <c r="D6" i="41" s="1"/>
  <c r="E13" i="3"/>
  <c r="E8" i="41" l="1"/>
  <c r="E6" i="41" s="1"/>
  <c r="F13" i="3"/>
  <c r="G5" i="41" l="1"/>
  <c r="H17" i="43" l="1"/>
  <c r="H16" i="43"/>
  <c r="H10" i="43"/>
  <c r="H16" i="4"/>
  <c r="H17" i="4"/>
  <c r="H10" i="4"/>
  <c r="H26" i="43" l="1"/>
  <c r="H23" i="43"/>
  <c r="H18" i="43"/>
  <c r="H8" i="43"/>
  <c r="H20" i="43"/>
  <c r="H21" i="43"/>
  <c r="H9" i="43"/>
  <c r="H22" i="43"/>
  <c r="H30" i="43"/>
  <c r="H24" i="43"/>
  <c r="H31" i="43"/>
  <c r="H25" i="43"/>
  <c r="H13" i="43"/>
  <c r="H27" i="43"/>
  <c r="H32" i="43"/>
  <c r="H15" i="43"/>
  <c r="H7" i="43"/>
  <c r="H11" i="43"/>
  <c r="H19" i="43"/>
  <c r="H28" i="43"/>
  <c r="H29" i="43"/>
  <c r="H14" i="43"/>
  <c r="H12" i="43"/>
  <c r="H6" i="43"/>
  <c r="H21" i="4"/>
  <c r="H18" i="4"/>
  <c r="H7" i="4"/>
  <c r="H28" i="4"/>
  <c r="H29" i="4"/>
  <c r="H32" i="4"/>
  <c r="H15" i="4"/>
  <c r="H11" i="4"/>
  <c r="H19" i="4"/>
  <c r="H26" i="4"/>
  <c r="H23" i="4"/>
  <c r="H22" i="4"/>
  <c r="H30" i="4"/>
  <c r="H24" i="4"/>
  <c r="H31" i="4"/>
  <c r="H25" i="4"/>
  <c r="H9" i="4"/>
  <c r="H8" i="4"/>
  <c r="H13" i="4"/>
  <c r="H27" i="4"/>
  <c r="H14" i="4"/>
  <c r="H12" i="4"/>
  <c r="H20" i="4"/>
  <c r="H6" i="4"/>
  <c r="F5" i="41" l="1"/>
  <c r="G16" i="4" l="1"/>
  <c r="G16" i="43"/>
  <c r="F16" i="40"/>
  <c r="G16" i="40"/>
  <c r="G10" i="43"/>
  <c r="G17" i="43"/>
  <c r="G10" i="4"/>
  <c r="G17" i="4"/>
  <c r="G28" i="43" l="1"/>
  <c r="G21" i="4"/>
  <c r="G9" i="4"/>
  <c r="G18" i="4"/>
  <c r="F16" i="12"/>
  <c r="G16" i="12"/>
  <c r="G14" i="43"/>
  <c r="F18" i="40"/>
  <c r="G18" i="40"/>
  <c r="G6" i="4"/>
  <c r="F15" i="40"/>
  <c r="G15" i="40"/>
  <c r="G12" i="43"/>
  <c r="G28" i="4"/>
  <c r="G29" i="4"/>
  <c r="G21" i="43"/>
  <c r="G9" i="43"/>
  <c r="G22" i="43"/>
  <c r="G32" i="4"/>
  <c r="F11" i="12"/>
  <c r="G11" i="12"/>
  <c r="G15" i="4"/>
  <c r="G30" i="43"/>
  <c r="F17" i="40"/>
  <c r="G17" i="40"/>
  <c r="G24" i="43"/>
  <c r="F8" i="40"/>
  <c r="G8" i="40"/>
  <c r="F14" i="12"/>
  <c r="G14" i="12"/>
  <c r="G31" i="43"/>
  <c r="F5" i="12"/>
  <c r="G5" i="12"/>
  <c r="F6" i="12"/>
  <c r="G6" i="12"/>
  <c r="G25" i="43"/>
  <c r="G13" i="43"/>
  <c r="G23" i="4"/>
  <c r="G27" i="43"/>
  <c r="G22" i="4"/>
  <c r="F14" i="40"/>
  <c r="G14" i="40"/>
  <c r="F6" i="40"/>
  <c r="G6" i="40"/>
  <c r="G24" i="4"/>
  <c r="F17" i="12"/>
  <c r="G17" i="12"/>
  <c r="F12" i="40"/>
  <c r="G12" i="40"/>
  <c r="G7" i="43"/>
  <c r="G32" i="43"/>
  <c r="F13" i="12"/>
  <c r="G13" i="12"/>
  <c r="G15" i="43"/>
  <c r="G30" i="4"/>
  <c r="F8" i="12"/>
  <c r="G8" i="12"/>
  <c r="F10" i="40"/>
  <c r="G10" i="40"/>
  <c r="G31" i="4"/>
  <c r="G25" i="4"/>
  <c r="G26" i="43"/>
  <c r="G13" i="4"/>
  <c r="G23" i="43"/>
  <c r="G27" i="4"/>
  <c r="G11" i="43"/>
  <c r="G18" i="43"/>
  <c r="F11" i="40"/>
  <c r="G11" i="40"/>
  <c r="F10" i="12"/>
  <c r="G10" i="12"/>
  <c r="G14" i="4"/>
  <c r="G19" i="43"/>
  <c r="F19" i="40"/>
  <c r="G19" i="40"/>
  <c r="F15" i="12"/>
  <c r="G15" i="12"/>
  <c r="G6" i="43"/>
  <c r="G8" i="43"/>
  <c r="F9" i="40"/>
  <c r="G9" i="40"/>
  <c r="F7" i="12"/>
  <c r="G7" i="12"/>
  <c r="G12" i="4"/>
  <c r="F7" i="40"/>
  <c r="G7" i="40"/>
  <c r="G20" i="43"/>
  <c r="G20" i="4"/>
  <c r="G26" i="4"/>
  <c r="G29" i="43"/>
  <c r="G11" i="4"/>
  <c r="F13" i="40"/>
  <c r="G13" i="40"/>
  <c r="G19" i="4"/>
  <c r="F9" i="12"/>
  <c r="G9" i="12"/>
  <c r="G8" i="4"/>
  <c r="F12" i="12"/>
  <c r="G12" i="12"/>
  <c r="F18" i="12"/>
  <c r="G18" i="12"/>
  <c r="G7" i="4"/>
  <c r="J23" i="47" l="1"/>
  <c r="K23" i="47"/>
  <c r="K12" i="47" l="1"/>
  <c r="J12" i="47"/>
  <c r="J11" i="47"/>
  <c r="K11" i="47"/>
  <c r="J22" i="47"/>
  <c r="K22" i="47"/>
  <c r="K19" i="47"/>
  <c r="J19" i="47"/>
  <c r="J13" i="47"/>
  <c r="K13" i="47"/>
  <c r="K14" i="47"/>
  <c r="J14" i="47"/>
  <c r="K31" i="47"/>
  <c r="J31" i="47"/>
  <c r="K18" i="47"/>
  <c r="J18" i="47"/>
  <c r="K16" i="47"/>
  <c r="J16" i="47"/>
  <c r="K30" i="47"/>
  <c r="J30" i="47"/>
  <c r="K29" i="47"/>
  <c r="J29" i="47"/>
  <c r="J6" i="47"/>
  <c r="K6" i="47"/>
  <c r="K9" i="47"/>
  <c r="J9" i="47"/>
  <c r="J10" i="47"/>
  <c r="K10" i="47"/>
  <c r="J28" i="47"/>
  <c r="K28" i="47"/>
  <c r="K21" i="47"/>
  <c r="J21" i="47"/>
  <c r="K20" i="47"/>
  <c r="J20" i="47"/>
  <c r="J17" i="47"/>
  <c r="K17" i="47"/>
  <c r="K27" i="47"/>
  <c r="J27" i="47"/>
  <c r="J25" i="47"/>
  <c r="K25" i="47"/>
  <c r="J26" i="47"/>
  <c r="K26" i="47"/>
  <c r="J32" i="47"/>
  <c r="K32" i="47"/>
  <c r="J15" i="47"/>
  <c r="K15" i="47"/>
  <c r="J7" i="47"/>
  <c r="K7" i="47"/>
  <c r="K24" i="47"/>
  <c r="J24" i="47"/>
  <c r="J8" i="47"/>
  <c r="K8" i="47"/>
  <c r="K16" i="51" l="1"/>
  <c r="J16" i="51"/>
  <c r="J10" i="51"/>
  <c r="K10" i="51"/>
  <c r="K17" i="51"/>
  <c r="J17" i="51"/>
  <c r="J7" i="51" l="1"/>
  <c r="J20" i="51"/>
  <c r="K7" i="51"/>
  <c r="F7" i="50"/>
  <c r="F19" i="50"/>
  <c r="K20" i="51"/>
  <c r="G12" i="50"/>
  <c r="F6" i="50"/>
  <c r="G7" i="50"/>
  <c r="K12" i="51"/>
  <c r="J12" i="51"/>
  <c r="F13" i="50"/>
  <c r="F8" i="50"/>
  <c r="F18" i="50"/>
  <c r="F15" i="50"/>
  <c r="J8" i="51"/>
  <c r="K8" i="51"/>
  <c r="J24" i="51"/>
  <c r="K24" i="51"/>
  <c r="J6" i="51"/>
  <c r="K6" i="51"/>
  <c r="F9" i="50"/>
  <c r="F10" i="50"/>
  <c r="F16" i="50"/>
  <c r="G6" i="50"/>
  <c r="J19" i="51"/>
  <c r="K19" i="51"/>
  <c r="K15" i="51"/>
  <c r="J15" i="51"/>
  <c r="K14" i="51"/>
  <c r="J14" i="51"/>
  <c r="F12" i="50"/>
  <c r="F17" i="50"/>
  <c r="F11" i="50"/>
  <c r="F14" i="50"/>
  <c r="J18" i="51"/>
  <c r="K18" i="51"/>
  <c r="J22" i="51"/>
  <c r="K22" i="51"/>
  <c r="J11" i="51"/>
  <c r="K11" i="51"/>
  <c r="K9" i="51"/>
  <c r="J9" i="51"/>
  <c r="K21" i="51"/>
  <c r="J21" i="51"/>
  <c r="K23" i="51"/>
  <c r="J23" i="51"/>
  <c r="J13" i="51"/>
  <c r="K13" i="51"/>
  <c r="J26" i="51" l="1"/>
  <c r="K26" i="51"/>
  <c r="K28" i="51"/>
  <c r="J28" i="51"/>
  <c r="K29" i="51"/>
  <c r="J29" i="51"/>
  <c r="K27" i="51"/>
  <c r="J27" i="51"/>
  <c r="J32" i="51"/>
  <c r="K32" i="51"/>
  <c r="K30" i="51"/>
  <c r="J30" i="51"/>
  <c r="K31" i="51"/>
  <c r="J31" i="51"/>
  <c r="J25" i="51"/>
  <c r="K25" i="51"/>
  <c r="G13" i="50"/>
  <c r="G11" i="50"/>
  <c r="G17" i="50"/>
  <c r="G10" i="50"/>
  <c r="G14" i="50"/>
  <c r="G18" i="50"/>
  <c r="G9" i="50"/>
  <c r="G19" i="50"/>
  <c r="G15" i="50"/>
  <c r="G8" i="50"/>
  <c r="G16" i="50"/>
  <c r="H32" i="21" l="1"/>
  <c r="F26" i="25"/>
  <c r="G17" i="21"/>
  <c r="K17" i="21"/>
  <c r="H17" i="21"/>
  <c r="I32" i="21"/>
  <c r="G26" i="25"/>
  <c r="I17" i="21"/>
  <c r="J32" i="21"/>
  <c r="H26" i="25"/>
  <c r="J17" i="21"/>
  <c r="G32" i="21"/>
  <c r="K32" i="21"/>
  <c r="E26" i="25"/>
  <c r="I26" i="25"/>
  <c r="K27" i="21" l="1"/>
  <c r="G27" i="21" l="1"/>
  <c r="G40" i="21" s="1"/>
  <c r="G43" i="21" l="1"/>
  <c r="G46" i="21" s="1"/>
  <c r="G45" i="21"/>
  <c r="H27" i="21" l="1"/>
  <c r="I27" i="21" l="1"/>
  <c r="J27" i="21" l="1"/>
  <c r="I40" i="21" l="1"/>
  <c r="I43" i="21" l="1"/>
  <c r="K40" i="21" l="1"/>
  <c r="K43" i="21" s="1"/>
  <c r="H40" i="21" l="1"/>
  <c r="H45" i="21" l="1"/>
  <c r="H43" i="21"/>
  <c r="I45" i="21"/>
  <c r="H46" i="21" l="1"/>
  <c r="I46" i="21"/>
  <c r="J40" i="21" l="1"/>
  <c r="K45" i="21" l="1"/>
  <c r="J43" i="21"/>
  <c r="J45" i="21"/>
  <c r="K46" i="21" l="1"/>
  <c r="J46" i="21"/>
</calcChain>
</file>

<file path=xl/sharedStrings.xml><?xml version="1.0" encoding="utf-8"?>
<sst xmlns="http://schemas.openxmlformats.org/spreadsheetml/2006/main" count="2374" uniqueCount="925">
  <si>
    <t xml:space="preserve">Generation Tariffs </t>
  </si>
  <si>
    <t>Zone</t>
  </si>
  <si>
    <t>Zone Name</t>
  </si>
  <si>
    <t>North Scotland</t>
  </si>
  <si>
    <t>East Aberdeenshire</t>
  </si>
  <si>
    <t>Western Highlands</t>
  </si>
  <si>
    <t>Skye and Lochalsh</t>
  </si>
  <si>
    <t>Eastern Grampian and Tayside</t>
  </si>
  <si>
    <t>Central Grampian</t>
  </si>
  <si>
    <t>Argyll</t>
  </si>
  <si>
    <t>The Trossachs</t>
  </si>
  <si>
    <t>Stirlingshire and Fife</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</si>
  <si>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</si>
  <si>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</si>
  <si>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</si>
  <si>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</si>
  <si>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</si>
  <si>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</si>
  <si>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</si>
  <si>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</si>
  <si>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</si>
  <si>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</si>
  <si>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</si>
  <si>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</si>
  <si>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</si>
  <si>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</si>
  <si>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</si>
  <si>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</si>
  <si>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</si>
  <si>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2015/16</t>
  </si>
  <si>
    <t>2016/17</t>
  </si>
  <si>
    <t>2017/18</t>
  </si>
  <si>
    <t>2018/19</t>
  </si>
  <si>
    <t>2019/20</t>
  </si>
  <si>
    <t>R (£m)</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</si>
  <si>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</si>
  <si>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</si>
  <si>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</si>
  <si>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</si>
  <si>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</si>
  <si>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</si>
  <si>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</si>
  <si>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</si>
  <si>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</si>
  <si>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</si>
  <si>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</si>
  <si>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</si>
  <si>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</si>
  <si>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</si>
  <si>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£/MWkm</t>
  </si>
  <si>
    <t>16/17</t>
  </si>
  <si>
    <t>Expansion Constant</t>
  </si>
  <si>
    <t>19/20</t>
  </si>
  <si>
    <t>Interconnector</t>
  </si>
  <si>
    <t>Adjustment (MW)</t>
  </si>
  <si>
    <t>Britned</t>
  </si>
  <si>
    <t>2014/15</t>
  </si>
  <si>
    <t>National Grid</t>
  </si>
  <si>
    <t>Scottish Power Transmission</t>
  </si>
  <si>
    <t>SHE Transmission</t>
  </si>
  <si>
    <t>Offshore</t>
  </si>
  <si>
    <t>Network Innovation Competition</t>
  </si>
  <si>
    <t>Total</t>
  </si>
  <si>
    <t>£m Nominal</t>
  </si>
  <si>
    <t>IFA Interconnector</t>
  </si>
  <si>
    <t>(£/kW)</t>
  </si>
  <si>
    <t>Demand Zone</t>
  </si>
  <si>
    <t>Substation Rating</t>
  </si>
  <si>
    <t>Connection Type</t>
  </si>
  <si>
    <t>Local Substation Tariff (£/kW)</t>
  </si>
  <si>
    <t>132kV</t>
  </si>
  <si>
    <t>275kV</t>
  </si>
  <si>
    <t>400kV</t>
  </si>
  <si>
    <t>&lt;1320 MW</t>
  </si>
  <si>
    <t>No redundancy</t>
  </si>
  <si>
    <t>Redundancy</t>
  </si>
  <si>
    <t>&gt;=1320 MW</t>
  </si>
  <si>
    <t>G</t>
  </si>
  <si>
    <t>D</t>
  </si>
  <si>
    <r>
      <t>R</t>
    </r>
    <r>
      <rPr>
        <b/>
        <vertAlign val="subscript"/>
        <sz val="10"/>
        <color rgb="FF000000"/>
        <rFont val="Arial"/>
        <family val="2"/>
      </rPr>
      <t>G</t>
    </r>
    <r>
      <rPr>
        <b/>
        <sz val="10"/>
        <color rgb="FF000000"/>
        <rFont val="Arial"/>
        <family val="2"/>
      </rPr>
      <t xml:space="preserve"> (£/kW)</t>
    </r>
  </si>
  <si>
    <r>
      <t>R</t>
    </r>
    <r>
      <rPr>
        <b/>
        <vertAlign val="subscript"/>
        <sz val="10"/>
        <color rgb="FF000000"/>
        <rFont val="Arial"/>
        <family val="2"/>
      </rPr>
      <t>D</t>
    </r>
    <r>
      <rPr>
        <b/>
        <sz val="10"/>
        <color rgb="FF000000"/>
        <rFont val="Arial"/>
        <family val="2"/>
      </rPr>
      <t xml:space="preserve"> (£/kW)</t>
    </r>
  </si>
  <si>
    <r>
      <t>Z</t>
    </r>
    <r>
      <rPr>
        <b/>
        <vertAlign val="subscript"/>
        <sz val="10"/>
        <color rgb="FF000000"/>
        <rFont val="Arial"/>
        <family val="2"/>
      </rPr>
      <t>G</t>
    </r>
    <r>
      <rPr>
        <b/>
        <sz val="10"/>
        <color rgb="FF000000"/>
        <rFont val="Arial"/>
        <family val="2"/>
      </rPr>
      <t xml:space="preserve"> (£m)</t>
    </r>
  </si>
  <si>
    <r>
      <t>Z</t>
    </r>
    <r>
      <rPr>
        <b/>
        <vertAlign val="subscript"/>
        <sz val="10"/>
        <color rgb="FF000000"/>
        <rFont val="Arial"/>
        <family val="2"/>
      </rPr>
      <t>D</t>
    </r>
    <r>
      <rPr>
        <b/>
        <sz val="10"/>
        <color rgb="FF000000"/>
        <rFont val="Arial"/>
        <family val="2"/>
      </rPr>
      <t xml:space="preserve"> (£m)</t>
    </r>
  </si>
  <si>
    <t>O (£m)</t>
  </si>
  <si>
    <r>
      <t>B</t>
    </r>
    <r>
      <rPr>
        <b/>
        <vertAlign val="subscript"/>
        <sz val="10"/>
        <color rgb="FF000000"/>
        <rFont val="Arial"/>
        <family val="2"/>
      </rPr>
      <t>G</t>
    </r>
    <r>
      <rPr>
        <b/>
        <sz val="10"/>
        <color rgb="FF000000"/>
        <rFont val="Arial"/>
        <family val="2"/>
      </rPr>
      <t xml:space="preserve"> (£m)</t>
    </r>
  </si>
  <si>
    <r>
      <t>B</t>
    </r>
    <r>
      <rPr>
        <b/>
        <vertAlign val="subscript"/>
        <sz val="10"/>
        <color rgb="FF000000"/>
        <rFont val="Arial"/>
        <family val="2"/>
      </rPr>
      <t>D</t>
    </r>
    <r>
      <rPr>
        <b/>
        <sz val="10"/>
        <color rgb="FF000000"/>
        <rFont val="Arial"/>
        <family val="2"/>
      </rPr>
      <t xml:space="preserve"> (£m)</t>
    </r>
  </si>
  <si>
    <t>Contracted TEC (GW)</t>
  </si>
  <si>
    <t>Modelled TEC (GW)</t>
  </si>
  <si>
    <t>Average System Demand at Triad (GW)</t>
  </si>
  <si>
    <t>Average HH Metered Demand at Triad (GW)</t>
  </si>
  <si>
    <t>NHH Annual Energy between 4pm and 7pm (TWh)</t>
  </si>
  <si>
    <t>Difference 17/18 to 18/19 (£/kW)</t>
  </si>
  <si>
    <t>Difference 18/19 to 19/20 (£/kW)</t>
  </si>
  <si>
    <r>
      <t>L</t>
    </r>
    <r>
      <rPr>
        <b/>
        <sz val="6"/>
        <color rgb="FF000000"/>
        <rFont val="Arial"/>
        <family val="2"/>
      </rPr>
      <t>C</t>
    </r>
    <r>
      <rPr>
        <b/>
        <sz val="10"/>
        <color rgb="FF000000"/>
        <rFont val="Arial"/>
        <family val="2"/>
      </rPr>
      <t xml:space="preserve"> (£m)</t>
    </r>
  </si>
  <si>
    <r>
      <t>L</t>
    </r>
    <r>
      <rPr>
        <b/>
        <sz val="6"/>
        <color rgb="FF000000"/>
        <rFont val="Arial"/>
        <family val="2"/>
      </rPr>
      <t>S</t>
    </r>
    <r>
      <rPr>
        <b/>
        <sz val="10"/>
        <color rgb="FF000000"/>
        <rFont val="Arial"/>
        <family val="2"/>
      </rPr>
      <t xml:space="preserve"> (£m)</t>
    </r>
  </si>
  <si>
    <t>NSN Link</t>
  </si>
  <si>
    <t>IFA2 Interconnector</t>
  </si>
  <si>
    <t>Windy Standard III Wind Farm</t>
  </si>
  <si>
    <t>Wilton</t>
  </si>
  <si>
    <t>Whiteside Hill Wind Farm</t>
  </si>
  <si>
    <t>Viking Wind Farm</t>
  </si>
  <si>
    <t>Ulzieside</t>
  </si>
  <si>
    <t>Tralorg Wind Farm</t>
  </si>
  <si>
    <t>Trafford Power - Stage 1</t>
  </si>
  <si>
    <t>Tom Na Clach</t>
  </si>
  <si>
    <t>Tilbury C</t>
  </si>
  <si>
    <t>Tidal Lagoon</t>
  </si>
  <si>
    <t>Thorpe Marsh</t>
  </si>
  <si>
    <t>Tees Renewable Energy Plant</t>
  </si>
  <si>
    <t>Stronelairg</t>
  </si>
  <si>
    <t>Strathy North and South Wind</t>
  </si>
  <si>
    <t>Stornoway Wind Farm</t>
  </si>
  <si>
    <t>Spalding Energy Expansion</t>
  </si>
  <si>
    <t>Spalding</t>
  </si>
  <si>
    <t>South Kyle</t>
  </si>
  <si>
    <t>South Humber Bank</t>
  </si>
  <si>
    <t>Sizewell C</t>
  </si>
  <si>
    <t>Sallachy Wind Farm</t>
  </si>
  <si>
    <t>Rhigos</t>
  </si>
  <si>
    <t>Race Bank Wind Farm</t>
  </si>
  <si>
    <t>Progress Power Station</t>
  </si>
  <si>
    <t>Pencloe Windfarm</t>
  </si>
  <si>
    <t>Ewe Hill</t>
  </si>
  <si>
    <t>Moray Firth Offshore Wind Farm</t>
  </si>
  <si>
    <t>Minnygap</t>
  </si>
  <si>
    <t>Millennium South</t>
  </si>
  <si>
    <t>Middle Muir Wind Farm</t>
  </si>
  <si>
    <t>MeyGen Tidal</t>
  </si>
  <si>
    <t>Margree</t>
  </si>
  <si>
    <t>Marex</t>
  </si>
  <si>
    <t>Lynemouth Power Station</t>
  </si>
  <si>
    <t>Loch Hill Wind Farm</t>
  </si>
  <si>
    <t>Lag Na Greine Phase 1</t>
  </si>
  <si>
    <t>Kype Muir</t>
  </si>
  <si>
    <t>Knottingley Power Station</t>
  </si>
  <si>
    <t>Kings Lynn A</t>
  </si>
  <si>
    <t>Kilgallioch</t>
  </si>
  <si>
    <t>Kennoxhead Wind Farm</t>
  </si>
  <si>
    <t>Keadby</t>
  </si>
  <si>
    <t>Keadby II</t>
  </si>
  <si>
    <t>Inch Cape Offshore Wind Farm Platform 2</t>
  </si>
  <si>
    <t>Inch Cape Offshore Wind Farm Platform 1</t>
  </si>
  <si>
    <t>Hirwaun Power Station</t>
  </si>
  <si>
    <t>Hinkley Point B</t>
  </si>
  <si>
    <t>Hatfield Power Station</t>
  </si>
  <si>
    <t>Halsary Wind Farm</t>
  </si>
  <si>
    <t>Griffin Wind Farm</t>
  </si>
  <si>
    <t>Greenwire Wind Farm - Pentir</t>
  </si>
  <si>
    <t>Greenwire Wind Farm - Pembroke</t>
  </si>
  <si>
    <t>Glenmount Wind Farm</t>
  </si>
  <si>
    <t>Glenmorie Windfarm</t>
  </si>
  <si>
    <t>Glen Kyllachy Wind Farm</t>
  </si>
  <si>
    <t>Glen App Windfarm</t>
  </si>
  <si>
    <t>Gateway Energy Centre Power Station</t>
  </si>
  <si>
    <t>Galawhistle Wind Farm</t>
  </si>
  <si>
    <t>Firth of Forth Offshore Wind Farm 1B</t>
  </si>
  <si>
    <t>Firth of Forth Offshore Wind Farm 1A</t>
  </si>
  <si>
    <t>East Anglia 1</t>
  </si>
  <si>
    <t>Earlshaugh Wind Farm</t>
  </si>
  <si>
    <t>Dudgeon Offshore Wind Farm</t>
  </si>
  <si>
    <t>Druim Leathann</t>
  </si>
  <si>
    <t>Dorenell Wind Farm</t>
  </si>
  <si>
    <t>Dogger Bank Platform 4</t>
  </si>
  <si>
    <t>Dogger Bank Platform 3</t>
  </si>
  <si>
    <t>Dogger Bank Platform 2</t>
  </si>
  <si>
    <t>Dogger Bank Platform 1</t>
  </si>
  <si>
    <t>Damhead Creek II</t>
  </si>
  <si>
    <t>Cumberhead</t>
  </si>
  <si>
    <t>Crystal Rig 2</t>
  </si>
  <si>
    <t>Crossburns Wind Farm</t>
  </si>
  <si>
    <t>Coryton</t>
  </si>
  <si>
    <t>Corriemoillie Wind Farm</t>
  </si>
  <si>
    <t>Carnedd Wen Wind Farm</t>
  </si>
  <si>
    <t>C.Gen Killingholme North Power Station</t>
  </si>
  <si>
    <t>Burbo Bank Extension Offshore Wind Farm</t>
  </si>
  <si>
    <t>Blackcraig Wind Farm</t>
  </si>
  <si>
    <t>Benbrack &amp; Quantans Hill</t>
  </si>
  <si>
    <t>Beinneun Wind Farm</t>
  </si>
  <si>
    <t>Beatrice Wind Farm</t>
  </si>
  <si>
    <t>Bad a Cheo Wind Farm</t>
  </si>
  <si>
    <t>Aultmore Wind Farm</t>
  </si>
  <si>
    <t>Aikengall II Windfarm</t>
  </si>
  <si>
    <t>Chargeable TEC (GW)</t>
  </si>
  <si>
    <t>Price controlled revenue</t>
  </si>
  <si>
    <t>Less income from connections</t>
  </si>
  <si>
    <t>Income from TNUoS</t>
  </si>
  <si>
    <t>Total to Collect from TNUoS</t>
  </si>
  <si>
    <t>National Grid Revenue Forecast</t>
  </si>
  <si>
    <t xml:space="preserve"> </t>
  </si>
  <si>
    <t>Description</t>
  </si>
  <si>
    <t>Licence
Term</t>
  </si>
  <si>
    <t>Yr t-1</t>
  </si>
  <si>
    <t>Yr t</t>
  </si>
  <si>
    <t>Yr t+1</t>
  </si>
  <si>
    <t>Yr t+2</t>
  </si>
  <si>
    <t>Yr t+3</t>
  </si>
  <si>
    <t>Yr t+4</t>
  </si>
  <si>
    <t>Yr t+5</t>
  </si>
  <si>
    <t>Notes</t>
  </si>
  <si>
    <t>Regulatory Year</t>
  </si>
  <si>
    <t>Actual RPI</t>
  </si>
  <si>
    <t>RPI Actual</t>
  </si>
  <si>
    <t>RPIAt</t>
  </si>
  <si>
    <t>Assumed Interest Rate</t>
  </si>
  <si>
    <t>It</t>
  </si>
  <si>
    <t>Opening Base Revenue Allowance (2009/10 prices)</t>
  </si>
  <si>
    <t>A1</t>
  </si>
  <si>
    <t>PUt</t>
  </si>
  <si>
    <t>Price Control Financial Model Iteration Adjustment</t>
  </si>
  <si>
    <t>A2</t>
  </si>
  <si>
    <t>MODt</t>
  </si>
  <si>
    <t>RPI True Up</t>
  </si>
  <si>
    <t>A3</t>
  </si>
  <si>
    <t>TRUt</t>
  </si>
  <si>
    <t>Prior Calendar Year RPI Forecast</t>
  </si>
  <si>
    <t>GRPIFc-1</t>
  </si>
  <si>
    <t>Current Calendar Year RPI Forecast</t>
  </si>
  <si>
    <t>GRPIFc</t>
  </si>
  <si>
    <t>Next Calendar Year RPI forecast</t>
  </si>
  <si>
    <t>GRPIFc+1</t>
  </si>
  <si>
    <t>RPI Forecast</t>
  </si>
  <si>
    <t>A4</t>
  </si>
  <si>
    <t>RPIFt</t>
  </si>
  <si>
    <t>Base Revenue [A=(A1+A2+A3)*A4]</t>
  </si>
  <si>
    <t>A</t>
  </si>
  <si>
    <t>BRt</t>
  </si>
  <si>
    <t>Pass-Through Business Rates</t>
  </si>
  <si>
    <t>B1</t>
  </si>
  <si>
    <t>RBt</t>
  </si>
  <si>
    <t>Temporary Physical Disconnection</t>
  </si>
  <si>
    <t>B2</t>
  </si>
  <si>
    <t>TPDt</t>
  </si>
  <si>
    <t>Licence Fee</t>
  </si>
  <si>
    <t>B3</t>
  </si>
  <si>
    <t>LFt</t>
  </si>
  <si>
    <t>Inter TSO Compensation</t>
  </si>
  <si>
    <t>B4</t>
  </si>
  <si>
    <t>ITCt</t>
  </si>
  <si>
    <t>Termination of Bilateral Connection Agreements</t>
  </si>
  <si>
    <t>B5</t>
  </si>
  <si>
    <t>TERMt</t>
  </si>
  <si>
    <t>SP Transmission Pass-Through</t>
  </si>
  <si>
    <t>B6</t>
  </si>
  <si>
    <t>TSPt</t>
  </si>
  <si>
    <t>SHE Transmission Pass-Through</t>
  </si>
  <si>
    <t>B7</t>
  </si>
  <si>
    <t>TSHt</t>
  </si>
  <si>
    <t>Offshore Transmission Pass-Through</t>
  </si>
  <si>
    <t>B8</t>
  </si>
  <si>
    <t>TOFTOt</t>
  </si>
  <si>
    <t>Embedded Offshore Pass-Through</t>
  </si>
  <si>
    <t>B9</t>
  </si>
  <si>
    <t>OFETt</t>
  </si>
  <si>
    <t>Pass-Through Items [B=B1+B2+B3+B4+B5+B6+B7+B8+B9]</t>
  </si>
  <si>
    <t>B</t>
  </si>
  <si>
    <t>PTt</t>
  </si>
  <si>
    <t>Reliability Incentive Adjustment</t>
  </si>
  <si>
    <t>C1</t>
  </si>
  <si>
    <t>RIt</t>
  </si>
  <si>
    <t>Stakeholder Satisfaction Adjustment</t>
  </si>
  <si>
    <t>C2</t>
  </si>
  <si>
    <t>SSOt</t>
  </si>
  <si>
    <t>Sulphur Hexafluoride (SF6) Gas Emissions Adjustment</t>
  </si>
  <si>
    <t>C3</t>
  </si>
  <si>
    <t>SFIt</t>
  </si>
  <si>
    <t>Awarded Environmental Discretionary Rewards</t>
  </si>
  <si>
    <t>C4</t>
  </si>
  <si>
    <t>EDRt</t>
  </si>
  <si>
    <t>Outputs Incentive Revenue [C=C1+C2+C3+C4]</t>
  </si>
  <si>
    <t>C</t>
  </si>
  <si>
    <t>OIPt</t>
  </si>
  <si>
    <t>Network Innovation Allowance</t>
  </si>
  <si>
    <t>NIAt</t>
  </si>
  <si>
    <t>E</t>
  </si>
  <si>
    <t>NICFt</t>
  </si>
  <si>
    <t>Future Environmental Discretionary Rewards</t>
  </si>
  <si>
    <t>F</t>
  </si>
  <si>
    <t>Transmission Investment for Renewable Generation</t>
  </si>
  <si>
    <t>TIRGt</t>
  </si>
  <si>
    <t>Scottish Site Specific Adjustment</t>
  </si>
  <si>
    <t>H</t>
  </si>
  <si>
    <t>DISt</t>
  </si>
  <si>
    <t>Scottish Terminations Adjustment</t>
  </si>
  <si>
    <t>I</t>
  </si>
  <si>
    <t>TSt</t>
  </si>
  <si>
    <t>Correction Factor</t>
  </si>
  <si>
    <t>K</t>
  </si>
  <si>
    <t>-Kt</t>
  </si>
  <si>
    <t>Maximum Revenue [M= A+B+C+D+E+F+G+H+I+K]</t>
  </si>
  <si>
    <t>M</t>
  </si>
  <si>
    <t>TOt</t>
  </si>
  <si>
    <t>Termination Charges</t>
  </si>
  <si>
    <t>Pre-vesting connection charges</t>
  </si>
  <si>
    <t>P</t>
  </si>
  <si>
    <t>TNUoS Collected Revenue [T=M-B5-P]</t>
  </si>
  <si>
    <t>T</t>
  </si>
  <si>
    <t>Final Collected Revenue</t>
  </si>
  <si>
    <t>U</t>
  </si>
  <si>
    <t>TNRt</t>
  </si>
  <si>
    <t>Forecast percentage change to Maximum Revenue M</t>
  </si>
  <si>
    <t>Forecast percentage change to TNUoS Collected Revenue T</t>
  </si>
  <si>
    <t>Notes: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</si>
  <si>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</si>
  <si>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</si>
  <si>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</si>
  <si>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to all Transmission Owners are inlcuded in National Grid Maximum Revenue and are included here</t>
  </si>
  <si>
    <t>Scottish Power Transmission Revenue Forecast</t>
  </si>
  <si>
    <t>Pass-Through Items [B=B1+B2]</t>
  </si>
  <si>
    <t>Financial Incentive for Timely Connections Output</t>
  </si>
  <si>
    <t>C5</t>
  </si>
  <si>
    <t>-CONADJt</t>
  </si>
  <si>
    <t>Outputs Incentive Revenue [C=C1+C2+C3+C4+C5]</t>
  </si>
  <si>
    <t>Maximum Revenue (M= A+B+C+D+G+J+K]</t>
  </si>
  <si>
    <t>Excluded Services</t>
  </si>
  <si>
    <t>EXCt</t>
  </si>
  <si>
    <t>Site Specifc Charges</t>
  </si>
  <si>
    <t>S</t>
  </si>
  <si>
    <t>EXSt</t>
  </si>
  <si>
    <t>TNUoS Collected Revenue (T=M+P-S)</t>
  </si>
  <si>
    <t>NIC payments are not included as they do not form part of SPT Maximum Revenue</t>
  </si>
  <si>
    <t>Commentary</t>
  </si>
  <si>
    <t>All reasonable care has been taken in the preparation of these illustrative tables and the data therein.  SPT offers this data without prejudice and cannot be held responsible for any loss that might be attributed to the use of this data.  SPT does not accept or assume responsibility for the use of this information by any person or any person to whom this information is shown or any person to whom this information otherwise becomes available.</t>
  </si>
  <si>
    <t>Within the bounds of commercial confidentiality, this forecast provides as much information as possible.</t>
  </si>
  <si>
    <t>This forecast contains as much information as can be currently made available.  Generally, allowances determined by Ofgem are shown; and we also include forecasts for anticipated future Ofgem determinations in respect of the Iteration adjustment reflecting our latest view of totex, changes to allowed totex and cost of debt.</t>
  </si>
  <si>
    <t>This respects commercial confidentiality and disclosure considerations.</t>
  </si>
  <si>
    <t xml:space="preserve">Note that actual revenues may vary from those currently forecast.  </t>
  </si>
  <si>
    <t>All £ figures are in money of the day</t>
  </si>
  <si>
    <t>Information provided in £m to one decimal place</t>
  </si>
  <si>
    <t>Assumptions</t>
  </si>
  <si>
    <t>It is assumed that there will be one set of price changes per year effective on 1st April.</t>
  </si>
  <si>
    <t>SHE Transmission Revenue Forecast</t>
  </si>
  <si>
    <t>Compensatory Payments Adjustment</t>
  </si>
  <si>
    <t>J</t>
  </si>
  <si>
    <t>SHCPt</t>
  </si>
  <si>
    <t>NIC payments are not included as they do not form part of SHET Maximum Revenue</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</si>
  <si>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</si>
  <si>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  Generally, allowances determined by Ofgem are shown; whilst those for which Ofgem determinations are expected are not.</t>
  </si>
  <si>
    <t>Offshore Transmission Revenue Forecast</t>
  </si>
  <si>
    <t>Barrow</t>
  </si>
  <si>
    <t>Gunfleet</t>
  </si>
  <si>
    <t>Walney 1</t>
  </si>
  <si>
    <t>Robin Rigg</t>
  </si>
  <si>
    <t>Walney 2</t>
  </si>
  <si>
    <t>Sheringham Shoal</t>
  </si>
  <si>
    <t>Ormonde</t>
  </si>
  <si>
    <t>Greater Gabbard</t>
  </si>
  <si>
    <t>London Array</t>
  </si>
  <si>
    <t>Thanet</t>
  </si>
  <si>
    <t>Lincs</t>
  </si>
  <si>
    <t>Gwynt y mor</t>
  </si>
  <si>
    <t>West of Duddon Sands</t>
  </si>
  <si>
    <t>Humber Gateway</t>
  </si>
  <si>
    <t>Westermost Rough</t>
  </si>
  <si>
    <t>Offshore Transmission Pass-Through (B7)</t>
  </si>
  <si>
    <t>NIC payments are not included as they do not form part of OFTO Maximum Revenue</t>
  </si>
  <si>
    <t>Achruach</t>
  </si>
  <si>
    <t>Aigas</t>
  </si>
  <si>
    <t>An Suidhe</t>
  </si>
  <si>
    <t>Arecleoch</t>
  </si>
  <si>
    <t>Baglan Bay</t>
  </si>
  <si>
    <t>Black Law</t>
  </si>
  <si>
    <t>Bodelwyddan</t>
  </si>
  <si>
    <t>Carraig Gheal</t>
  </si>
  <si>
    <t>Carrington</t>
  </si>
  <si>
    <t>Clyde (North)</t>
  </si>
  <si>
    <t>Clyde (South)</t>
  </si>
  <si>
    <t>Corriemoillie</t>
  </si>
  <si>
    <t>Cruachan</t>
  </si>
  <si>
    <t>Crystal Rig</t>
  </si>
  <si>
    <t>Culligran</t>
  </si>
  <si>
    <t>Deanie</t>
  </si>
  <si>
    <t>Dersalloch</t>
  </si>
  <si>
    <t>Didcot</t>
  </si>
  <si>
    <t>Dinorwig</t>
  </si>
  <si>
    <t>Dumnaglass</t>
  </si>
  <si>
    <t>Dunlaw Extension</t>
  </si>
  <si>
    <t>Edinbane</t>
  </si>
  <si>
    <t>Fallago</t>
  </si>
  <si>
    <t>Farr Windfarm</t>
  </si>
  <si>
    <t>Ffestiniogg</t>
  </si>
  <si>
    <t>Finlarig</t>
  </si>
  <si>
    <t>Foyers</t>
  </si>
  <si>
    <t>Glendoe</t>
  </si>
  <si>
    <t>Gordonbush</t>
  </si>
  <si>
    <t>Griffin Wind</t>
  </si>
  <si>
    <t>Hadyard Hill</t>
  </si>
  <si>
    <t>Harestanes</t>
  </si>
  <si>
    <t>Hartlepool</t>
  </si>
  <si>
    <t>Hedon</t>
  </si>
  <si>
    <t>Invergarry</t>
  </si>
  <si>
    <t>Kilbraur</t>
  </si>
  <si>
    <t>Kilmorack</t>
  </si>
  <si>
    <t>Langage</t>
  </si>
  <si>
    <t>Lochay</t>
  </si>
  <si>
    <t>Luichart</t>
  </si>
  <si>
    <t>Marchwood</t>
  </si>
  <si>
    <t>Mark Hill</t>
  </si>
  <si>
    <t xml:space="preserve">Millennium Wind </t>
  </si>
  <si>
    <t>Mossford</t>
  </si>
  <si>
    <t>Nant</t>
  </si>
  <si>
    <t>Rocksavage</t>
  </si>
  <si>
    <t>Saltend</t>
  </si>
  <si>
    <t>Strathy Wind</t>
  </si>
  <si>
    <t>Whitelee</t>
  </si>
  <si>
    <t>Whitelee Extension</t>
  </si>
  <si>
    <t>April to March average</t>
  </si>
  <si>
    <t>Office of National Statistics</t>
  </si>
  <si>
    <t>Bank of England Base Rate</t>
  </si>
  <si>
    <t>From Licence</t>
  </si>
  <si>
    <t>Determined by Ofgem/Licensee forecast</t>
  </si>
  <si>
    <t>Licensee Actual/Forecast</t>
  </si>
  <si>
    <t>HM Treasury Forecast then 2.8%</t>
  </si>
  <si>
    <t>Using HM Treasury Forecast</t>
  </si>
  <si>
    <t>Does not affect TNUoS</t>
  </si>
  <si>
    <t>Licensee Actual/Forecast/Budget</t>
  </si>
  <si>
    <t>Only includes EDR awarded to licensee to date</t>
  </si>
  <si>
    <t>Sum of NICF awards determined by Ofgem/Forecast by National Grid</t>
  </si>
  <si>
    <t>Sum of future EDR awards forecast by National Grid</t>
  </si>
  <si>
    <t>Calculated by Licensee</t>
  </si>
  <si>
    <t>National Grid forecast</t>
  </si>
  <si>
    <t>Post BETTA Connection Charges</t>
  </si>
  <si>
    <t>Pre &amp; Post BETTA Connection Charges</t>
  </si>
  <si>
    <t>General System Charge</t>
  </si>
  <si>
    <t>RBt rebate received in  2014/15, pass through in 2016/17</t>
  </si>
  <si>
    <t>Post-Vesting, Pre-BETTA Connection Charges</t>
  </si>
  <si>
    <t>Current revenues plus indexation</t>
  </si>
  <si>
    <t>National Grid Forecast</t>
  </si>
  <si>
    <t>Gunfleet Sands 1 &amp; 2</t>
  </si>
  <si>
    <t>Robin Rigg West</t>
  </si>
  <si>
    <t>Robin Rigg East</t>
  </si>
  <si>
    <t>ETUoS</t>
  </si>
  <si>
    <t>Circuit</t>
  </si>
  <si>
    <t>Substation</t>
  </si>
  <si>
    <t>Tariff Component (£/kW)</t>
  </si>
  <si>
    <t>Offshore Generator</t>
  </si>
  <si>
    <t>System Peak Tariff</t>
  </si>
  <si>
    <t>Shared Year Round Tariff</t>
  </si>
  <si>
    <t>Not Shared Year Round Tariff</t>
  </si>
  <si>
    <t>Residual Tariff</t>
  </si>
  <si>
    <t>(p/kWh)</t>
  </si>
  <si>
    <t>Table</t>
  </si>
  <si>
    <t>Connection Point</t>
  </si>
  <si>
    <t>2017/18 (£/kW)</t>
  </si>
  <si>
    <t>2018/19 (£/kW)</t>
  </si>
  <si>
    <t>2019/20 (£/kW)</t>
  </si>
  <si>
    <t>South West Scotland</t>
  </si>
  <si>
    <t>2020/21 (£/kW)</t>
  </si>
  <si>
    <t xml:space="preserve">17/18 </t>
  </si>
  <si>
    <t xml:space="preserve">18/19 </t>
  </si>
  <si>
    <t xml:space="preserve">20/21 </t>
  </si>
  <si>
    <t>2020/21</t>
  </si>
  <si>
    <t>Difference 19/20 to 20/21 (£/kW)</t>
  </si>
  <si>
    <t>Gwynt Y Mor</t>
  </si>
  <si>
    <r>
      <t>CAP</t>
    </r>
    <r>
      <rPr>
        <sz val="7"/>
        <color theme="1"/>
        <rFont val="Calibri"/>
        <family val="2"/>
        <scheme val="minor"/>
      </rPr>
      <t>EC</t>
    </r>
  </si>
  <si>
    <t>Limit on generation tariff (€/MWh)</t>
  </si>
  <si>
    <t>y</t>
  </si>
  <si>
    <t>Error Margin</t>
  </si>
  <si>
    <t>ER</t>
  </si>
  <si>
    <t>Exchange Rate (€/£)</t>
  </si>
  <si>
    <t>MAR</t>
  </si>
  <si>
    <t>Total Revenue (£m)</t>
  </si>
  <si>
    <t>GO</t>
  </si>
  <si>
    <t>Generation Output (TWh)</t>
  </si>
  <si>
    <t>% of revenue from demand</t>
  </si>
  <si>
    <t>% of revenue from generation</t>
  </si>
  <si>
    <t>Revenue recovered from generation (£m)</t>
  </si>
  <si>
    <t>Revenue recovered from demand (£m)</t>
  </si>
  <si>
    <t>G.MAR</t>
  </si>
  <si>
    <t>D.MAR</t>
  </si>
  <si>
    <t>`</t>
  </si>
  <si>
    <t>Conventional 80% Load Factor</t>
  </si>
  <si>
    <t>Bhlaraidh Wind Farm</t>
  </si>
  <si>
    <t>Black Hill</t>
  </si>
  <si>
    <t>BlackCraig Wind Farm</t>
  </si>
  <si>
    <t>BlackLaw Extension</t>
  </si>
  <si>
    <t>Corriegarth</t>
  </si>
  <si>
    <t>Brochlock</t>
  </si>
  <si>
    <t>Galawhistle</t>
  </si>
  <si>
    <t>Ulziside</t>
  </si>
  <si>
    <t>Moffat</t>
  </si>
  <si>
    <t>Necton</t>
  </si>
  <si>
    <t>West of Duddon</t>
  </si>
  <si>
    <t>Difference 16/17 to 17/18 (£/kW)</t>
  </si>
  <si>
    <t>Wider Tariffs for a Conventional 80% Generator</t>
  </si>
  <si>
    <t>Wider Tariffs for an Intermittent 40% Generator</t>
  </si>
  <si>
    <t>Beauly</t>
  </si>
  <si>
    <t>Dorenell</t>
  </si>
  <si>
    <t>Hornsea</t>
  </si>
  <si>
    <t>Sallachy</t>
  </si>
  <si>
    <t>Spalding North</t>
  </si>
  <si>
    <t>Stannah A</t>
  </si>
  <si>
    <t>Stannah B</t>
  </si>
  <si>
    <t>Ton Na Clach</t>
  </si>
  <si>
    <t>Killingholme</t>
  </si>
  <si>
    <t>Stannah</t>
  </si>
  <si>
    <t>2014/15 and 2015/16 pass through to other networks is based on forecast at time of tariff setting</t>
  </si>
  <si>
    <t>14/15 &amp; 15/16 Charge setting. Later from TSP Calculation.</t>
  </si>
  <si>
    <t>14/15 &amp; 15/16 Charge setting. Later from TSH Calculation.</t>
  </si>
  <si>
    <t>14/15 &amp; 15/16 Charge setting. Later from OFTO Calculation.</t>
  </si>
  <si>
    <t>Intermittent 40% Load Factor</t>
  </si>
  <si>
    <t>2009/10</t>
  </si>
  <si>
    <t>Impact of Link on Conventional 80% Generation 17/18 Tariffs</t>
  </si>
  <si>
    <t>Impact of Link on Intermittent 40% Generation 17/18 Tariffs</t>
  </si>
  <si>
    <t>Impact of HVDC Link on HH Tariffs</t>
  </si>
  <si>
    <t>HH Tariff</t>
  </si>
  <si>
    <t>NHH Tariff</t>
  </si>
  <si>
    <t>Impact of HVDC Link on NHH Tariffs</t>
  </si>
  <si>
    <t>Impact of Increased Costs on Conventional 80% Tariff</t>
  </si>
  <si>
    <t>Impact of Increased Costs on Intermittent 40% Tariff</t>
  </si>
  <si>
    <t>Impact of Link on Conventional 80% Generation</t>
  </si>
  <si>
    <t>Impact of Link on Intermittent 40% Generation</t>
  </si>
  <si>
    <t>Impact of Increased costs on HH Tariffs</t>
  </si>
  <si>
    <t>Impact of Increased costs on NHH Tariffs</t>
  </si>
  <si>
    <t>Based on NG forecast RPIA. RPIF based on assumed Treasury Forecast of 3%</t>
  </si>
  <si>
    <t>Forecast values based on average of previous energy not supplied actuals</t>
  </si>
  <si>
    <t>Forecast values based on average of previous actuals; also reflects step-change to Base Revenue</t>
  </si>
  <si>
    <t>Forecast based on latest actual SF6 emissions and baseline targets</t>
  </si>
  <si>
    <t>Forecast assumes same level of allowance in nominal values</t>
  </si>
  <si>
    <t>Based on adjusted licence condition values</t>
  </si>
  <si>
    <t>Forecast to commission in 2017/18</t>
  </si>
  <si>
    <t>Forecast to commission in 2018/19</t>
  </si>
  <si>
    <t>Forecast to commission in 2019/20</t>
  </si>
  <si>
    <t>Forecast to commission in 2020/21</t>
  </si>
  <si>
    <t>Pre P272</t>
  </si>
  <si>
    <t>Post P272</t>
  </si>
  <si>
    <t>TWh</t>
  </si>
  <si>
    <t>MW</t>
  </si>
  <si>
    <t>Generator</t>
  </si>
  <si>
    <t>Auchencrosh (interconnector CCT)</t>
  </si>
  <si>
    <t>Belgium Interconnector (Nemo)</t>
  </si>
  <si>
    <t>East West Interconnector</t>
  </si>
  <si>
    <t>ElecLink</t>
  </si>
  <si>
    <t>FAB Link Interconnector</t>
  </si>
  <si>
    <t>Viking Link Denmark Interconnector</t>
  </si>
  <si>
    <t>Aberarder Wind Farm</t>
  </si>
  <si>
    <t>Abergelli Power</t>
  </si>
  <si>
    <t>Aberthaw</t>
  </si>
  <si>
    <t>A'Chruach Wind Farm</t>
  </si>
  <si>
    <t>Afton</t>
  </si>
  <si>
    <t>Allt Carach</t>
  </si>
  <si>
    <t>An Suidhe Wind Farm, Argyll (SRO)</t>
  </si>
  <si>
    <t>Barrow Offshore Wind Farm</t>
  </si>
  <si>
    <t>Beinn an Tuirc 3</t>
  </si>
  <si>
    <t>Blacklaw</t>
  </si>
  <si>
    <t>Blacklaw Extension</t>
  </si>
  <si>
    <t>BP Grangemouth</t>
  </si>
  <si>
    <t>Cairn Duhie Wind farm</t>
  </si>
  <si>
    <t>Carraig Gheal Wind Farm</t>
  </si>
  <si>
    <t>Carrington Power Station</t>
  </si>
  <si>
    <t>CDCL</t>
  </si>
  <si>
    <t>Clunie</t>
  </si>
  <si>
    <t>Clyde North</t>
  </si>
  <si>
    <t>Clyde South</t>
  </si>
  <si>
    <t>Cnoc Morail</t>
  </si>
  <si>
    <t>Connahs Quay</t>
  </si>
  <si>
    <t>Corby</t>
  </si>
  <si>
    <t>Cottam</t>
  </si>
  <si>
    <t>Cour Wind Farm</t>
  </si>
  <si>
    <t>Creag Riabhach Wind Farm</t>
  </si>
  <si>
    <t>Crookedstane Windfarm</t>
  </si>
  <si>
    <t>Crossdykes</t>
  </si>
  <si>
    <t>Damhead Creek</t>
  </si>
  <si>
    <t>Deeside</t>
  </si>
  <si>
    <t>Dersalloch Wind Farm</t>
  </si>
  <si>
    <t>Didcot B</t>
  </si>
  <si>
    <t>Drax</t>
  </si>
  <si>
    <t>Dungeness B</t>
  </si>
  <si>
    <t>Dunmaglass Wind Farm</t>
  </si>
  <si>
    <t>Edinbane Wind, Skye</t>
  </si>
  <si>
    <t>Enfield</t>
  </si>
  <si>
    <t>Errochty</t>
  </si>
  <si>
    <t>Fallago Rig Wind Farm</t>
  </si>
  <si>
    <t>Farr Wind Farm, Tomatin</t>
  </si>
  <si>
    <t>Fasnakyle G1 &amp; G2</t>
  </si>
  <si>
    <t>Fawley CHP</t>
  </si>
  <si>
    <t>Ffestiniog</t>
  </si>
  <si>
    <t>Fiddlers Ferry</t>
  </si>
  <si>
    <t>Freasdail</t>
  </si>
  <si>
    <t>Galloper Wind Farm</t>
  </si>
  <si>
    <t>Glenmoriston</t>
  </si>
  <si>
    <t>Glenmuckloch Wind Farm</t>
  </si>
  <si>
    <t>Gordonbush Wind</t>
  </si>
  <si>
    <t>Gordonbush Wind Farm Extension</t>
  </si>
  <si>
    <t>Grain</t>
  </si>
  <si>
    <t>Great Yarmouth</t>
  </si>
  <si>
    <t>Greater Gabbard Offshore Wind Farm</t>
  </si>
  <si>
    <t>Gunfleet Sands II Offshore Wind Farm</t>
  </si>
  <si>
    <t>Gunfleet Sands Offshore Wind Farm</t>
  </si>
  <si>
    <t>Gwynt Y Mor Offshore Wind Farm</t>
  </si>
  <si>
    <t>Harry Burn Wind Farm</t>
  </si>
  <si>
    <t>Harting Rig Wind Farm</t>
  </si>
  <si>
    <t>Heysham Power Station</t>
  </si>
  <si>
    <t>Hornsea Power Station 1A</t>
  </si>
  <si>
    <t>Hornsea Power Station 1B</t>
  </si>
  <si>
    <t>Hornsea Power Station 1C</t>
  </si>
  <si>
    <t>Hornsea Power Station 2A</t>
  </si>
  <si>
    <t>Hornsea Power Station 2B</t>
  </si>
  <si>
    <t>Hornsea Power Station 3A</t>
  </si>
  <si>
    <t>Humber Gateway Offshore Wind Farm</t>
  </si>
  <si>
    <t>Hunterston</t>
  </si>
  <si>
    <t>Immingham</t>
  </si>
  <si>
    <t>Indian Queens</t>
  </si>
  <si>
    <t>J G Pears</t>
  </si>
  <si>
    <t>Keith Hill Wind Farm</t>
  </si>
  <si>
    <t>Kilbraur Wind Farm</t>
  </si>
  <si>
    <t>Kings Lynn B</t>
  </si>
  <si>
    <t>Lag Na Greine Phase 2</t>
  </si>
  <si>
    <t>Lethans Wind Farm</t>
  </si>
  <si>
    <t>Limekilns</t>
  </si>
  <si>
    <t>Lincs Offshore Wind Farm</t>
  </si>
  <si>
    <t>Lion Hill WindFarm</t>
  </si>
  <si>
    <t>Little Barford</t>
  </si>
  <si>
    <t>Loch Urr</t>
  </si>
  <si>
    <t>Lochluichart</t>
  </si>
  <si>
    <t>London Array Offshore Wind Farm</t>
  </si>
  <si>
    <t>Mark Hill Wind Farm</t>
  </si>
  <si>
    <t>Medway Power Station</t>
  </si>
  <si>
    <t>Millbrook Power</t>
  </si>
  <si>
    <t>Millennium Wind (Stage 3), Ceannacroc</t>
  </si>
  <si>
    <t>Muaitheabhal Wind Farm</t>
  </si>
  <si>
    <t>Neart Na Gaoithe Offshore Wind Farm</t>
  </si>
  <si>
    <t>Oldbury-on-Severn</t>
  </si>
  <si>
    <t>Ormonde Offshore Wind Farm</t>
  </si>
  <si>
    <t>Orrin</t>
  </si>
  <si>
    <t>Pembroke Power Station</t>
  </si>
  <si>
    <t>Pen Y Cymoedd Wind Farm</t>
  </si>
  <si>
    <t>Peterhead</t>
  </si>
  <si>
    <t>Pogbie Wind Farm</t>
  </si>
  <si>
    <t>Rampion Offshore Wind Farm</t>
  </si>
  <si>
    <t>Ratcliffe on Soar</t>
  </si>
  <si>
    <t>Robin Rigg East Offshore Wind Farm</t>
  </si>
  <si>
    <t>Robin Rigg West Offshore Wind Farm</t>
  </si>
  <si>
    <t>Rugeley</t>
  </si>
  <si>
    <t>Rye House</t>
  </si>
  <si>
    <t>Sandy Knowe Wind Farm</t>
  </si>
  <si>
    <t>Seabank</t>
  </si>
  <si>
    <t>Sellafield</t>
  </si>
  <si>
    <t>Severn Power</t>
  </si>
  <si>
    <t>Sheringham Shoal Offshore Wind Farm</t>
  </si>
  <si>
    <t>Shoreham</t>
  </si>
  <si>
    <t>Sizewell B</t>
  </si>
  <si>
    <t>Sloy G2 and G3</t>
  </si>
  <si>
    <t>Staythorpe C</t>
  </si>
  <si>
    <t>Strathy Wood</t>
  </si>
  <si>
    <t>Sutton Bridge</t>
  </si>
  <si>
    <t>Taylors Lane</t>
  </si>
  <si>
    <t>Thanet Offshore Wind Farm</t>
  </si>
  <si>
    <t>Toddleburn Wind Farm</t>
  </si>
  <si>
    <t>Torness</t>
  </si>
  <si>
    <t>Triton Knoll Offshore Wind Farm</t>
  </si>
  <si>
    <t>Uskmouth</t>
  </si>
  <si>
    <t>Walney 3 Offshore Wind Farm</t>
  </si>
  <si>
    <t>Walney 4 Offshore Wind Farm</t>
  </si>
  <si>
    <t>Walney I Offshore Wind Farm</t>
  </si>
  <si>
    <t>Walney II Offshore Wind Farm</t>
  </si>
  <si>
    <t>West Burton A</t>
  </si>
  <si>
    <t>West Burton B</t>
  </si>
  <si>
    <t>West Isle of Wight Power Station 1</t>
  </si>
  <si>
    <t>West Isle of Wight Power Station 2</t>
  </si>
  <si>
    <t>West of Duddon Sands Offshore Wind Farm</t>
  </si>
  <si>
    <t>Westermost Rough Offshore Wind Farm</t>
  </si>
  <si>
    <t>White Rose</t>
  </si>
  <si>
    <t>Whitelaw Brae Windfarm</t>
  </si>
  <si>
    <t>Willow Wind Farm</t>
  </si>
  <si>
    <t>Windy Standard II (Brockloch Rig 1) Wind Farm</t>
  </si>
  <si>
    <t>Technology</t>
  </si>
  <si>
    <t xml:space="preserve">The base revenue forecasts for the RIIO-ET1 period (2014/15 to 2020/21, inclusive) reflect the figures authorised by Ofgem in the RIIO-ET1 Final Proposals.  </t>
  </si>
  <si>
    <t xml:space="preserve">The base revenue forecasts for the RIIO-ET1 period (2014/15 to 2020/21, inclusive) reflect the figures authorised by Ofgem in the the RIIO-ET1 Final Proposals.  </t>
  </si>
  <si>
    <t>Nodes</t>
  </si>
  <si>
    <t>Small Generator Discount (£/kW)</t>
  </si>
  <si>
    <t>Discontinued</t>
  </si>
  <si>
    <t>Included in HH Tariffs below (£/kW)</t>
  </si>
  <si>
    <t>Included in NHH Tariffs below (p/kWh)</t>
  </si>
  <si>
    <t>1000 from 2018/19</t>
  </si>
  <si>
    <t>1400 from 2020/21</t>
  </si>
  <si>
    <t>1000 from 2019/20</t>
  </si>
  <si>
    <t>1400 from 2019/20</t>
  </si>
  <si>
    <t>1500 from 2020/21</t>
  </si>
  <si>
    <t>Difference 16/17 to 17/18</t>
  </si>
  <si>
    <t>Difference 17/18 to 18/19</t>
  </si>
  <si>
    <t>Difference 18/19 to 19/20</t>
  </si>
  <si>
    <t>Difference 19/20 to 20/21</t>
  </si>
  <si>
    <t>Figure 13 – Impact of increased Western HVDC costs on conventional generator wider tariffs</t>
  </si>
  <si>
    <t>Figure 14 – Impact of increased Western HVDC costs on intermittent generator wider tariffs</t>
  </si>
  <si>
    <t>Figure 15 - Impact of increased Western HVDC costs on HH Tariffs</t>
  </si>
  <si>
    <t>Figure 16 - Impact of increased Western HVDC costs on NHH Tariffs</t>
  </si>
  <si>
    <t>2016/17
(MW)</t>
  </si>
  <si>
    <t>2017/18
(MW)</t>
  </si>
  <si>
    <t>2018/19
(MW)</t>
  </si>
  <si>
    <t>2019/20
(MW)</t>
  </si>
  <si>
    <t>2020/21
(MW)</t>
  </si>
  <si>
    <t>Figure 1 – Wider tariffs for a conventional 80% generator</t>
  </si>
  <si>
    <t>Figure 2 - Wider tariffs for an intermittent 40% load factor generator</t>
  </si>
  <si>
    <t>Figure 3 - Half Hour Demand Tariffs</t>
  </si>
  <si>
    <t>Figure 4 - Non-Half Hour Demand Tariffs</t>
  </si>
  <si>
    <t>Figure 5 - Impact of Western HVDC link on Conventional 80% Generator Wider Tariffs</t>
  </si>
  <si>
    <t>Figure 6 - Impact of Western HVDC link on Intermittent 40% Generator Wider Tariffs</t>
  </si>
  <si>
    <t>Figure 7 - Impact of Western HVDC link on HH Tariffs</t>
  </si>
  <si>
    <t>Figure 8 - Impact of Western HVDC link on NHH Tariffs</t>
  </si>
  <si>
    <t>Figure 9   Impact of Caithness-Moray Link on 2018/9 Conventional 80% Generation Tariffs</t>
  </si>
  <si>
    <t>Figure 10   Impact of Caithness-Moray Link on 2018/9 Intermittent 40% Generator Tariffs</t>
  </si>
  <si>
    <t>Figure 11 - Impact of Caithness-Moray on HH Tariffs</t>
  </si>
  <si>
    <t>Figure 12 - Impact of Caithness-Moray link on NHH Tariffs</t>
  </si>
  <si>
    <t>Table 1 - 2016/17 Generation Tariffs</t>
  </si>
  <si>
    <t>Table 39 - Zonal Summary of Chargeable NHH Demand</t>
  </si>
  <si>
    <t>Table 38 - Zonal Summary of Chargeable HH Demand</t>
  </si>
  <si>
    <t>Table 37 - Zonal Summary of Chargeable System Demand</t>
  </si>
  <si>
    <t>Table 36 - Zonal Summary of Modelled Demand</t>
  </si>
  <si>
    <t>Table 35 - Contracted TEC at Peak by Zone</t>
  </si>
  <si>
    <t>Table 34 - Contracted TEC at Peak</t>
  </si>
  <si>
    <t>Table 33 - Offshore Transmission Revenue Forecast</t>
  </si>
  <si>
    <t>Table 32 - SHE Transmission Revenue Forecast</t>
  </si>
  <si>
    <t>Table 31 - Scottish Power Transmission Revenue Forecast</t>
  </si>
  <si>
    <t>Table 30 - National Grid Revenue Forecast</t>
  </si>
  <si>
    <t>Table 29  - 2018/19 Demand Tariffs without Caithness-Moray Link</t>
  </si>
  <si>
    <t>Table 28  - 2018/19 Generation Tariffs without Caithness-Moray link</t>
  </si>
  <si>
    <t>Table 27  - Impact of increased HVDC costs on demand tariffs</t>
  </si>
  <si>
    <t>Table 26  - 2017/18 Generation Tariffs with increased Western HVDC Link Costs</t>
  </si>
  <si>
    <t>Table 25  - 2017/18 Demand Tariffs without the Western HVDC Link</t>
  </si>
  <si>
    <t>Table 24  - 2017/18 Generation Tariffs without Western HVDC Link</t>
  </si>
  <si>
    <t>Table 23 - Calculation of Residuals</t>
  </si>
  <si>
    <t>Table 22  - Changes in Non-Half-hour Metered Tariffs</t>
  </si>
  <si>
    <t>Table 21 - Changes in Half-Hour Metered Tariffs</t>
  </si>
  <si>
    <t>Table 20 - Wider tariffs for an Intermittent 40% load factor generator</t>
  </si>
  <si>
    <t>Table 19 - Wider tariffs for a Conventional 80% load factor generator</t>
  </si>
  <si>
    <t>Table 18 – Interconnector Adjustments</t>
  </si>
  <si>
    <t>Table 17 – Expansion Constants</t>
  </si>
  <si>
    <t>Table 16 – Demand Forecasts</t>
  </si>
  <si>
    <t>Table 15 – Inflation Indices</t>
  </si>
  <si>
    <t>Table 14 – Transmission Owner Revenues</t>
  </si>
  <si>
    <t>Table 13 – Calculation of Generator and Demand Revenue Proportions</t>
  </si>
  <si>
    <t>Table 12  - Contracted and Modelled TEC</t>
  </si>
  <si>
    <t>Table 11 – Non Half-Hour Demand Tariffs</t>
  </si>
  <si>
    <t>Table 10 – Half-Hour Demand Tariffs</t>
  </si>
  <si>
    <t>Table 9 - Small Generator Discount</t>
  </si>
  <si>
    <t>Table 8 – 2017/18 Offshore Local Tariffs</t>
  </si>
  <si>
    <t>Table 7 – 2017/18 Onshore Local Substation Tariffs</t>
  </si>
  <si>
    <t xml:space="preserve">Table 6 – Onshore Local Circuit Tariffs </t>
  </si>
  <si>
    <t>Table 5 - 2020/21 Generation Tariffs</t>
  </si>
  <si>
    <t>Table 4  - 2019/20 Generation Tariffs</t>
  </si>
  <si>
    <t>Table 3 - 2018/19 Generation Tariffs</t>
  </si>
  <si>
    <t>Table 2 - 2017/18 Generation Tariffs</t>
  </si>
  <si>
    <t>2016/17 (£/kW)</t>
  </si>
  <si>
    <t>Interconnectors</t>
  </si>
  <si>
    <t>Wind Onshore</t>
  </si>
  <si>
    <t>OCGT</t>
  </si>
  <si>
    <t>Coal</t>
  </si>
  <si>
    <t>Hydro</t>
  </si>
  <si>
    <t>CCGT</t>
  </si>
  <si>
    <t>Wind Offshore</t>
  </si>
  <si>
    <t>CHP</t>
  </si>
  <si>
    <t>Pump Storage</t>
  </si>
  <si>
    <t>Nuclear</t>
  </si>
  <si>
    <t>Wave</t>
  </si>
  <si>
    <t>Tidal</t>
  </si>
  <si>
    <t>Biomass</t>
  </si>
  <si>
    <t>AUCH20</t>
  </si>
  <si>
    <t>CANT40</t>
  </si>
  <si>
    <t>GRAI40</t>
  </si>
  <si>
    <t>CONQ40</t>
  </si>
  <si>
    <t>SELL40</t>
  </si>
  <si>
    <t>EXET40</t>
  </si>
  <si>
    <t>FAWL40</t>
  </si>
  <si>
    <t>BLYT4A &amp; BLYT4B</t>
  </si>
  <si>
    <t>BICF4A &amp; BICF4B</t>
  </si>
  <si>
    <t>FOYE20</t>
  </si>
  <si>
    <t>SWAN40</t>
  </si>
  <si>
    <t>ABTH20</t>
  </si>
  <si>
    <t>ACHR1R</t>
  </si>
  <si>
    <t>BLAC10</t>
  </si>
  <si>
    <t>AIGA1Q</t>
  </si>
  <si>
    <t>WDOD10</t>
  </si>
  <si>
    <t>BEAU40</t>
  </si>
  <si>
    <t>ANSU10</t>
  </si>
  <si>
    <t>AREC10</t>
  </si>
  <si>
    <t>AULW1S</t>
  </si>
  <si>
    <t>MYBS1Q &amp; MYBS1R</t>
  </si>
  <si>
    <t>BAGB20</t>
  </si>
  <si>
    <t>HEYS40</t>
  </si>
  <si>
    <t>BLHI40</t>
  </si>
  <si>
    <t>CAAD1Q</t>
  </si>
  <si>
    <t>BEIN10</t>
  </si>
  <si>
    <t>KEON1Q &amp; KEON1R</t>
  </si>
  <si>
    <t>BHLA10</t>
  </si>
  <si>
    <t>BLCW10</t>
  </si>
  <si>
    <t>BLKL10</t>
  </si>
  <si>
    <t>BLKX10</t>
  </si>
  <si>
    <t>GRMO20</t>
  </si>
  <si>
    <t>BODE40</t>
  </si>
  <si>
    <t>KILL40</t>
  </si>
  <si>
    <t>BERB20</t>
  </si>
  <si>
    <t>CANW40</t>
  </si>
  <si>
    <t>FERO10</t>
  </si>
  <si>
    <t>CARR40</t>
  </si>
  <si>
    <t>COTT40</t>
  </si>
  <si>
    <t>CLUN1S &amp; CLUN1T</t>
  </si>
  <si>
    <t>CLYN2Q</t>
  </si>
  <si>
    <t>CLYS2R</t>
  </si>
  <si>
    <t>GREN40_EME</t>
  </si>
  <si>
    <t>COGA10</t>
  </si>
  <si>
    <t>CORI10</t>
  </si>
  <si>
    <t>COSO40</t>
  </si>
  <si>
    <t>CRSS10</t>
  </si>
  <si>
    <t>CASS1Q</t>
  </si>
  <si>
    <t>ERRO10</t>
  </si>
  <si>
    <t>EWEH1Q</t>
  </si>
  <si>
    <t>CRUA20</t>
  </si>
  <si>
    <t>CRYR40</t>
  </si>
  <si>
    <t>CULL1Q</t>
  </si>
  <si>
    <t>COAL10</t>
  </si>
  <si>
    <t>KINO40</t>
  </si>
  <si>
    <t>DEAN1Q</t>
  </si>
  <si>
    <t>DERS1Q</t>
  </si>
  <si>
    <t>DIDC40</t>
  </si>
  <si>
    <t>DINO40</t>
  </si>
  <si>
    <t>CREB40</t>
  </si>
  <si>
    <t>DORE10</t>
  </si>
  <si>
    <t>DRAX40</t>
  </si>
  <si>
    <t>COUA10</t>
  </si>
  <si>
    <t>NECT40</t>
  </si>
  <si>
    <t>DUNG40</t>
  </si>
  <si>
    <t>DUNE10</t>
  </si>
  <si>
    <t>DUNM10</t>
  </si>
  <si>
    <t>EHAU10</t>
  </si>
  <si>
    <t>BRFO40</t>
  </si>
  <si>
    <t>EDIN10</t>
  </si>
  <si>
    <t>BRIM2A_LPN &amp; BRIM2B_LPN</t>
  </si>
  <si>
    <t>FALL40</t>
  </si>
  <si>
    <t>FAAR1Q &amp; FAAR1R</t>
  </si>
  <si>
    <t>FASN20</t>
  </si>
  <si>
    <t>FFES20</t>
  </si>
  <si>
    <t>FIDF20_ENW</t>
  </si>
  <si>
    <t>FINL1Q</t>
  </si>
  <si>
    <t>TEAL20</t>
  </si>
  <si>
    <t>GAWH10</t>
  </si>
  <si>
    <t>LEIS10</t>
  </si>
  <si>
    <t>GLDO1G</t>
  </si>
  <si>
    <t>FYRI10</t>
  </si>
  <si>
    <t>GLEN1Q</t>
  </si>
  <si>
    <t>NECU10</t>
  </si>
  <si>
    <t>GLGL1Q &amp; GLGL1R</t>
  </si>
  <si>
    <t>GORW20</t>
  </si>
  <si>
    <t>CONN20</t>
  </si>
  <si>
    <t>NORM40</t>
  </si>
  <si>
    <t>PEMB40</t>
  </si>
  <si>
    <t>PENT40</t>
  </si>
  <si>
    <t>GRIF1S &amp; GRIF1T</t>
  </si>
  <si>
    <t>HADH10</t>
  </si>
  <si>
    <t>HARE10</t>
  </si>
  <si>
    <t>ELVA20</t>
  </si>
  <si>
    <t>KYPE10</t>
  </si>
  <si>
    <t>HATL20</t>
  </si>
  <si>
    <t>THOM40</t>
  </si>
  <si>
    <t>HINP40</t>
  </si>
  <si>
    <t>UPPB20</t>
  </si>
  <si>
    <t>HORN40</t>
  </si>
  <si>
    <t>HEDO20</t>
  </si>
  <si>
    <t>HUER40</t>
  </si>
  <si>
    <t>HUMR40</t>
  </si>
  <si>
    <t>COCK20</t>
  </si>
  <si>
    <t>INDQ40</t>
  </si>
  <si>
    <t>INGA1Q</t>
  </si>
  <si>
    <t>HIGM20</t>
  </si>
  <si>
    <t>KEAD40</t>
  </si>
  <si>
    <t>STRB20</t>
  </si>
  <si>
    <t>KILG20</t>
  </si>
  <si>
    <t>KIOR1Q</t>
  </si>
  <si>
    <t>WALP40_EME</t>
  </si>
  <si>
    <t>EGGB40</t>
  </si>
  <si>
    <t>BEAU10</t>
  </si>
  <si>
    <t>LAGA40</t>
  </si>
  <si>
    <t>DOUN10</t>
  </si>
  <si>
    <t>EASO40</t>
  </si>
  <si>
    <t>MARG10</t>
  </si>
  <si>
    <t>LOCH10</t>
  </si>
  <si>
    <t>CLEH40</t>
  </si>
  <si>
    <t>LUIC1Q &amp; LUIC1R</t>
  </si>
  <si>
    <t>BLYT20</t>
  </si>
  <si>
    <t>MAWO40</t>
  </si>
  <si>
    <t>MAHI20</t>
  </si>
  <si>
    <t>MEYG10</t>
  </si>
  <si>
    <t>SUND40</t>
  </si>
  <si>
    <t>FAUG10</t>
  </si>
  <si>
    <t>MILW1Q</t>
  </si>
  <si>
    <t>MOFF10</t>
  </si>
  <si>
    <t>PEHE20</t>
  </si>
  <si>
    <t>MOSS1S &amp; MOSS1T</t>
  </si>
  <si>
    <t>ARMO10</t>
  </si>
  <si>
    <t>NANT10</t>
  </si>
  <si>
    <t>OLDS10</t>
  </si>
  <si>
    <t>ORRI1S &amp; ORRI1T</t>
  </si>
  <si>
    <t>RHIG40</t>
  </si>
  <si>
    <t>BOLN40</t>
  </si>
  <si>
    <t>RATS40</t>
  </si>
  <si>
    <t>HARK40</t>
  </si>
  <si>
    <t>ROCK40</t>
  </si>
  <si>
    <t>RUGE40</t>
  </si>
  <si>
    <t>RYEH40</t>
  </si>
  <si>
    <t>SALA10</t>
  </si>
  <si>
    <t>SAES20</t>
  </si>
  <si>
    <t>SEAB40</t>
  </si>
  <si>
    <t>HUTT40</t>
  </si>
  <si>
    <t>USKM20</t>
  </si>
  <si>
    <t>SIZE40</t>
  </si>
  <si>
    <t>SLOY10</t>
  </si>
  <si>
    <t>SHBA40</t>
  </si>
  <si>
    <t>SPLN40</t>
  </si>
  <si>
    <t>STAY40</t>
  </si>
  <si>
    <t>STRW10</t>
  </si>
  <si>
    <t>STRL10</t>
  </si>
  <si>
    <t>WISD20_LPN</t>
  </si>
  <si>
    <t>GRST20</t>
  </si>
  <si>
    <t>TILB20</t>
  </si>
  <si>
    <t>TOMN10</t>
  </si>
  <si>
    <t>TORN40</t>
  </si>
  <si>
    <t>BLHI20</t>
  </si>
  <si>
    <t>STAH4A &amp; STAH4B</t>
  </si>
  <si>
    <t>WBUR40</t>
  </si>
  <si>
    <t>MANN40</t>
  </si>
  <si>
    <t>WLEE20</t>
  </si>
  <si>
    <t>WLEX20</t>
  </si>
  <si>
    <t>DUNH1R &amp; DUNH1Q</t>
  </si>
  <si>
    <t>DUNH1Q</t>
  </si>
  <si>
    <t>Updated: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</si>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</sst>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quot;* #,##0.00_-;\-&quot;£&quot;* #,##0.00_-;_-&quot;£&quot;* &quot;-&quot;??_-;_-@_-"/>
    <numFmt numFmtId="43" formatCode="_-* #,##0.00_-;\-* #,##0.00_-;_-* &quot;-&quot;??_-;_-@_-"/>
    <numFmt numFmtId="164" formatCode="_-[$€-2]* #,##0.00_-;\-[$€-2]* #,##0.00_-;_-[$€-2]* &quot;-&quot;??_-"/>
    <numFmt numFmtId="165" formatCode="0_)"/>
    <numFmt numFmtId="166" formatCode="#,##0.0"/>
    <numFmt numFmtId="167" formatCode="0.000"/>
    <numFmt numFmtId="168" formatCode="0.0"/>
    <numFmt numFmtId="169" formatCode="0.00_)"/>
    <numFmt numFmtId="170" formatCode="0.000000"/>
    <numFmt numFmtId="171" formatCode="#,##0_ ;\-#,##0\ "/>
    <numFmt numFmtId="172" formatCode="0.0%"/>
    <numFmt numFmtId="173" formatCode="_(* #,##0.00_);_(* \(#,##0.00\);_(* &quot;-&quot;??_);_(@_)"/>
    <numFmt numFmtId="174" formatCode="&quot;$&quot;#,##0_);[Red]\(&quot;$&quot;#,##0\)"/>
    <numFmt numFmtId="175" formatCode="0.0000000000000000000000000"/>
    <numFmt numFmtId="176" formatCode="#,##0.0_ ;\-#,##0.0\ "/>
    <numFmt numFmtId="177" formatCode="_(* #,##0.0_);_(* \(#,##0.0\);_(* &quot;-&quot;??_);_(@_)"/>
    <numFmt numFmtId="178" formatCode="_-* #,##0.0_-;\-* #,##0.0_-;_-* &quot;-&quot;??_-;_-@_-"/>
    <numFmt numFmtId="179" formatCode="_-* #,##0.0000_-;\-* #,##0.0000_-;_-* &quot;-&quot;??_-;_-@_-"/>
    <numFmt numFmtId="180" formatCode="#,##0.0;[Red]\(#,##0.0\)"/>
    <numFmt numFmtId="181" formatCode="0.0_ ;[Red]\-0.0\ "/>
    <numFmt numFmtId="182" formatCode="0.000_ ;[Red]\-0.000\ "/>
    <numFmt numFmtId="183" formatCode="0.0000_ ;[Red]\-0.0000\ "/>
    <numFmt numFmtId="184" formatCode="#,##0.0_ ;[Red]\-#,##0.0\ "/>
    <numFmt numFmtId="185" formatCode="#,##0.0000_ ;[Red]\-#,##0.0000\ "/>
    <numFmt numFmtId="186" formatCode="#,##0.000_ ;[Red]\-#,##0.000\ "/>
    <numFmt numFmtId="187" formatCode="_-* #,##0_-;\-* #,##0_-;_-* &quot;-&quot;??_-;_-@_-"/>
    <numFmt numFmtId="188" formatCode="#,##0.00_ ;\-#,##0.00\ "/>
    <numFmt numFmtId="189" formatCode="_-* #,##0.000_-;\-* #,##0.000_-;_-* &quot;-&quot;??_-;_-@_-"/>
  </numFmts>
  <fonts count="98" x14ac:knownFonts="1">
    <font>
      <sz val="11"/>
      <color theme="1"/>
      <name val="Calibri"/>
      <family val="2"/>
      <scheme val="minor"/>
    </font>
    <font>
      <b/>
      <sz val="11"/>
      <color theme="1"/>
      <name val="Calibri"/>
      <family val="2"/>
      <scheme val="minor"/>
    </font>
    <font>
      <b/>
      <sz val="10"/>
      <name val="Arial"/>
      <family val="2"/>
    </font>
    <font>
      <b/>
      <sz val="10"/>
      <color theme="0"/>
      <name val="Arial"/>
      <family val="2"/>
    </font>
    <font>
      <sz val="10"/>
      <color theme="0"/>
      <name val="Arial"/>
      <family val="2"/>
    </font>
    <font>
      <sz val="12"/>
      <name val="Arial"/>
      <family val="2"/>
    </font>
    <font>
      <sz val="10"/>
      <name val="Arial"/>
      <family val="2"/>
    </font>
    <font>
      <b/>
      <sz val="10"/>
      <color theme="1"/>
      <name val="Arial"/>
      <family val="2"/>
    </font>
    <font>
      <sz val="10"/>
      <color theme="1"/>
      <name val="Arial"/>
      <family val="2"/>
    </font>
    <font>
      <b/>
      <sz val="10"/>
      <color indexed="9"/>
      <name val="Arial"/>
      <family val="2"/>
    </font>
    <font>
      <b/>
      <sz val="10"/>
      <color rgb="FF000000"/>
      <name val="Arial"/>
      <family val="2"/>
    </font>
    <font>
      <sz val="10"/>
      <color rgb="FF000000"/>
      <name val="Arial"/>
      <family val="2"/>
    </font>
    <font>
      <b/>
      <sz val="8"/>
      <name val="Arial"/>
      <family val="2"/>
    </font>
    <font>
      <sz val="8"/>
      <color theme="1"/>
      <name val="Calibri"/>
      <family val="2"/>
      <scheme val="minor"/>
    </font>
    <font>
      <sz val="10"/>
      <color indexed="8"/>
      <name val="Arial"/>
      <family val="2"/>
    </font>
    <font>
      <b/>
      <vertAlign val="subscript"/>
      <sz val="10"/>
      <color rgb="FF000000"/>
      <name val="Arial"/>
      <family val="2"/>
    </font>
    <font>
      <sz val="11"/>
      <color theme="1"/>
      <name val="Calibri"/>
      <family val="2"/>
      <scheme val="minor"/>
    </font>
    <font>
      <b/>
      <sz val="18"/>
      <color theme="3"/>
      <name val="Cambria"/>
      <family val="2"/>
      <scheme val="major"/>
    </font>
    <font>
      <sz val="10"/>
      <color indexed="9"/>
      <name val="Arial"/>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10"/>
      <name val="Arial"/>
      <family val="2"/>
    </font>
    <font>
      <b/>
      <sz val="11"/>
      <color indexed="9"/>
      <name val="Calibri"/>
      <family val="2"/>
    </font>
    <font>
      <i/>
      <sz val="11"/>
      <color indexed="23"/>
      <name val="Calibri"/>
      <family val="2"/>
    </font>
    <font>
      <i/>
      <sz val="10"/>
      <color rgb="FF7F7F7F"/>
      <name val="Arial"/>
      <family val="2"/>
    </font>
    <font>
      <i/>
      <sz val="10"/>
      <color indexed="23"/>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62"/>
      <name val="Arial"/>
      <family val="2"/>
    </font>
    <font>
      <b/>
      <sz val="13"/>
      <color indexed="56"/>
      <name val="Calibri"/>
      <family val="2"/>
    </font>
    <font>
      <b/>
      <sz val="13"/>
      <color theme="3"/>
      <name val="Arial"/>
      <family val="2"/>
    </font>
    <font>
      <b/>
      <sz val="13"/>
      <color indexed="62"/>
      <name val="Arial"/>
      <family val="2"/>
    </font>
    <font>
      <b/>
      <sz val="11"/>
      <color indexed="56"/>
      <name val="Calibri"/>
      <family val="2"/>
    </font>
    <font>
      <b/>
      <sz val="11"/>
      <color theme="3"/>
      <name val="Arial"/>
      <family val="2"/>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8"/>
      <color indexed="56"/>
      <name val="Cambria"/>
      <family val="2"/>
    </font>
    <font>
      <b/>
      <sz val="11"/>
      <color indexed="8"/>
      <name val="Calibri"/>
      <family val="2"/>
    </font>
    <font>
      <sz val="11"/>
      <color indexed="10"/>
      <name val="Calibri"/>
      <family val="2"/>
    </font>
    <font>
      <sz val="10"/>
      <color rgb="FFFF0000"/>
      <name val="Arial"/>
      <family val="2"/>
    </font>
    <font>
      <b/>
      <sz val="6"/>
      <color rgb="FF000000"/>
      <name val="Arial"/>
      <family val="2"/>
    </font>
    <font>
      <b/>
      <sz val="10"/>
      <color indexed="8"/>
      <name val="Arial"/>
      <family val="2"/>
    </font>
    <font>
      <sz val="11"/>
      <color indexed="16"/>
      <name val="Calibri"/>
      <family val="2"/>
    </font>
    <font>
      <b/>
      <sz val="11"/>
      <color indexed="53"/>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1"/>
      <color indexed="62"/>
      <name val="Arial"/>
      <family val="2"/>
    </font>
    <font>
      <u/>
      <sz val="10"/>
      <color indexed="12"/>
      <name val="Arial"/>
      <family val="2"/>
    </font>
    <font>
      <sz val="11"/>
      <color indexed="48"/>
      <name val="Calibri"/>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0"/>
      <color theme="4" tint="-0.499984740745262"/>
      <name val="Arial"/>
      <family val="2"/>
    </font>
    <font>
      <i/>
      <sz val="10"/>
      <name val="Arial"/>
      <family val="2"/>
    </font>
    <font>
      <i/>
      <sz val="11"/>
      <color theme="1"/>
      <name val="Calibri"/>
      <family val="2"/>
      <scheme val="minor"/>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b/>
      <u/>
      <sz val="10"/>
      <name val="Arial"/>
      <family val="2"/>
    </font>
    <font>
      <sz val="11"/>
      <name val="Calibri"/>
      <family val="2"/>
      <scheme val="minor"/>
    </font>
    <font>
      <b/>
      <sz val="11"/>
      <name val="Calibri"/>
      <family val="2"/>
      <scheme val="minor"/>
    </font>
    <font>
      <sz val="11"/>
      <color rgb="FFFF0000"/>
      <name val="Calibri"/>
      <family val="2"/>
      <scheme val="minor"/>
    </font>
    <font>
      <sz val="7"/>
      <color theme="1"/>
      <name val="Calibri"/>
      <family val="2"/>
      <scheme val="minor"/>
    </font>
    <font>
      <b/>
      <sz val="11"/>
      <color theme="3"/>
      <name val="Calibri"/>
      <family val="2"/>
      <scheme val="minor"/>
    </font>
    <font>
      <sz val="11"/>
      <color theme="4"/>
      <name val="Calibri"/>
      <family val="2"/>
      <scheme val="minor"/>
    </font>
    <font>
      <b/>
      <sz val="11"/>
      <color theme="4"/>
      <name val="Calibri"/>
      <family val="2"/>
      <scheme val="minor"/>
    </font>
    <font>
      <sz val="11"/>
      <color theme="3"/>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8"/>
      <name val="Calibri"/>
      <family val="2"/>
      <scheme val="minor"/>
    </font>
    <font>
      <sz val="8"/>
      <name val="Calibri"/>
      <family val="2"/>
      <scheme val="minor"/>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9"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3" tint="0.59996337778862885"/>
        <bgColor indexed="64"/>
      </patternFill>
    </fill>
    <fill>
      <patternFill patternType="solid">
        <fgColor theme="6" tint="0.59999389629810485"/>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style="thin">
        <color auto="1"/>
      </left>
      <right style="thin">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medium">
        <color indexed="27"/>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right/>
      <top style="thin">
        <color auto="1"/>
      </top>
      <bottom/>
      <diagonal/>
    </border>
    <border>
      <left style="thin">
        <color auto="1"/>
      </left>
      <right style="thin">
        <color indexed="64"/>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4353">
    <xf numFmtId="0" fontId="0" fillId="0" borderId="0"/>
    <xf numFmtId="164" fontId="5" fillId="0" borderId="0"/>
    <xf numFmtId="0" fontId="6" fillId="0" borderId="0"/>
    <xf numFmtId="164" fontId="6" fillId="0" borderId="0"/>
    <xf numFmtId="0" fontId="5" fillId="0" borderId="0"/>
    <xf numFmtId="9" fontId="6" fillId="0" borderId="0" applyFont="0" applyFill="0" applyBorder="0" applyAlignment="0" applyProtection="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8" fillId="10" borderId="0" applyNumberFormat="0" applyBorder="0" applyAlignment="0" applyProtection="0"/>
    <xf numFmtId="164" fontId="19" fillId="33" borderId="0" applyNumberFormat="0" applyBorder="0" applyAlignment="0" applyProtection="0"/>
    <xf numFmtId="164" fontId="14" fillId="34" borderId="0" applyNumberFormat="0" applyBorder="0" applyAlignment="0" applyProtection="0"/>
    <xf numFmtId="164" fontId="14" fillId="34"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8" fillId="14" borderId="0" applyNumberFormat="0" applyBorder="0" applyAlignment="0" applyProtection="0"/>
    <xf numFmtId="164" fontId="19" fillId="35" borderId="0" applyNumberFormat="0" applyBorder="0" applyAlignment="0" applyProtection="0"/>
    <xf numFmtId="164" fontId="14" fillId="36" borderId="0" applyNumberFormat="0" applyBorder="0" applyAlignment="0" applyProtection="0"/>
    <xf numFmtId="164" fontId="14"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8" fillId="18" borderId="0" applyNumberFormat="0" applyBorder="0" applyAlignment="0" applyProtection="0"/>
    <xf numFmtId="164" fontId="19" fillId="37" borderId="0" applyNumberFormat="0" applyBorder="0" applyAlignment="0" applyProtection="0"/>
    <xf numFmtId="164" fontId="14" fillId="38" borderId="0" applyNumberFormat="0" applyBorder="0" applyAlignment="0" applyProtection="0"/>
    <xf numFmtId="164" fontId="14"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2" borderId="0" applyNumberFormat="0" applyBorder="0" applyAlignment="0" applyProtection="0"/>
    <xf numFmtId="164" fontId="19" fillId="39" borderId="0" applyNumberFormat="0" applyBorder="0" applyAlignment="0" applyProtection="0"/>
    <xf numFmtId="164" fontId="14" fillId="40" borderId="0" applyNumberFormat="0" applyBorder="0" applyAlignment="0" applyProtection="0"/>
    <xf numFmtId="164" fontId="14" fillId="40"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0"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0"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8" fillId="26" borderId="0" applyNumberFormat="0" applyBorder="0" applyAlignment="0" applyProtection="0"/>
    <xf numFmtId="164" fontId="19" fillId="41" borderId="0" applyNumberFormat="0" applyBorder="0" applyAlignment="0" applyProtection="0"/>
    <xf numFmtId="164" fontId="14" fillId="41" borderId="0" applyNumberFormat="0" applyBorder="0" applyAlignment="0" applyProtection="0"/>
    <xf numFmtId="164" fontId="14"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8" fillId="30" borderId="0" applyNumberFormat="0" applyBorder="0" applyAlignment="0" applyProtection="0"/>
    <xf numFmtId="164" fontId="19" fillId="40" borderId="0" applyNumberFormat="0" applyBorder="0" applyAlignment="0" applyProtection="0"/>
    <xf numFmtId="164" fontId="14" fillId="38" borderId="0" applyNumberFormat="0" applyBorder="0" applyAlignment="0" applyProtection="0"/>
    <xf numFmtId="164" fontId="14" fillId="38"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11" borderId="0" applyNumberFormat="0" applyBorder="0" applyAlignment="0" applyProtection="0"/>
    <xf numFmtId="164" fontId="19" fillId="34" borderId="0" applyNumberFormat="0" applyBorder="0" applyAlignment="0" applyProtection="0"/>
    <xf numFmtId="164" fontId="14" fillId="41"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0"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0"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8" fillId="15" borderId="0" applyNumberFormat="0" applyBorder="0" applyAlignment="0" applyProtection="0"/>
    <xf numFmtId="164" fontId="19" fillId="36" borderId="0" applyNumberFormat="0" applyBorder="0" applyAlignment="0" applyProtection="0"/>
    <xf numFmtId="164" fontId="14" fillId="36" borderId="0" applyNumberFormat="0" applyBorder="0" applyAlignment="0" applyProtection="0"/>
    <xf numFmtId="164" fontId="14"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8" fillId="19" borderId="0" applyNumberFormat="0" applyBorder="0" applyAlignment="0" applyProtection="0"/>
    <xf numFmtId="164" fontId="19" fillId="42" borderId="0" applyNumberFormat="0" applyBorder="0" applyAlignment="0" applyProtection="0"/>
    <xf numFmtId="164" fontId="14" fillId="43" borderId="0" applyNumberFormat="0" applyBorder="0" applyAlignment="0" applyProtection="0"/>
    <xf numFmtId="164" fontId="14" fillId="4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3" borderId="0" applyNumberFormat="0" applyBorder="0" applyAlignment="0" applyProtection="0"/>
    <xf numFmtId="164" fontId="19" fillId="39" borderId="0" applyNumberFormat="0" applyBorder="0" applyAlignment="0" applyProtection="0"/>
    <xf numFmtId="164" fontId="14" fillId="35" borderId="0" applyNumberFormat="0" applyBorder="0" applyAlignment="0" applyProtection="0"/>
    <xf numFmtId="164" fontId="14" fillId="3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27" borderId="0" applyNumberFormat="0" applyBorder="0" applyAlignment="0" applyProtection="0"/>
    <xf numFmtId="164" fontId="19" fillId="34" borderId="0" applyNumberFormat="0" applyBorder="0" applyAlignment="0" applyProtection="0"/>
    <xf numFmtId="164" fontId="14" fillId="41"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8" fillId="31" borderId="0" applyNumberFormat="0" applyBorder="0" applyAlignment="0" applyProtection="0"/>
    <xf numFmtId="164" fontId="19" fillId="44" borderId="0" applyNumberFormat="0" applyBorder="0" applyAlignment="0" applyProtection="0"/>
    <xf numFmtId="164" fontId="14" fillId="38" borderId="0" applyNumberFormat="0" applyBorder="0" applyAlignment="0" applyProtection="0"/>
    <xf numFmtId="164" fontId="14" fillId="38"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4" fillId="12" borderId="0" applyNumberFormat="0" applyBorder="0" applyAlignment="0" applyProtection="0"/>
    <xf numFmtId="164" fontId="20" fillId="45" borderId="0" applyNumberFormat="0" applyBorder="0" applyAlignment="0" applyProtection="0"/>
    <xf numFmtId="164" fontId="18" fillId="41" borderId="0" applyNumberFormat="0" applyBorder="0" applyAlignment="0" applyProtection="0"/>
    <xf numFmtId="164" fontId="18" fillId="41"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4" fillId="16" borderId="0" applyNumberFormat="0" applyBorder="0" applyAlignment="0" applyProtection="0"/>
    <xf numFmtId="164" fontId="20" fillId="36" borderId="0" applyNumberFormat="0" applyBorder="0" applyAlignment="0" applyProtection="0"/>
    <xf numFmtId="164" fontId="18" fillId="46" borderId="0" applyNumberFormat="0" applyBorder="0" applyAlignment="0" applyProtection="0"/>
    <xf numFmtId="164" fontId="18" fillId="4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4" fillId="20" borderId="0" applyNumberFormat="0" applyBorder="0" applyAlignment="0" applyProtection="0"/>
    <xf numFmtId="164" fontId="20" fillId="42" borderId="0" applyNumberFormat="0" applyBorder="0" applyAlignment="0" applyProtection="0"/>
    <xf numFmtId="164" fontId="18" fillId="44" borderId="0" applyNumberFormat="0" applyBorder="0" applyAlignment="0" applyProtection="0"/>
    <xf numFmtId="164" fontId="18" fillId="44"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4" fillId="24" borderId="0" applyNumberFormat="0" applyBorder="0" applyAlignment="0" applyProtection="0"/>
    <xf numFmtId="164" fontId="20" fillId="47" borderId="0" applyNumberFormat="0" applyBorder="0" applyAlignment="0" applyProtection="0"/>
    <xf numFmtId="164" fontId="18" fillId="35" borderId="0" applyNumberFormat="0" applyBorder="0" applyAlignment="0" applyProtection="0"/>
    <xf numFmtId="164" fontId="18" fillId="3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4" fillId="28" borderId="0" applyNumberFormat="0" applyBorder="0" applyAlignment="0" applyProtection="0"/>
    <xf numFmtId="164" fontId="20" fillId="48" borderId="0" applyNumberFormat="0" applyBorder="0" applyAlignment="0" applyProtection="0"/>
    <xf numFmtId="164" fontId="18" fillId="41" borderId="0" applyNumberFormat="0" applyBorder="0" applyAlignment="0" applyProtection="0"/>
    <xf numFmtId="164" fontId="18" fillId="41"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4" fillId="32" borderId="0" applyNumberFormat="0" applyBorder="0" applyAlignment="0" applyProtection="0"/>
    <xf numFmtId="164" fontId="20" fillId="49" borderId="0" applyNumberFormat="0" applyBorder="0" applyAlignment="0" applyProtection="0"/>
    <xf numFmtId="164" fontId="18" fillId="36" borderId="0" applyNumberFormat="0" applyBorder="0" applyAlignment="0" applyProtection="0"/>
    <xf numFmtId="164" fontId="18" fillId="36"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4" fillId="9" borderId="0" applyNumberFormat="0" applyBorder="0" applyAlignment="0" applyProtection="0"/>
    <xf numFmtId="164" fontId="20" fillId="50" borderId="0" applyNumberFormat="0" applyBorder="0" applyAlignment="0" applyProtection="0"/>
    <xf numFmtId="164" fontId="18" fillId="51" borderId="0" applyNumberFormat="0" applyBorder="0" applyAlignment="0" applyProtection="0"/>
    <xf numFmtId="164" fontId="18" fillId="51"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4" fillId="13" borderId="0" applyNumberFormat="0" applyBorder="0" applyAlignment="0" applyProtection="0"/>
    <xf numFmtId="164" fontId="20" fillId="52" borderId="0" applyNumberFormat="0" applyBorder="0" applyAlignment="0" applyProtection="0"/>
    <xf numFmtId="164" fontId="18" fillId="46" borderId="0" applyNumberFormat="0" applyBorder="0" applyAlignment="0" applyProtection="0"/>
    <xf numFmtId="164" fontId="18" fillId="46"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4" fillId="17" borderId="0" applyNumberFormat="0" applyBorder="0" applyAlignment="0" applyProtection="0"/>
    <xf numFmtId="164" fontId="20" fillId="53" borderId="0" applyNumberFormat="0" applyBorder="0" applyAlignment="0" applyProtection="0"/>
    <xf numFmtId="164" fontId="18" fillId="44" borderId="0" applyNumberFormat="0" applyBorder="0" applyAlignment="0" applyProtection="0"/>
    <xf numFmtId="164" fontId="18" fillId="4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4" fillId="21" borderId="0" applyNumberFormat="0" applyBorder="0" applyAlignment="0" applyProtection="0"/>
    <xf numFmtId="164" fontId="20" fillId="47" borderId="0" applyNumberFormat="0" applyBorder="0" applyAlignment="0" applyProtection="0"/>
    <xf numFmtId="164" fontId="18" fillId="54" borderId="0" applyNumberFormat="0" applyBorder="0" applyAlignment="0" applyProtection="0"/>
    <xf numFmtId="164" fontId="18" fillId="5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4" fillId="25" borderId="0" applyNumberFormat="0" applyBorder="0" applyAlignment="0" applyProtection="0"/>
    <xf numFmtId="164" fontId="20" fillId="48" borderId="0" applyNumberFormat="0" applyBorder="0" applyAlignment="0" applyProtection="0"/>
    <xf numFmtId="164" fontId="18" fillId="48" borderId="0" applyNumberFormat="0" applyBorder="0" applyAlignment="0" applyProtection="0"/>
    <xf numFmtId="164" fontId="18"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4" fillId="29" borderId="0" applyNumberFormat="0" applyBorder="0" applyAlignment="0" applyProtection="0"/>
    <xf numFmtId="164" fontId="20" fillId="46" borderId="0" applyNumberFormat="0" applyBorder="0" applyAlignment="0" applyProtection="0"/>
    <xf numFmtId="164" fontId="18" fillId="52" borderId="0" applyNumberFormat="0" applyBorder="0" applyAlignment="0" applyProtection="0"/>
    <xf numFmtId="164" fontId="18" fillId="52"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2" fillId="3" borderId="0" applyNumberFormat="0" applyBorder="0" applyAlignment="0" applyProtection="0"/>
    <xf numFmtId="164" fontId="21" fillId="35"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5" fillId="6" borderId="12"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6" fillId="56" borderId="18" applyNumberFormat="0" applyAlignment="0" applyProtection="0"/>
    <xf numFmtId="164" fontId="26" fillId="56" borderId="18" applyNumberFormat="0" applyAlignment="0" applyProtection="0"/>
    <xf numFmtId="164" fontId="26" fillId="56" borderId="18" applyNumberFormat="0" applyAlignment="0" applyProtection="0"/>
    <xf numFmtId="164" fontId="26" fillId="56"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6" fillId="57" borderId="0">
      <protection locked="0"/>
    </xf>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3" fillId="7" borderId="15" applyNumberFormat="0" applyAlignment="0" applyProtection="0"/>
    <xf numFmtId="164" fontId="27" fillId="58" borderId="19" applyNumberFormat="0" applyAlignment="0" applyProtection="0"/>
    <xf numFmtId="164" fontId="9" fillId="58" borderId="19" applyNumberFormat="0" applyAlignment="0" applyProtection="0"/>
    <xf numFmtId="164" fontId="9"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6" fillId="59" borderId="3">
      <alignment horizontal="center" vertical="center"/>
      <protection locked="0"/>
    </xf>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9" fillId="0" borderId="0" applyNumberFormat="0" applyFill="0" applyBorder="0" applyAlignment="0" applyProtection="0"/>
    <xf numFmtId="164" fontId="28"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2" fillId="2" borderId="0" applyNumberFormat="0" applyBorder="0" applyAlignment="0" applyProtection="0"/>
    <xf numFmtId="164" fontId="31" fillId="37" borderId="0" applyNumberFormat="0" applyBorder="0" applyAlignment="0" applyProtection="0"/>
    <xf numFmtId="164" fontId="33" fillId="41" borderId="0" applyNumberFormat="0" applyBorder="0" applyAlignment="0" applyProtection="0"/>
    <xf numFmtId="164" fontId="33" fillId="41"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5" fillId="0" borderId="9" applyNumberFormat="0" applyFill="0" applyAlignment="0" applyProtection="0"/>
    <xf numFmtId="164" fontId="34" fillId="0" borderId="20" applyNumberFormat="0" applyFill="0" applyAlignment="0" applyProtection="0"/>
    <xf numFmtId="164" fontId="36" fillId="0" borderId="21" applyNumberFormat="0" applyFill="0" applyAlignment="0" applyProtection="0"/>
    <xf numFmtId="164" fontId="36" fillId="0" borderId="2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8" fillId="0" borderId="10" applyNumberFormat="0" applyFill="0" applyAlignment="0" applyProtection="0"/>
    <xf numFmtId="164" fontId="37" fillId="0" borderId="22" applyNumberFormat="0" applyFill="0" applyAlignment="0" applyProtection="0"/>
    <xf numFmtId="164" fontId="39" fillId="0" borderId="23" applyNumberFormat="0" applyFill="0" applyAlignment="0" applyProtection="0"/>
    <xf numFmtId="164" fontId="39" fillId="0" borderId="23"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1" fillId="0" borderId="11"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1"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3" fillId="5" borderId="12"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0"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0"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5" fillId="0" borderId="14"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7" fillId="4"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6" fillId="0" borderId="0"/>
    <xf numFmtId="164" fontId="6"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6" fontId="16" fillId="0" borderId="0"/>
    <xf numFmtId="166" fontId="16" fillId="0" borderId="0"/>
    <xf numFmtId="166" fontId="16" fillId="0" borderId="0"/>
    <xf numFmtId="166" fontId="16" fillId="0" borderId="0"/>
    <xf numFmtId="164" fontId="16" fillId="0" borderId="0"/>
    <xf numFmtId="164" fontId="16" fillId="0" borderId="0"/>
    <xf numFmtId="164" fontId="1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74" fontId="6" fillId="0" borderId="0"/>
    <xf numFmtId="174" fontId="6" fillId="0" borderId="0"/>
    <xf numFmtId="0" fontId="6" fillId="0" borderId="0"/>
    <xf numFmtId="174" fontId="6" fillId="0" borderId="0"/>
    <xf numFmtId="167" fontId="6" fillId="0" borderId="0"/>
    <xf numFmtId="167" fontId="6" fillId="0" borderId="0"/>
    <xf numFmtId="175" fontId="6" fillId="0" borderId="0"/>
    <xf numFmtId="175" fontId="6" fillId="0" borderId="0"/>
    <xf numFmtId="175" fontId="6" fillId="0" borderId="0"/>
    <xf numFmtId="164" fontId="6" fillId="0" borderId="0"/>
    <xf numFmtId="16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4" fontId="6" fillId="0" borderId="0"/>
    <xf numFmtId="174" fontId="6" fillId="0" borderId="0"/>
    <xf numFmtId="17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164" fontId="6" fillId="0" borderId="0"/>
    <xf numFmtId="164" fontId="6" fillId="0" borderId="0"/>
    <xf numFmtId="0" fontId="6" fillId="0" borderId="0"/>
    <xf numFmtId="164" fontId="48"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19" fillId="0" borderId="0"/>
    <xf numFmtId="0" fontId="19" fillId="0" borderId="0"/>
    <xf numFmtId="0" fontId="16" fillId="0" borderId="0"/>
    <xf numFmtId="0" fontId="16" fillId="0" borderId="0"/>
    <xf numFmtId="175" fontId="19"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75" fontId="19"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75" fontId="19"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75" fontId="19" fillId="0" borderId="0"/>
    <xf numFmtId="164" fontId="16" fillId="0" borderId="0"/>
    <xf numFmtId="164" fontId="16" fillId="0" borderId="0"/>
    <xf numFmtId="164" fontId="16" fillId="0" borderId="0"/>
    <xf numFmtId="164" fontId="16" fillId="0" borderId="0"/>
    <xf numFmtId="175" fontId="19" fillId="0" borderId="0"/>
    <xf numFmtId="175" fontId="19" fillId="0" borderId="0"/>
    <xf numFmtId="175" fontId="19" fillId="0" borderId="0"/>
    <xf numFmtId="164" fontId="8" fillId="0" borderId="0"/>
    <xf numFmtId="164" fontId="8" fillId="0" borderId="0"/>
    <xf numFmtId="0" fontId="19" fillId="0" borderId="0"/>
    <xf numFmtId="0" fontId="19" fillId="0" borderId="0"/>
    <xf numFmtId="175" fontId="19" fillId="0" borderId="0"/>
    <xf numFmtId="175" fontId="19" fillId="0" borderId="0"/>
    <xf numFmtId="164" fontId="6" fillId="0" borderId="0"/>
    <xf numFmtId="164" fontId="6" fillId="0" borderId="0"/>
    <xf numFmtId="175" fontId="19" fillId="0" borderId="0"/>
    <xf numFmtId="175" fontId="19"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64" fontId="16" fillId="0" borderId="0"/>
    <xf numFmtId="164" fontId="16" fillId="0" borderId="0"/>
    <xf numFmtId="164" fontId="16" fillId="0" borderId="0"/>
    <xf numFmtId="164" fontId="1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16" fillId="0" borderId="0"/>
    <xf numFmtId="164" fontId="16" fillId="0" borderId="0"/>
    <xf numFmtId="164" fontId="16" fillId="0" borderId="0"/>
    <xf numFmtId="164" fontId="16" fillId="0" borderId="0"/>
    <xf numFmtId="175" fontId="19" fillId="0" borderId="0"/>
    <xf numFmtId="164" fontId="16" fillId="0" borderId="0"/>
    <xf numFmtId="164" fontId="16" fillId="0" borderId="0"/>
    <xf numFmtId="175" fontId="19" fillId="0" borderId="0"/>
    <xf numFmtId="164" fontId="16" fillId="0" borderId="0"/>
    <xf numFmtId="164" fontId="16" fillId="0" borderId="0"/>
    <xf numFmtId="175" fontId="16" fillId="0" borderId="0"/>
    <xf numFmtId="164" fontId="16" fillId="0" borderId="0"/>
    <xf numFmtId="164" fontId="16" fillId="0" borderId="0"/>
    <xf numFmtId="175" fontId="16" fillId="0" borderId="0"/>
    <xf numFmtId="175" fontId="16" fillId="0" borderId="0"/>
    <xf numFmtId="164" fontId="16" fillId="0" borderId="0"/>
    <xf numFmtId="175"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6" fillId="0" borderId="0"/>
    <xf numFmtId="166" fontId="6" fillId="0" borderId="0"/>
    <xf numFmtId="0" fontId="6" fillId="0" borderId="0"/>
    <xf numFmtId="164" fontId="6" fillId="0" borderId="0"/>
    <xf numFmtId="0" fontId="16" fillId="0" borderId="0"/>
    <xf numFmtId="0" fontId="16" fillId="0" borderId="0"/>
    <xf numFmtId="174" fontId="6" fillId="0" borderId="0"/>
    <xf numFmtId="174" fontId="6" fillId="0" borderId="0"/>
    <xf numFmtId="0" fontId="6" fillId="0" borderId="0"/>
    <xf numFmtId="174" fontId="6" fillId="0" borderId="0"/>
    <xf numFmtId="167" fontId="6" fillId="0" borderId="0"/>
    <xf numFmtId="167" fontId="6" fillId="0" borderId="0"/>
    <xf numFmtId="175" fontId="6" fillId="0" borderId="0"/>
    <xf numFmtId="175" fontId="6" fillId="0" borderId="0"/>
    <xf numFmtId="175" fontId="6" fillId="0" borderId="0"/>
    <xf numFmtId="164" fontId="6" fillId="0" borderId="0"/>
    <xf numFmtId="16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4" fontId="6" fillId="0" borderId="0"/>
    <xf numFmtId="174" fontId="6" fillId="0" borderId="0"/>
    <xf numFmtId="17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6" fillId="0" borderId="0"/>
    <xf numFmtId="164" fontId="6"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48"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0" fontId="19"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19"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19"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19"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8"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0"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0"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50" fillId="6" borderId="13"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59" borderId="28">
      <alignment vertical="center"/>
      <protection locked="0"/>
    </xf>
    <xf numFmtId="164" fontId="6" fillId="0" borderId="0" applyFont="0" applyFill="0" applyBorder="0" applyAlignment="0" applyProtection="0"/>
    <xf numFmtId="164" fontId="6" fillId="0" borderId="0"/>
    <xf numFmtId="164" fontId="6" fillId="0" borderId="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0"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0"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17"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0"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0"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7" fillId="0" borderId="17"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0"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0"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4"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43" fontId="16" fillId="0" borderId="0" applyFont="0" applyFill="0" applyBorder="0" applyAlignment="0" applyProtection="0"/>
    <xf numFmtId="0" fontId="14"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4" fillId="6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9" fillId="34"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8" fillId="10" borderId="0" applyNumberFormat="0" applyBorder="0" applyAlignment="0" applyProtection="0"/>
    <xf numFmtId="164" fontId="14" fillId="34"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4"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9"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8" fillId="14" borderId="0" applyNumberFormat="0" applyBorder="0" applyAlignment="0" applyProtection="0"/>
    <xf numFmtId="164" fontId="14"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4"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9"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8" fillId="18" borderId="0" applyNumberFormat="0" applyBorder="0" applyAlignment="0" applyProtection="0"/>
    <xf numFmtId="164" fontId="14"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4" fillId="56"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40"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2" borderId="0" applyNumberFormat="0" applyBorder="0" applyAlignment="0" applyProtection="0"/>
    <xf numFmtId="164" fontId="14" fillId="40"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0" fontId="14" fillId="34"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8" fillId="26" borderId="0" applyNumberFormat="0" applyBorder="0" applyAlignment="0" applyProtection="0"/>
    <xf numFmtId="164" fontId="14"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4" fillId="35"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9" fillId="38"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8" fillId="30" borderId="0" applyNumberFormat="0" applyBorder="0" applyAlignment="0" applyProtection="0"/>
    <xf numFmtId="164" fontId="14" fillId="38"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4" fillId="5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11"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0" fontId="14"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8" fillId="15" borderId="0" applyNumberFormat="0" applyBorder="0" applyAlignment="0" applyProtection="0"/>
    <xf numFmtId="164" fontId="14"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4" fillId="5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9" fillId="4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8" fillId="19" borderId="0" applyNumberFormat="0" applyBorder="0" applyAlignment="0" applyProtection="0"/>
    <xf numFmtId="164" fontId="14" fillId="4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4" fillId="5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3" borderId="0" applyNumberFormat="0" applyBorder="0" applyAlignment="0" applyProtection="0"/>
    <xf numFmtId="164" fontId="14" fillId="3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4" fillId="5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27"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4" fillId="40"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9" fillId="38"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8" fillId="31" borderId="0" applyNumberFormat="0" applyBorder="0" applyAlignment="0" applyProtection="0"/>
    <xf numFmtId="164" fontId="14" fillId="38"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18" fillId="54"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20" fillId="41"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4" fillId="12" borderId="0" applyNumberFormat="0" applyBorder="0" applyAlignment="0" applyProtection="0"/>
    <xf numFmtId="164" fontId="18" fillId="41"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18"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20" fillId="4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4" fillId="16" borderId="0" applyNumberFormat="0" applyBorder="0" applyAlignment="0" applyProtection="0"/>
    <xf numFmtId="164" fontId="18" fillId="4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18" fillId="53"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20" fillId="44"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4" fillId="20" borderId="0" applyNumberFormat="0" applyBorder="0" applyAlignment="0" applyProtection="0"/>
    <xf numFmtId="164" fontId="18" fillId="44"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18" fillId="5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3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4" fillId="24" borderId="0" applyNumberFormat="0" applyBorder="0" applyAlignment="0" applyProtection="0"/>
    <xf numFmtId="164" fontId="18" fillId="3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18" fillId="54"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1"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4" fillId="28" borderId="0" applyNumberFormat="0" applyBorder="0" applyAlignment="0" applyProtection="0"/>
    <xf numFmtId="164" fontId="18" fillId="41"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18" fillId="40"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20" fillId="36"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4" fillId="32" borderId="0" applyNumberFormat="0" applyBorder="0" applyAlignment="0" applyProtection="0"/>
    <xf numFmtId="164" fontId="18" fillId="36"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20" fillId="66"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0" fontId="20" fillId="51"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164" fontId="20" fillId="50" borderId="0" applyNumberFormat="0" applyBorder="0" applyAlignment="0" applyProtection="0"/>
    <xf numFmtId="164" fontId="4" fillId="9" borderId="0" applyNumberFormat="0" applyBorder="0" applyAlignment="0" applyProtection="0"/>
    <xf numFmtId="164" fontId="18" fillId="51"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19" fillId="68" borderId="0" applyNumberFormat="0" applyBorder="0" applyAlignment="0" applyProtection="0"/>
    <xf numFmtId="0" fontId="19" fillId="69" borderId="0" applyNumberFormat="0" applyBorder="0" applyAlignment="0" applyProtection="0"/>
    <xf numFmtId="0" fontId="20" fillId="70"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0" fontId="20" fillId="46"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164" fontId="20" fillId="52" borderId="0" applyNumberFormat="0" applyBorder="0" applyAlignment="0" applyProtection="0"/>
    <xf numFmtId="164" fontId="4" fillId="13" borderId="0" applyNumberFormat="0" applyBorder="0" applyAlignment="0" applyProtection="0"/>
    <xf numFmtId="164" fontId="18" fillId="46"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19" fillId="72" borderId="0" applyNumberFormat="0" applyBorder="0" applyAlignment="0" applyProtection="0"/>
    <xf numFmtId="0" fontId="19" fillId="73" borderId="0" applyNumberFormat="0" applyBorder="0" applyAlignment="0" applyProtection="0"/>
    <xf numFmtId="0" fontId="20" fillId="7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0" fontId="20" fillId="4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164" fontId="20" fillId="53" borderId="0" applyNumberFormat="0" applyBorder="0" applyAlignment="0" applyProtection="0"/>
    <xf numFmtId="164" fontId="4" fillId="17" borderId="0" applyNumberFormat="0" applyBorder="0" applyAlignment="0" applyProtection="0"/>
    <xf numFmtId="164" fontId="18" fillId="4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19" fillId="73" borderId="0" applyNumberFormat="0" applyBorder="0" applyAlignment="0" applyProtection="0"/>
    <xf numFmtId="0" fontId="19" fillId="74" borderId="0" applyNumberFormat="0" applyBorder="0" applyAlignment="0" applyProtection="0"/>
    <xf numFmtId="0" fontId="20" fillId="7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0" fontId="20" fillId="5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164" fontId="20" fillId="47" borderId="0" applyNumberFormat="0" applyBorder="0" applyAlignment="0" applyProtection="0"/>
    <xf numFmtId="164" fontId="4" fillId="21" borderId="0" applyNumberFormat="0" applyBorder="0" applyAlignment="0" applyProtection="0"/>
    <xf numFmtId="164" fontId="18" fillId="5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20" fillId="65"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4" fillId="25" borderId="0" applyNumberFormat="0" applyBorder="0" applyAlignment="0" applyProtection="0"/>
    <xf numFmtId="164" fontId="18"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19" fillId="77" borderId="0" applyNumberFormat="0" applyBorder="0" applyAlignment="0" applyProtection="0"/>
    <xf numFmtId="0" fontId="19" fillId="69" borderId="0" applyNumberFormat="0" applyBorder="0" applyAlignment="0" applyProtection="0"/>
    <xf numFmtId="0" fontId="20" fillId="78"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0" fontId="20" fillId="52"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164" fontId="20" fillId="46" borderId="0" applyNumberFormat="0" applyBorder="0" applyAlignment="0" applyProtection="0"/>
    <xf numFmtId="164" fontId="4" fillId="29" borderId="0" applyNumberFormat="0" applyBorder="0" applyAlignment="0" applyProtection="0"/>
    <xf numFmtId="164" fontId="18" fillId="52"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57" fillId="6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21" fillId="3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2" fillId="3" borderId="0" applyNumberFormat="0" applyBorder="0" applyAlignment="0" applyProtection="0"/>
    <xf numFmtId="164" fontId="23" fillId="3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58" fillId="80"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59" fillId="56"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6" fillId="56" borderId="18" applyNumberFormat="0" applyAlignment="0" applyProtection="0"/>
    <xf numFmtId="164" fontId="26" fillId="56"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27" fillId="70"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3" fillId="7" borderId="15" applyNumberFormat="0" applyAlignment="0" applyProtection="0"/>
    <xf numFmtId="164" fontId="9"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2" fillId="81" borderId="0" applyNumberFormat="0" applyBorder="0" applyAlignment="0" applyProtection="0"/>
    <xf numFmtId="0" fontId="52" fillId="82" borderId="0" applyNumberFormat="0" applyBorder="0" applyAlignment="0" applyProtection="0"/>
    <xf numFmtId="0" fontId="52" fillId="83" borderId="0" applyNumberFormat="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0" fontId="30"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9" fillId="0" borderId="0" applyNumberFormat="0" applyFill="0" applyBorder="0" applyAlignment="0" applyProtection="0"/>
    <xf numFmtId="164" fontId="30"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84"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41"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2" fillId="2" borderId="0" applyNumberFormat="0" applyBorder="0" applyAlignment="0" applyProtection="0"/>
    <xf numFmtId="164" fontId="33" fillId="41"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60" fillId="0" borderId="3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60" fillId="0" borderId="2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5" fillId="0" borderId="9" applyNumberFormat="0" applyFill="0" applyAlignment="0" applyProtection="0"/>
    <xf numFmtId="164" fontId="36" fillId="0" borderId="2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61"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61" fillId="0" borderId="23"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8" fillId="0" borderId="10" applyNumberFormat="0" applyFill="0" applyAlignment="0" applyProtection="0"/>
    <xf numFmtId="164" fontId="39" fillId="0" borderId="23"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62" fillId="0" borderId="32"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62" fillId="0" borderId="33"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41" fillId="0" borderId="11" applyNumberFormat="0" applyFill="0" applyAlignment="0" applyProtection="0"/>
    <xf numFmtId="164" fontId="41" fillId="0" borderId="11" applyNumberFormat="0" applyFill="0" applyAlignment="0" applyProtection="0"/>
    <xf numFmtId="164" fontId="41" fillId="0" borderId="11" applyNumberFormat="0" applyFill="0" applyAlignment="0" applyProtection="0"/>
    <xf numFmtId="164" fontId="63" fillId="0" borderId="33"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62"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62"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164" fontId="41" fillId="0" borderId="0" applyNumberFormat="0" applyFill="0" applyBorder="0" applyAlignment="0" applyProtection="0"/>
    <xf numFmtId="164" fontId="63"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64" fillId="0" borderId="0" applyNumberFormat="0" applyFill="0" applyBorder="0" applyAlignment="0" applyProtection="0">
      <alignment vertical="top"/>
      <protection locked="0"/>
    </xf>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65" fillId="78"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42" fillId="43"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3" fillId="5" borderId="12"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5" fillId="0" borderId="14"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7" fillId="4"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1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0" fontId="14"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0" fontId="14"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0" fontId="6" fillId="77"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77"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77"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0" fontId="6" fillId="77"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0" fontId="16"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8"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50" fillId="6" borderId="13"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4" fontId="56" fillId="43" borderId="34" applyNumberFormat="0" applyProtection="0">
      <alignment vertical="center"/>
    </xf>
    <xf numFmtId="4" fontId="66" fillId="43" borderId="34" applyNumberFormat="0" applyProtection="0">
      <alignment vertical="center"/>
    </xf>
    <xf numFmtId="4" fontId="56" fillId="43" borderId="34" applyNumberFormat="0" applyProtection="0">
      <alignment horizontal="left" vertical="center" indent="1"/>
    </xf>
    <xf numFmtId="0" fontId="56" fillId="43" borderId="34" applyNumberFormat="0" applyProtection="0">
      <alignment horizontal="left" vertical="top" indent="1"/>
    </xf>
    <xf numFmtId="4" fontId="56" fillId="63" borderId="0" applyNumberFormat="0" applyProtection="0">
      <alignment horizontal="left" vertical="center" indent="1"/>
    </xf>
    <xf numFmtId="4" fontId="14" fillId="35" borderId="34" applyNumberFormat="0" applyProtection="0">
      <alignment horizontal="right" vertical="center"/>
    </xf>
    <xf numFmtId="4" fontId="14" fillId="36" borderId="34" applyNumberFormat="0" applyProtection="0">
      <alignment horizontal="right" vertical="center"/>
    </xf>
    <xf numFmtId="4" fontId="14" fillId="52" borderId="34" applyNumberFormat="0" applyProtection="0">
      <alignment horizontal="right" vertical="center"/>
    </xf>
    <xf numFmtId="4" fontId="14" fillId="44" borderId="34" applyNumberFormat="0" applyProtection="0">
      <alignment horizontal="right" vertical="center"/>
    </xf>
    <xf numFmtId="4" fontId="14" fillId="49" borderId="34" applyNumberFormat="0" applyProtection="0">
      <alignment horizontal="right" vertical="center"/>
    </xf>
    <xf numFmtId="4" fontId="14" fillId="46" borderId="34" applyNumberFormat="0" applyProtection="0">
      <alignment horizontal="right" vertical="center"/>
    </xf>
    <xf numFmtId="4" fontId="14" fillId="53" borderId="34" applyNumberFormat="0" applyProtection="0">
      <alignment horizontal="right" vertical="center"/>
    </xf>
    <xf numFmtId="4" fontId="14" fillId="85" borderId="34" applyNumberFormat="0" applyProtection="0">
      <alignment horizontal="right" vertical="center"/>
    </xf>
    <xf numFmtId="4" fontId="14" fillId="42" borderId="34" applyNumberFormat="0" applyProtection="0">
      <alignment horizontal="right" vertical="center"/>
    </xf>
    <xf numFmtId="4" fontId="56" fillId="86" borderId="35" applyNumberFormat="0" applyProtection="0">
      <alignment horizontal="left" vertical="center" indent="1"/>
    </xf>
    <xf numFmtId="4" fontId="14" fillId="87" borderId="0" applyNumberFormat="0" applyProtection="0">
      <alignment horizontal="left" vertical="center" indent="1"/>
    </xf>
    <xf numFmtId="4" fontId="67" fillId="54" borderId="0" applyNumberFormat="0" applyProtection="0">
      <alignment horizontal="left" vertical="center" indent="1"/>
    </xf>
    <xf numFmtId="4" fontId="67" fillId="54" borderId="0" applyNumberFormat="0" applyProtection="0">
      <alignment horizontal="left" vertical="center" indent="1"/>
    </xf>
    <xf numFmtId="4" fontId="67" fillId="54" borderId="0" applyNumberFormat="0" applyProtection="0">
      <alignment horizontal="left" vertical="center" indent="1"/>
    </xf>
    <xf numFmtId="4" fontId="67" fillId="54" borderId="0" applyNumberFormat="0" applyProtection="0">
      <alignment horizontal="left" vertical="center" indent="1"/>
    </xf>
    <xf numFmtId="4" fontId="14" fillId="63" borderId="34" applyNumberFormat="0" applyProtection="0">
      <alignment horizontal="right" vertical="center"/>
    </xf>
    <xf numFmtId="4" fontId="14" fillId="87" borderId="0" applyNumberFormat="0" applyProtection="0">
      <alignment horizontal="left" vertical="center" indent="1"/>
    </xf>
    <xf numFmtId="4" fontId="14" fillId="87" borderId="0" applyNumberFormat="0" applyProtection="0">
      <alignment horizontal="left" vertical="center" indent="1"/>
    </xf>
    <xf numFmtId="4" fontId="14" fillId="87" borderId="0" applyNumberFormat="0" applyProtection="0">
      <alignment horizontal="left" vertical="center" indent="1"/>
    </xf>
    <xf numFmtId="4" fontId="14" fillId="87" borderId="0" applyNumberFormat="0" applyProtection="0">
      <alignment horizontal="left" vertical="center" indent="1"/>
    </xf>
    <xf numFmtId="4" fontId="14" fillId="63" borderId="0" applyNumberFormat="0" applyProtection="0">
      <alignment horizontal="left" vertical="center" indent="1"/>
    </xf>
    <xf numFmtId="4" fontId="14" fillId="63" borderId="0" applyNumberFormat="0" applyProtection="0">
      <alignment horizontal="left" vertical="center" indent="1"/>
    </xf>
    <xf numFmtId="4" fontId="14" fillId="63" borderId="0" applyNumberFormat="0" applyProtection="0">
      <alignment horizontal="left" vertical="center" indent="1"/>
    </xf>
    <xf numFmtId="4" fontId="14" fillId="63" borderId="0"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top" indent="1"/>
    </xf>
    <xf numFmtId="0" fontId="6" fillId="54" borderId="34" applyNumberFormat="0" applyProtection="0">
      <alignment horizontal="left" vertical="top" indent="1"/>
    </xf>
    <xf numFmtId="0" fontId="6" fillId="54" borderId="34" applyNumberFormat="0" applyProtection="0">
      <alignment horizontal="left" vertical="top" indent="1"/>
    </xf>
    <xf numFmtId="0" fontId="6" fillId="54" borderId="34" applyNumberFormat="0" applyProtection="0">
      <alignment horizontal="left" vertical="top" indent="1"/>
    </xf>
    <xf numFmtId="0" fontId="6" fillId="63" borderId="34" applyNumberFormat="0" applyProtection="0">
      <alignment horizontal="left" vertical="center" indent="1"/>
    </xf>
    <xf numFmtId="0" fontId="6" fillId="63" borderId="34" applyNumberFormat="0" applyProtection="0">
      <alignment horizontal="left" vertical="center" indent="1"/>
    </xf>
    <xf numFmtId="0" fontId="6" fillId="63" borderId="34" applyNumberFormat="0" applyProtection="0">
      <alignment horizontal="left" vertical="center" indent="1"/>
    </xf>
    <xf numFmtId="0" fontId="6" fillId="63" borderId="34" applyNumberFormat="0" applyProtection="0">
      <alignment horizontal="left" vertical="center" indent="1"/>
    </xf>
    <xf numFmtId="0" fontId="6" fillId="63" borderId="34" applyNumberFormat="0" applyProtection="0">
      <alignment horizontal="left" vertical="top" indent="1"/>
    </xf>
    <xf numFmtId="0" fontId="6" fillId="63" borderId="34" applyNumberFormat="0" applyProtection="0">
      <alignment horizontal="left" vertical="top" indent="1"/>
    </xf>
    <xf numFmtId="0" fontId="6" fillId="63" borderId="34" applyNumberFormat="0" applyProtection="0">
      <alignment horizontal="left" vertical="top" indent="1"/>
    </xf>
    <xf numFmtId="0" fontId="6" fillId="63" borderId="34" applyNumberFormat="0" applyProtection="0">
      <alignment horizontal="left" vertical="top" indent="1"/>
    </xf>
    <xf numFmtId="0" fontId="6" fillId="34" borderId="34" applyNumberFormat="0" applyProtection="0">
      <alignment horizontal="left" vertical="center" indent="1"/>
    </xf>
    <xf numFmtId="0" fontId="6" fillId="34" borderId="34" applyNumberFormat="0" applyProtection="0">
      <alignment horizontal="left" vertical="center" indent="1"/>
    </xf>
    <xf numFmtId="0" fontId="6" fillId="34" borderId="34" applyNumberFormat="0" applyProtection="0">
      <alignment horizontal="left" vertical="center" indent="1"/>
    </xf>
    <xf numFmtId="0" fontId="6" fillId="34" borderId="34" applyNumberFormat="0" applyProtection="0">
      <alignment horizontal="left" vertical="center" indent="1"/>
    </xf>
    <xf numFmtId="0" fontId="6" fillId="34" borderId="34" applyNumberFormat="0" applyProtection="0">
      <alignment horizontal="left" vertical="top" indent="1"/>
    </xf>
    <xf numFmtId="0" fontId="6" fillId="34" borderId="34" applyNumberFormat="0" applyProtection="0">
      <alignment horizontal="left" vertical="top" indent="1"/>
    </xf>
    <xf numFmtId="0" fontId="6" fillId="34" borderId="34" applyNumberFormat="0" applyProtection="0">
      <alignment horizontal="left" vertical="top" indent="1"/>
    </xf>
    <xf numFmtId="0" fontId="6" fillId="34" borderId="34" applyNumberFormat="0" applyProtection="0">
      <alignment horizontal="left" vertical="top" indent="1"/>
    </xf>
    <xf numFmtId="0" fontId="6" fillId="87" borderId="34" applyNumberFormat="0" applyProtection="0">
      <alignment horizontal="left" vertical="center" indent="1"/>
    </xf>
    <xf numFmtId="0" fontId="6" fillId="87" borderId="34" applyNumberFormat="0" applyProtection="0">
      <alignment horizontal="left" vertical="center" indent="1"/>
    </xf>
    <xf numFmtId="0" fontId="6" fillId="87" borderId="34" applyNumberFormat="0" applyProtection="0">
      <alignment horizontal="left" vertical="center" indent="1"/>
    </xf>
    <xf numFmtId="0" fontId="6" fillId="87" borderId="34" applyNumberFormat="0" applyProtection="0">
      <alignment horizontal="left" vertical="center" indent="1"/>
    </xf>
    <xf numFmtId="0" fontId="6" fillId="87" borderId="34" applyNumberFormat="0" applyProtection="0">
      <alignment horizontal="left" vertical="top" indent="1"/>
    </xf>
    <xf numFmtId="0" fontId="6" fillId="87" borderId="34" applyNumberFormat="0" applyProtection="0">
      <alignment horizontal="left" vertical="top" indent="1"/>
    </xf>
    <xf numFmtId="0" fontId="6" fillId="87" borderId="34" applyNumberFormat="0" applyProtection="0">
      <alignment horizontal="left" vertical="top" indent="1"/>
    </xf>
    <xf numFmtId="0" fontId="6" fillId="87" borderId="34" applyNumberFormat="0" applyProtection="0">
      <alignment horizontal="left" vertical="top" indent="1"/>
    </xf>
    <xf numFmtId="0" fontId="6" fillId="56" borderId="5" applyNumberFormat="0">
      <protection locked="0"/>
    </xf>
    <xf numFmtId="0" fontId="6" fillId="56" borderId="5" applyNumberFormat="0">
      <protection locked="0"/>
    </xf>
    <xf numFmtId="0" fontId="6" fillId="56" borderId="5" applyNumberFormat="0">
      <protection locked="0"/>
    </xf>
    <xf numFmtId="0" fontId="6" fillId="56" borderId="5" applyNumberFormat="0">
      <protection locked="0"/>
    </xf>
    <xf numFmtId="4" fontId="14" fillId="38" borderId="34" applyNumberFormat="0" applyProtection="0">
      <alignment vertical="center"/>
    </xf>
    <xf numFmtId="4" fontId="68" fillId="38" borderId="34" applyNumberFormat="0" applyProtection="0">
      <alignment vertical="center"/>
    </xf>
    <xf numFmtId="4" fontId="14" fillId="38" borderId="34" applyNumberFormat="0" applyProtection="0">
      <alignment horizontal="left" vertical="center" indent="1"/>
    </xf>
    <xf numFmtId="0" fontId="14" fillId="38" borderId="34" applyNumberFormat="0" applyProtection="0">
      <alignment horizontal="left" vertical="top" indent="1"/>
    </xf>
    <xf numFmtId="4" fontId="14" fillId="87" borderId="34" applyNumberFormat="0" applyProtection="0">
      <alignment horizontal="right" vertical="center"/>
    </xf>
    <xf numFmtId="4" fontId="68" fillId="87" borderId="34" applyNumberFormat="0" applyProtection="0">
      <alignment horizontal="right" vertical="center"/>
    </xf>
    <xf numFmtId="4" fontId="14" fillId="63" borderId="34" applyNumberFormat="0" applyProtection="0">
      <alignment horizontal="left" vertical="center" indent="1"/>
    </xf>
    <xf numFmtId="0" fontId="14" fillId="63" borderId="34" applyNumberFormat="0" applyProtection="0">
      <alignment horizontal="left" vertical="top"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70" fillId="87" borderId="34" applyNumberFormat="0" applyProtection="0">
      <alignment horizontal="right" vertical="center"/>
    </xf>
    <xf numFmtId="0" fontId="71" fillId="0" borderId="0" applyNumberFormat="0" applyFill="0" applyBorder="0" applyAlignment="0" applyProtection="0"/>
    <xf numFmtId="0" fontId="6" fillId="0" borderId="0"/>
    <xf numFmtId="0" fontId="6" fillId="0" borderId="0"/>
    <xf numFmtId="0" fontId="6" fillId="0" borderId="0"/>
    <xf numFmtId="0" fontId="16" fillId="0" borderId="0" applyFont="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17"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0" fontId="52" fillId="0" borderId="36"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7" fillId="0" borderId="17"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4"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0" fontId="6" fillId="0" borderId="0"/>
    <xf numFmtId="44" fontId="16" fillId="0" borderId="0" applyFont="0" applyFill="0" applyBorder="0" applyAlignment="0" applyProtection="0"/>
    <xf numFmtId="9" fontId="16" fillId="0" borderId="0" applyFont="0" applyFill="0" applyBorder="0" applyAlignment="0" applyProtection="0"/>
    <xf numFmtId="0" fontId="93" fillId="0" borderId="0" applyNumberFormat="0" applyFill="0" applyBorder="0" applyAlignment="0" applyProtection="0"/>
  </cellStyleXfs>
  <cellXfs count="420">
    <xf numFmtId="0" fontId="0" fillId="0" borderId="0" xfId="0"/>
    <xf numFmtId="0" fontId="2" fillId="0" borderId="0" xfId="0" applyFont="1"/>
    <xf numFmtId="9" fontId="2" fillId="0" borderId="0" xfId="0" applyNumberFormat="1" applyFont="1" applyAlignment="1">
      <alignment horizontal="center"/>
    </xf>
    <xf numFmtId="0" fontId="1" fillId="0" borderId="0" xfId="0" applyFont="1"/>
    <xf numFmtId="0" fontId="0" fillId="0" borderId="0" xfId="0" applyBorder="1"/>
    <xf numFmtId="0" fontId="7" fillId="0" borderId="0" xfId="0" applyFont="1" applyAlignment="1">
      <alignment horizontal="left" vertical="center"/>
    </xf>
    <xf numFmtId="0" fontId="0" fillId="0" borderId="0" xfId="0" applyAlignment="1">
      <alignment horizontal="left"/>
    </xf>
    <xf numFmtId="0" fontId="13" fillId="0" borderId="0" xfId="0" applyFont="1"/>
    <xf numFmtId="0" fontId="0" fillId="0" borderId="0" xfId="0" applyAlignment="1">
      <alignment horizontal="center"/>
    </xf>
    <xf numFmtId="2" fontId="0" fillId="0" borderId="0" xfId="0" applyNumberFormat="1"/>
    <xf numFmtId="4" fontId="13" fillId="0" borderId="5" xfId="0" applyNumberFormat="1" applyFont="1" applyBorder="1" applyAlignment="1">
      <alignment horizontal="center"/>
    </xf>
    <xf numFmtId="0" fontId="0" fillId="0" borderId="0" xfId="0" applyAlignment="1">
      <alignment wrapText="1"/>
    </xf>
    <xf numFmtId="0" fontId="1" fillId="0" borderId="0" xfId="0" applyFont="1" applyAlignment="1">
      <alignment horizontal="left"/>
    </xf>
    <xf numFmtId="4" fontId="0" fillId="0" borderId="0" xfId="0" applyNumberFormat="1"/>
    <xf numFmtId="0" fontId="1" fillId="0" borderId="0" xfId="0" applyFont="1" applyBorder="1" applyAlignment="1">
      <alignment horizontal="center"/>
    </xf>
    <xf numFmtId="0" fontId="12" fillId="60" borderId="5" xfId="0" applyFont="1" applyFill="1" applyBorder="1" applyAlignment="1">
      <alignment horizontal="center" vertical="center" wrapText="1"/>
    </xf>
    <xf numFmtId="0" fontId="7" fillId="60" borderId="5" xfId="0" applyFont="1" applyFill="1" applyBorder="1" applyAlignment="1">
      <alignment horizontal="center" vertical="center"/>
    </xf>
    <xf numFmtId="0" fontId="7" fillId="60" borderId="5" xfId="0" applyFont="1" applyFill="1" applyBorder="1" applyAlignment="1">
      <alignment horizontal="center" vertical="center" wrapText="1"/>
    </xf>
    <xf numFmtId="0" fontId="6" fillId="0" borderId="5" xfId="0" applyFont="1" applyBorder="1" applyAlignment="1">
      <alignment horizontal="center" vertical="center"/>
    </xf>
    <xf numFmtId="0" fontId="0" fillId="0" borderId="0" xfId="0" applyFill="1"/>
    <xf numFmtId="0" fontId="0" fillId="0" borderId="0" xfId="0" applyFill="1" applyAlignment="1">
      <alignment horizontal="center"/>
    </xf>
    <xf numFmtId="168" fontId="0" fillId="0" borderId="0" xfId="0" applyNumberFormat="1" applyFill="1" applyAlignment="1">
      <alignment horizontal="center"/>
    </xf>
    <xf numFmtId="3" fontId="0" fillId="0" borderId="0" xfId="0" applyNumberFormat="1" applyFill="1" applyAlignment="1">
      <alignment horizontal="center"/>
    </xf>
    <xf numFmtId="0" fontId="0" fillId="0" borderId="5" xfId="0" applyFont="1" applyFill="1" applyBorder="1" applyAlignment="1">
      <alignment horizontal="left"/>
    </xf>
    <xf numFmtId="0" fontId="1" fillId="60" borderId="5" xfId="0" applyFont="1" applyFill="1" applyBorder="1" applyAlignment="1">
      <alignment horizontal="center"/>
    </xf>
    <xf numFmtId="0" fontId="1" fillId="60" borderId="5" xfId="0" applyFont="1" applyFill="1" applyBorder="1" applyAlignment="1">
      <alignment horizontal="center" wrapText="1"/>
    </xf>
    <xf numFmtId="176" fontId="0" fillId="0" borderId="5" xfId="37477" applyNumberFormat="1" applyFont="1" applyFill="1" applyBorder="1" applyAlignment="1">
      <alignment horizontal="center"/>
    </xf>
    <xf numFmtId="170" fontId="8" fillId="0" borderId="5" xfId="0" applyNumberFormat="1" applyFont="1" applyBorder="1" applyAlignment="1">
      <alignment horizontal="center" vertical="center" wrapText="1"/>
    </xf>
    <xf numFmtId="0" fontId="10" fillId="6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2" fillId="60" borderId="5" xfId="0" applyFont="1" applyFill="1" applyBorder="1" applyAlignment="1">
      <alignment horizontal="center" wrapText="1"/>
    </xf>
    <xf numFmtId="165" fontId="6" fillId="0" borderId="5" xfId="1" applyNumberFormat="1" applyFont="1" applyFill="1" applyBorder="1" applyAlignment="1" applyProtection="1">
      <alignment horizontal="center"/>
      <protection hidden="1"/>
    </xf>
    <xf numFmtId="164" fontId="6" fillId="0" borderId="5" xfId="1" applyFont="1" applyFill="1" applyBorder="1" applyProtection="1">
      <protection locked="0"/>
    </xf>
    <xf numFmtId="4" fontId="0" fillId="0" borderId="5" xfId="0" applyNumberFormat="1" applyBorder="1" applyAlignment="1">
      <alignment horizontal="center"/>
    </xf>
    <xf numFmtId="0" fontId="6" fillId="0" borderId="5" xfId="0" applyFont="1" applyFill="1" applyBorder="1" applyAlignment="1">
      <alignment horizontal="center" vertical="center"/>
    </xf>
    <xf numFmtId="0" fontId="7" fillId="60" borderId="5" xfId="2" applyFont="1" applyFill="1" applyBorder="1" applyAlignment="1">
      <alignment horizontal="center" vertical="top" wrapText="1"/>
    </xf>
    <xf numFmtId="0" fontId="6" fillId="0" borderId="5" xfId="2" applyFont="1" applyBorder="1" applyAlignment="1">
      <alignment horizontal="center" vertical="top" wrapText="1"/>
    </xf>
    <xf numFmtId="2" fontId="6" fillId="0" borderId="5" xfId="2" applyNumberFormat="1" applyFont="1" applyBorder="1" applyAlignment="1">
      <alignment horizontal="center" vertical="top" wrapText="1"/>
    </xf>
    <xf numFmtId="166" fontId="6" fillId="0" borderId="5" xfId="2" applyNumberFormat="1" applyFont="1" applyBorder="1" applyAlignment="1">
      <alignment horizontal="center" vertical="top" wrapText="1"/>
    </xf>
    <xf numFmtId="168" fontId="6" fillId="0" borderId="5" xfId="2" applyNumberFormat="1" applyFont="1" applyBorder="1" applyAlignment="1">
      <alignment horizontal="center" vertical="top" wrapText="1"/>
    </xf>
    <xf numFmtId="2" fontId="11" fillId="0" borderId="5" xfId="0" applyNumberFormat="1" applyFont="1" applyBorder="1" applyAlignment="1">
      <alignment horizontal="center" vertical="top" wrapText="1"/>
    </xf>
    <xf numFmtId="167" fontId="11" fillId="0" borderId="5" xfId="0" applyNumberFormat="1" applyFont="1" applyBorder="1" applyAlignment="1">
      <alignment horizontal="center" vertical="top" wrapText="1"/>
    </xf>
    <xf numFmtId="0" fontId="10" fillId="60" borderId="5" xfId="0" applyFont="1" applyFill="1" applyBorder="1" applyAlignment="1">
      <alignment horizontal="center" vertical="top" wrapText="1"/>
    </xf>
    <xf numFmtId="0" fontId="72" fillId="62" borderId="30" xfId="0" applyFont="1" applyFill="1" applyBorder="1"/>
    <xf numFmtId="0" fontId="6" fillId="62" borderId="3" xfId="0" applyFont="1" applyFill="1" applyBorder="1" applyAlignment="1">
      <alignment horizontal="center" wrapText="1"/>
    </xf>
    <xf numFmtId="0" fontId="6" fillId="62" borderId="0" xfId="0" applyFont="1" applyFill="1" applyBorder="1" applyAlignment="1">
      <alignment horizontal="center" wrapText="1"/>
    </xf>
    <xf numFmtId="0" fontId="73" fillId="62" borderId="30" xfId="0" applyFont="1" applyFill="1" applyBorder="1" applyAlignment="1">
      <alignment horizontal="left" indent="1"/>
    </xf>
    <xf numFmtId="177" fontId="73" fillId="62" borderId="3" xfId="37477" applyNumberFormat="1" applyFont="1" applyFill="1" applyBorder="1"/>
    <xf numFmtId="0" fontId="2" fillId="62" borderId="39" xfId="0" applyFont="1" applyFill="1" applyBorder="1" applyAlignment="1">
      <alignment horizontal="left" indent="1"/>
    </xf>
    <xf numFmtId="0" fontId="6" fillId="62" borderId="30" xfId="0" applyFont="1" applyFill="1" applyBorder="1" applyAlignment="1">
      <alignment horizontal="left" indent="1"/>
    </xf>
    <xf numFmtId="177" fontId="6" fillId="62" borderId="3" xfId="37477" applyNumberFormat="1" applyFont="1" applyFill="1" applyBorder="1"/>
    <xf numFmtId="0" fontId="72" fillId="62" borderId="30" xfId="0" applyFont="1" applyFill="1" applyBorder="1" applyAlignment="1">
      <alignment horizontal="left"/>
    </xf>
    <xf numFmtId="0" fontId="2" fillId="62" borderId="30" xfId="0" applyFont="1" applyFill="1" applyBorder="1"/>
    <xf numFmtId="177" fontId="2" fillId="62" borderId="3" xfId="37477" applyNumberFormat="1" applyFont="1" applyFill="1" applyBorder="1"/>
    <xf numFmtId="0" fontId="2" fillId="62" borderId="38" xfId="0" applyFont="1" applyFill="1" applyBorder="1"/>
    <xf numFmtId="0" fontId="7" fillId="0" borderId="0" xfId="0" applyFont="1" applyFill="1" applyBorder="1" applyAlignment="1">
      <alignment horizontal="center" vertical="center"/>
    </xf>
    <xf numFmtId="0" fontId="2" fillId="60" borderId="37" xfId="0" applyFont="1" applyFill="1" applyBorder="1" applyAlignment="1">
      <alignment horizontal="center" wrapText="1"/>
    </xf>
    <xf numFmtId="177" fontId="73" fillId="0" borderId="0" xfId="37477" applyNumberFormat="1" applyFont="1" applyFill="1" applyBorder="1"/>
    <xf numFmtId="177" fontId="2" fillId="0" borderId="0" xfId="37477" applyNumberFormat="1" applyFont="1" applyFill="1" applyBorder="1"/>
    <xf numFmtId="177" fontId="6" fillId="0" borderId="0" xfId="37477" applyNumberFormat="1" applyFont="1" applyFill="1" applyBorder="1"/>
    <xf numFmtId="178" fontId="74" fillId="0" borderId="0" xfId="37477" applyNumberFormat="1" applyFont="1" applyFill="1" applyBorder="1"/>
    <xf numFmtId="177" fontId="74" fillId="0" borderId="0" xfId="37477" applyNumberFormat="1" applyFont="1" applyFill="1" applyBorder="1"/>
    <xf numFmtId="0" fontId="8" fillId="0" borderId="0" xfId="0" applyFont="1" applyBorder="1" applyAlignment="1">
      <alignment horizontal="justify" vertical="center"/>
    </xf>
    <xf numFmtId="0" fontId="2" fillId="60" borderId="28" xfId="0" applyFont="1" applyFill="1" applyBorder="1" applyAlignment="1">
      <alignment horizontal="center" wrapText="1"/>
    </xf>
    <xf numFmtId="14" fontId="1" fillId="89" borderId="37" xfId="0" applyNumberFormat="1" applyFont="1" applyFill="1" applyBorder="1" applyAlignment="1">
      <alignment horizontal="center"/>
    </xf>
    <xf numFmtId="0" fontId="0" fillId="60" borderId="37" xfId="0" applyFill="1" applyBorder="1"/>
    <xf numFmtId="0" fontId="75" fillId="60" borderId="37" xfId="0" applyFont="1" applyFill="1" applyBorder="1" applyAlignment="1">
      <alignment horizontal="left"/>
    </xf>
    <xf numFmtId="181" fontId="0" fillId="0" borderId="0" xfId="0" applyNumberFormat="1"/>
    <xf numFmtId="182" fontId="0" fillId="0" borderId="0" xfId="0" applyNumberFormat="1"/>
    <xf numFmtId="0" fontId="84" fillId="0" borderId="0"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6" fillId="0" borderId="0" xfId="0" applyFont="1" applyAlignment="1">
      <alignment vertical="center"/>
    </xf>
    <xf numFmtId="9" fontId="0" fillId="0" borderId="0" xfId="54351" applyFont="1"/>
    <xf numFmtId="186" fontId="0" fillId="0" borderId="0" xfId="0" applyNumberFormat="1"/>
    <xf numFmtId="185" fontId="0" fillId="0" borderId="0" xfId="0" applyNumberFormat="1"/>
    <xf numFmtId="168" fontId="0" fillId="0" borderId="0" xfId="0" applyNumberFormat="1"/>
    <xf numFmtId="14" fontId="0" fillId="0" borderId="0" xfId="0" applyNumberFormat="1"/>
    <xf numFmtId="16" fontId="0" fillId="0" borderId="0" xfId="0" applyNumberFormat="1"/>
    <xf numFmtId="187" fontId="0" fillId="0" borderId="0" xfId="37477" applyNumberFormat="1" applyFont="1"/>
    <xf numFmtId="2" fontId="0" fillId="0" borderId="43" xfId="0" applyNumberFormat="1" applyBorder="1" applyAlignment="1">
      <alignment horizontal="center"/>
    </xf>
    <xf numFmtId="178" fontId="74" fillId="62" borderId="3" xfId="37477" applyNumberFormat="1" applyFont="1" applyFill="1" applyBorder="1"/>
    <xf numFmtId="177" fontId="74" fillId="62" borderId="3" xfId="37477" applyNumberFormat="1" applyFont="1" applyFill="1" applyBorder="1"/>
    <xf numFmtId="2" fontId="8" fillId="0" borderId="43" xfId="0" applyNumberFormat="1" applyFont="1" applyFill="1" applyBorder="1" applyAlignment="1">
      <alignment horizontal="center" wrapText="1"/>
    </xf>
    <xf numFmtId="0" fontId="0" fillId="0" borderId="43" xfId="0" applyFill="1" applyBorder="1"/>
    <xf numFmtId="0" fontId="11" fillId="0" borderId="0" xfId="0" applyFont="1" applyBorder="1" applyAlignment="1">
      <alignment horizontal="center" vertical="center" wrapText="1"/>
    </xf>
    <xf numFmtId="0" fontId="2" fillId="0" borderId="0" xfId="0" applyFont="1" applyAlignment="1">
      <alignment horizontal="left" vertical="center"/>
    </xf>
    <xf numFmtId="0" fontId="85" fillId="0" borderId="0" xfId="0" applyFont="1"/>
    <xf numFmtId="164" fontId="6" fillId="0" borderId="43" xfId="1" applyFont="1" applyFill="1" applyBorder="1" applyAlignment="1" applyProtection="1">
      <alignment horizontal="center"/>
      <protection locked="0"/>
    </xf>
    <xf numFmtId="164" fontId="6" fillId="0" borderId="43" xfId="1" applyFont="1" applyBorder="1" applyAlignment="1" applyProtection="1">
      <alignment horizontal="center"/>
      <protection locked="0"/>
    </xf>
    <xf numFmtId="0" fontId="2" fillId="60" borderId="38" xfId="0" applyFont="1" applyFill="1" applyBorder="1" applyAlignment="1">
      <alignment vertical="center"/>
    </xf>
    <xf numFmtId="0" fontId="2" fillId="60" borderId="43" xfId="0" applyFont="1" applyFill="1" applyBorder="1" applyAlignment="1">
      <alignment horizontal="center" wrapText="1"/>
    </xf>
    <xf numFmtId="177" fontId="2" fillId="62" borderId="44" xfId="37477" applyNumberFormat="1" applyFont="1" applyFill="1" applyBorder="1"/>
    <xf numFmtId="0" fontId="86" fillId="60" borderId="43" xfId="0" applyFont="1" applyFill="1" applyBorder="1" applyAlignment="1">
      <alignment horizontal="center"/>
    </xf>
    <xf numFmtId="0" fontId="1" fillId="60" borderId="43" xfId="0" applyFont="1" applyFill="1" applyBorder="1" applyAlignment="1">
      <alignment horizontal="center" wrapText="1"/>
    </xf>
    <xf numFmtId="0" fontId="7" fillId="60" borderId="43" xfId="0" applyFont="1" applyFill="1" applyBorder="1" applyAlignment="1">
      <alignment horizontal="center" vertical="top" wrapText="1"/>
    </xf>
    <xf numFmtId="0" fontId="8" fillId="0" borderId="43" xfId="0" applyFont="1" applyBorder="1" applyAlignment="1">
      <alignment horizontal="left" wrapText="1"/>
    </xf>
    <xf numFmtId="0" fontId="7" fillId="60" borderId="40" xfId="0" applyFont="1" applyFill="1" applyBorder="1" applyAlignment="1">
      <alignment horizontal="center" vertical="center" wrapText="1"/>
    </xf>
    <xf numFmtId="0" fontId="7" fillId="60" borderId="44" xfId="0" applyFont="1" applyFill="1" applyBorder="1" applyAlignment="1">
      <alignment horizontal="center" vertical="center" wrapText="1"/>
    </xf>
    <xf numFmtId="0" fontId="2" fillId="60" borderId="43" xfId="0" quotePrefix="1" applyFont="1" applyFill="1" applyBorder="1" applyAlignment="1">
      <alignment horizontal="center"/>
    </xf>
    <xf numFmtId="171" fontId="2" fillId="0" borderId="43" xfId="0" applyNumberFormat="1" applyFont="1" applyBorder="1" applyAlignment="1">
      <alignment horizontal="center"/>
    </xf>
    <xf numFmtId="0" fontId="2" fillId="0" borderId="43" xfId="0" applyFont="1" applyBorder="1" applyAlignment="1">
      <alignment horizontal="center"/>
    </xf>
    <xf numFmtId="0" fontId="73" fillId="62" borderId="45" xfId="0" applyFont="1" applyFill="1" applyBorder="1"/>
    <xf numFmtId="0" fontId="0" fillId="62" borderId="0" xfId="0" applyFill="1"/>
    <xf numFmtId="177" fontId="2" fillId="62" borderId="46" xfId="37477" applyNumberFormat="1" applyFont="1" applyFill="1" applyBorder="1"/>
    <xf numFmtId="0" fontId="87" fillId="0" borderId="0" xfId="0" applyFont="1"/>
    <xf numFmtId="0" fontId="0" fillId="0" borderId="37" xfId="0" applyFont="1" applyBorder="1" applyAlignment="1">
      <alignment horizontal="justify" vertical="center" wrapText="1"/>
    </xf>
    <xf numFmtId="0" fontId="0" fillId="0" borderId="37" xfId="0" applyFont="1" applyBorder="1"/>
    <xf numFmtId="0" fontId="0" fillId="61" borderId="37" xfId="0" applyFont="1" applyFill="1" applyBorder="1" applyAlignment="1">
      <alignment vertical="center" wrapText="1"/>
    </xf>
    <xf numFmtId="0" fontId="1" fillId="61" borderId="37" xfId="0" applyFont="1" applyFill="1" applyBorder="1" applyAlignment="1">
      <alignment horizontal="center" vertical="center" wrapText="1"/>
    </xf>
    <xf numFmtId="168" fontId="0" fillId="0" borderId="37" xfId="0" applyNumberFormat="1" applyFont="1" applyBorder="1" applyAlignment="1">
      <alignment horizontal="center" vertical="center" wrapText="1"/>
    </xf>
    <xf numFmtId="168" fontId="0" fillId="0" borderId="37" xfId="0" applyNumberFormat="1" applyFont="1" applyBorder="1" applyAlignment="1">
      <alignment horizontal="center"/>
    </xf>
    <xf numFmtId="0" fontId="7" fillId="60" borderId="46" xfId="2" applyFont="1" applyFill="1" applyBorder="1" applyAlignment="1">
      <alignment horizontal="center" vertical="top" wrapText="1"/>
    </xf>
    <xf numFmtId="0" fontId="6" fillId="0" borderId="46" xfId="2" applyFont="1" applyBorder="1" applyAlignment="1">
      <alignment horizontal="center" vertical="top" wrapText="1"/>
    </xf>
    <xf numFmtId="0" fontId="0" fillId="0" borderId="46" xfId="0" applyBorder="1" applyAlignment="1">
      <alignment horizontal="center"/>
    </xf>
    <xf numFmtId="172" fontId="0" fillId="0" borderId="46" xfId="0" applyNumberFormat="1" applyBorder="1" applyAlignment="1">
      <alignment horizontal="center"/>
    </xf>
    <xf numFmtId="2" fontId="0" fillId="0" borderId="46" xfId="0" applyNumberFormat="1" applyBorder="1" applyAlignment="1">
      <alignment horizontal="center"/>
    </xf>
    <xf numFmtId="172" fontId="6" fillId="0" borderId="5" xfId="54351" applyNumberFormat="1" applyFont="1" applyBorder="1" applyAlignment="1">
      <alignment horizontal="center"/>
    </xf>
    <xf numFmtId="172" fontId="6" fillId="0" borderId="5" xfId="54351" applyNumberFormat="1" applyFont="1" applyBorder="1" applyAlignment="1">
      <alignment horizontal="center" vertical="top" wrapText="1"/>
    </xf>
    <xf numFmtId="0" fontId="2" fillId="60"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2" xfId="0" applyFont="1" applyBorder="1" applyAlignment="1">
      <alignment horizontal="center" vertical="center" wrapText="1"/>
    </xf>
    <xf numFmtId="0" fontId="12" fillId="60" borderId="5" xfId="0" applyFont="1" applyFill="1" applyBorder="1" applyAlignment="1">
      <alignment horizontal="center" vertical="center"/>
    </xf>
    <xf numFmtId="43" fontId="6" fillId="0" borderId="46" xfId="37477" applyFont="1" applyBorder="1" applyAlignment="1">
      <alignment horizontal="center" vertical="center"/>
    </xf>
    <xf numFmtId="188" fontId="6" fillId="0" borderId="46" xfId="0" applyNumberFormat="1" applyFont="1" applyFill="1" applyBorder="1" applyAlignment="1">
      <alignment horizontal="center" vertical="center"/>
    </xf>
    <xf numFmtId="0" fontId="12" fillId="60" borderId="5" xfId="0" applyFont="1" applyFill="1" applyBorder="1" applyAlignment="1">
      <alignment horizontal="center" vertical="center"/>
    </xf>
    <xf numFmtId="164" fontId="6" fillId="0" borderId="46" xfId="1" applyFont="1" applyFill="1" applyBorder="1" applyAlignment="1" applyProtection="1">
      <alignment horizontal="center"/>
      <protection locked="0"/>
    </xf>
    <xf numFmtId="0" fontId="12" fillId="60" borderId="46" xfId="0" applyFont="1" applyFill="1" applyBorder="1" applyAlignment="1">
      <alignment horizontal="center" vertical="center" wrapText="1"/>
    </xf>
    <xf numFmtId="0" fontId="12" fillId="60" borderId="5" xfId="0" applyFont="1" applyFill="1" applyBorder="1" applyAlignment="1">
      <alignment horizontal="center" vertical="center"/>
    </xf>
    <xf numFmtId="0" fontId="12" fillId="60" borderId="5" xfId="0" applyFont="1" applyFill="1" applyBorder="1" applyAlignment="1">
      <alignment horizontal="center" vertical="center"/>
    </xf>
    <xf numFmtId="0" fontId="1" fillId="0" borderId="0" xfId="0" applyFont="1" applyAlignment="1">
      <alignment horizontal="left"/>
    </xf>
    <xf numFmtId="0" fontId="2" fillId="60" borderId="37" xfId="0" applyFont="1" applyFill="1" applyBorder="1" applyAlignment="1">
      <alignment horizontal="center" vertical="center"/>
    </xf>
    <xf numFmtId="179" fontId="6" fillId="62" borderId="37" xfId="37477" applyNumberFormat="1" applyFont="1" applyFill="1" applyBorder="1" applyAlignment="1">
      <alignment horizontal="center" vertical="center"/>
    </xf>
    <xf numFmtId="0" fontId="1" fillId="0" borderId="0" xfId="0" applyFont="1" applyAlignment="1"/>
    <xf numFmtId="0" fontId="7" fillId="60" borderId="50" xfId="0" applyFont="1" applyFill="1" applyBorder="1" applyAlignment="1">
      <alignment horizontal="center" vertical="center"/>
    </xf>
    <xf numFmtId="0" fontId="7" fillId="60" borderId="50" xfId="0" applyFont="1" applyFill="1" applyBorder="1" applyAlignment="1">
      <alignment horizontal="center" vertical="center" wrapText="1"/>
    </xf>
    <xf numFmtId="165" fontId="6" fillId="0" borderId="50" xfId="4" applyNumberFormat="1" applyFont="1" applyFill="1" applyBorder="1" applyAlignment="1" applyProtection="1">
      <alignment horizontal="center"/>
      <protection hidden="1"/>
    </xf>
    <xf numFmtId="165" fontId="6" fillId="0" borderId="50" xfId="4" applyNumberFormat="1" applyFont="1" applyFill="1" applyBorder="1" applyAlignment="1" applyProtection="1">
      <alignment horizontal="left"/>
      <protection hidden="1"/>
    </xf>
    <xf numFmtId="0" fontId="7" fillId="0" borderId="0" xfId="0" applyFont="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wrapText="1"/>
    </xf>
    <xf numFmtId="0" fontId="8" fillId="0" borderId="46" xfId="0" applyFont="1" applyBorder="1" applyAlignment="1">
      <alignment horizontal="left" wrapText="1"/>
    </xf>
    <xf numFmtId="2" fontId="6" fillId="0" borderId="5" xfId="1" applyNumberFormat="1" applyFont="1" applyFill="1" applyBorder="1" applyAlignment="1" applyProtection="1">
      <alignment horizontal="center"/>
      <protection hidden="1"/>
    </xf>
    <xf numFmtId="169" fontId="6" fillId="0" borderId="5" xfId="1" applyNumberFormat="1" applyFont="1" applyFill="1" applyBorder="1" applyAlignment="1" applyProtection="1">
      <alignment horizontal="center"/>
      <protection hidden="1"/>
    </xf>
    <xf numFmtId="0" fontId="90" fillId="0" borderId="0" xfId="0" applyFont="1"/>
    <xf numFmtId="0" fontId="91" fillId="0" borderId="0" xfId="0" applyFont="1" applyAlignment="1"/>
    <xf numFmtId="2" fontId="6" fillId="0" borderId="50" xfId="4" applyNumberFormat="1" applyFont="1" applyFill="1" applyBorder="1" applyAlignment="1" applyProtection="1">
      <alignment horizontal="center"/>
      <protection hidden="1"/>
    </xf>
    <xf numFmtId="0" fontId="89" fillId="0" borderId="0" xfId="0" applyFont="1"/>
    <xf numFmtId="2" fontId="7" fillId="60" borderId="50" xfId="0" applyNumberFormat="1" applyFont="1" applyFill="1" applyBorder="1" applyAlignment="1">
      <alignment horizontal="center" vertical="center" wrapText="1"/>
    </xf>
    <xf numFmtId="2" fontId="0" fillId="0" borderId="50" xfId="0" applyNumberFormat="1" applyBorder="1" applyAlignment="1">
      <alignment horizontal="center"/>
    </xf>
    <xf numFmtId="0" fontId="6" fillId="0" borderId="50" xfId="4" applyNumberFormat="1" applyFont="1" applyFill="1" applyBorder="1" applyAlignment="1" applyProtection="1">
      <alignment horizontal="center"/>
      <protection hidden="1"/>
    </xf>
    <xf numFmtId="0" fontId="92" fillId="0" borderId="0" xfId="0" applyFont="1"/>
    <xf numFmtId="2" fontId="6" fillId="0" borderId="46" xfId="1" applyNumberFormat="1" applyFont="1" applyFill="1" applyBorder="1" applyAlignment="1" applyProtection="1">
      <alignment horizontal="center"/>
      <protection hidden="1"/>
    </xf>
    <xf numFmtId="43" fontId="78" fillId="91" borderId="50" xfId="37477" applyFont="1" applyFill="1" applyBorder="1" applyAlignment="1">
      <alignment horizontal="right" vertical="center" wrapText="1"/>
    </xf>
    <xf numFmtId="179" fontId="80" fillId="91" borderId="50" xfId="37477" applyNumberFormat="1" applyFont="1" applyFill="1" applyBorder="1" applyAlignment="1">
      <alignment horizontal="right" vertical="center" wrapText="1"/>
    </xf>
    <xf numFmtId="10" fontId="78" fillId="91" borderId="50" xfId="0" applyNumberFormat="1" applyFont="1" applyFill="1" applyBorder="1" applyAlignment="1">
      <alignment horizontal="right" vertical="center" wrapText="1"/>
    </xf>
    <xf numFmtId="178" fontId="78" fillId="0" borderId="50" xfId="37477" applyNumberFormat="1" applyFont="1" applyFill="1" applyBorder="1" applyAlignment="1">
      <alignment horizontal="center" vertical="center" wrapText="1"/>
    </xf>
    <xf numFmtId="181" fontId="80" fillId="0" borderId="50" xfId="37477" applyNumberFormat="1" applyFont="1" applyBorder="1" applyAlignment="1">
      <alignment horizontal="right" vertical="center" wrapText="1"/>
    </xf>
    <xf numFmtId="181" fontId="80" fillId="91" borderId="50" xfId="37477" applyNumberFormat="1" applyFont="1" applyFill="1" applyBorder="1" applyAlignment="1">
      <alignment horizontal="right" vertical="center" wrapText="1"/>
    </xf>
    <xf numFmtId="183" fontId="80" fillId="91" borderId="50" xfId="37477" applyNumberFormat="1" applyFont="1" applyFill="1" applyBorder="1" applyAlignment="1">
      <alignment horizontal="right" vertical="center" wrapText="1"/>
    </xf>
    <xf numFmtId="181" fontId="81" fillId="91" borderId="50" xfId="37477" applyNumberFormat="1" applyFont="1" applyFill="1" applyBorder="1" applyAlignment="1">
      <alignment horizontal="right" vertical="center" wrapText="1"/>
    </xf>
    <xf numFmtId="181" fontId="80" fillId="0" borderId="50" xfId="37477" applyNumberFormat="1" applyFont="1" applyFill="1" applyBorder="1" applyAlignment="1">
      <alignment horizontal="right" vertical="center" wrapText="1"/>
    </xf>
    <xf numFmtId="172" fontId="81" fillId="91" borderId="50" xfId="54351" applyNumberFormat="1" applyFont="1" applyFill="1" applyBorder="1" applyAlignment="1">
      <alignment horizontal="right" vertical="center" wrapText="1"/>
    </xf>
    <xf numFmtId="181" fontId="81" fillId="93" borderId="50" xfId="37477" applyNumberFormat="1" applyFont="1" applyFill="1" applyBorder="1" applyAlignment="1">
      <alignment horizontal="right" vertical="center" wrapText="1"/>
    </xf>
    <xf numFmtId="172" fontId="81" fillId="93" borderId="50" xfId="54351" applyNumberFormat="1" applyFont="1" applyFill="1" applyBorder="1" applyAlignment="1">
      <alignment horizontal="right" vertical="center" wrapText="1"/>
    </xf>
    <xf numFmtId="0" fontId="0" fillId="91" borderId="49" xfId="0" applyFill="1" applyBorder="1" applyAlignment="1">
      <alignment horizontal="left"/>
    </xf>
    <xf numFmtId="10" fontId="78" fillId="91" borderId="49" xfId="0" applyNumberFormat="1" applyFont="1" applyFill="1" applyBorder="1" applyAlignment="1">
      <alignment horizontal="right" vertical="center" wrapText="1"/>
    </xf>
    <xf numFmtId="0" fontId="0" fillId="0" borderId="50" xfId="0" applyBorder="1"/>
    <xf numFmtId="181" fontId="80" fillId="0" borderId="50" xfId="37477" applyNumberFormat="1" applyFont="1" applyBorder="1" applyAlignment="1">
      <alignment horizontal="left" vertical="center" wrapText="1"/>
    </xf>
    <xf numFmtId="181" fontId="81" fillId="93" borderId="48" xfId="37477" applyNumberFormat="1" applyFont="1" applyFill="1" applyBorder="1" applyAlignment="1">
      <alignment horizontal="right" vertical="center" wrapText="1"/>
    </xf>
    <xf numFmtId="0" fontId="0" fillId="93" borderId="49" xfId="0" applyFill="1" applyBorder="1" applyAlignment="1">
      <alignment horizontal="left"/>
    </xf>
    <xf numFmtId="0" fontId="0" fillId="0" borderId="49" xfId="0" applyBorder="1" applyAlignment="1">
      <alignment horizontal="left"/>
    </xf>
    <xf numFmtId="181" fontId="80" fillId="0" borderId="49" xfId="37477" applyNumberFormat="1" applyFont="1" applyFill="1" applyBorder="1" applyAlignment="1">
      <alignment horizontal="right" vertical="center" wrapText="1"/>
    </xf>
    <xf numFmtId="0" fontId="0" fillId="0" borderId="49" xfId="0" applyFill="1" applyBorder="1" applyAlignment="1">
      <alignment horizontal="left"/>
    </xf>
    <xf numFmtId="0" fontId="76" fillId="60" borderId="48" xfId="0" applyFont="1" applyFill="1" applyBorder="1" applyAlignment="1">
      <alignment horizontal="center" vertical="center" wrapText="1"/>
    </xf>
    <xf numFmtId="0" fontId="77" fillId="90" borderId="50" xfId="0" applyFont="1" applyFill="1" applyBorder="1" applyAlignment="1">
      <alignment horizontal="left"/>
    </xf>
    <xf numFmtId="0" fontId="79" fillId="0" borderId="50" xfId="0" applyFont="1" applyBorder="1" applyAlignment="1">
      <alignment horizontal="left" vertical="center" wrapText="1"/>
    </xf>
    <xf numFmtId="0" fontId="76" fillId="91" borderId="50" xfId="0" applyFont="1" applyFill="1" applyBorder="1" applyAlignment="1">
      <alignment vertical="center" wrapText="1"/>
    </xf>
    <xf numFmtId="0" fontId="78" fillId="0" borderId="50" xfId="0" applyFont="1" applyBorder="1" applyAlignment="1">
      <alignment vertical="center" wrapText="1"/>
    </xf>
    <xf numFmtId="0" fontId="78" fillId="0" borderId="44" xfId="0" applyFont="1" applyBorder="1" applyAlignment="1">
      <alignment vertical="center" wrapText="1"/>
    </xf>
    <xf numFmtId="0" fontId="78" fillId="91" borderId="44" xfId="0" applyFont="1" applyFill="1" applyBorder="1" applyAlignment="1">
      <alignment vertical="center" wrapText="1"/>
    </xf>
    <xf numFmtId="0" fontId="76" fillId="91" borderId="44" xfId="0" applyFont="1" applyFill="1" applyBorder="1" applyAlignment="1">
      <alignment vertical="center" wrapText="1"/>
    </xf>
    <xf numFmtId="0" fontId="78" fillId="0" borderId="44" xfId="0" applyFont="1" applyFill="1" applyBorder="1" applyAlignment="1">
      <alignment vertical="center" wrapText="1"/>
    </xf>
    <xf numFmtId="0" fontId="78" fillId="0" borderId="50" xfId="0" applyFont="1" applyFill="1" applyBorder="1" applyAlignment="1">
      <alignment vertical="center" wrapText="1"/>
    </xf>
    <xf numFmtId="0" fontId="82" fillId="0" borderId="48" xfId="0" applyFont="1" applyFill="1" applyBorder="1" applyAlignment="1">
      <alignment vertical="center" wrapText="1"/>
    </xf>
    <xf numFmtId="0" fontId="83" fillId="91" borderId="48" xfId="0" applyFont="1" applyFill="1" applyBorder="1" applyAlignment="1">
      <alignment vertical="center" wrapText="1"/>
    </xf>
    <xf numFmtId="0" fontId="82" fillId="91" borderId="50" xfId="0" applyFont="1" applyFill="1" applyBorder="1" applyAlignment="1">
      <alignment vertical="center" wrapText="1"/>
    </xf>
    <xf numFmtId="0" fontId="78" fillId="62" borderId="50" xfId="0" applyFont="1" applyFill="1" applyBorder="1" applyAlignment="1">
      <alignment vertical="center" wrapText="1"/>
    </xf>
    <xf numFmtId="0" fontId="83" fillId="91" borderId="50" xfId="0" applyFont="1" applyFill="1" applyBorder="1" applyAlignment="1">
      <alignment vertical="center" wrapText="1"/>
    </xf>
    <xf numFmtId="0" fontId="76" fillId="60" borderId="50" xfId="0" applyFont="1" applyFill="1" applyBorder="1" applyAlignment="1">
      <alignment horizontal="center" vertical="center" wrapText="1"/>
    </xf>
    <xf numFmtId="0" fontId="76" fillId="0" borderId="50" xfId="0" applyFont="1" applyFill="1" applyBorder="1" applyAlignment="1">
      <alignment horizontal="center" vertical="center" wrapText="1"/>
    </xf>
    <xf numFmtId="0" fontId="78" fillId="0" borderId="50" xfId="0" applyFont="1" applyBorder="1" applyAlignment="1">
      <alignment horizontal="center" vertical="center" wrapText="1"/>
    </xf>
    <xf numFmtId="0" fontId="78" fillId="0" borderId="50" xfId="0" applyFont="1" applyFill="1" applyBorder="1" applyAlignment="1">
      <alignment horizontal="center" vertical="center" wrapText="1"/>
    </xf>
    <xf numFmtId="0" fontId="76" fillId="91" borderId="50" xfId="0" applyFont="1" applyFill="1" applyBorder="1" applyAlignment="1">
      <alignment horizontal="center" vertical="center" wrapText="1"/>
    </xf>
    <xf numFmtId="0" fontId="78" fillId="91" borderId="50" xfId="0" applyFont="1" applyFill="1" applyBorder="1" applyAlignment="1">
      <alignment horizontal="center" vertical="center" wrapText="1"/>
    </xf>
    <xf numFmtId="0" fontId="76" fillId="91" borderId="49" xfId="0" applyFont="1" applyFill="1" applyBorder="1" applyAlignment="1">
      <alignment horizontal="center" vertical="center" wrapText="1"/>
    </xf>
    <xf numFmtId="0" fontId="78" fillId="62" borderId="50" xfId="0" applyFont="1" applyFill="1" applyBorder="1" applyAlignment="1">
      <alignment horizontal="center" vertical="center" wrapText="1"/>
    </xf>
    <xf numFmtId="172" fontId="77" fillId="90" borderId="50" xfId="0" applyNumberFormat="1" applyFont="1" applyFill="1" applyBorder="1" applyAlignment="1">
      <alignment horizontal="center"/>
    </xf>
    <xf numFmtId="0" fontId="79" fillId="0" borderId="50" xfId="0" applyFont="1" applyBorder="1" applyAlignment="1">
      <alignment horizontal="center" vertical="center"/>
    </xf>
    <xf numFmtId="0" fontId="77" fillId="90" borderId="50" xfId="0" applyFont="1" applyFill="1" applyBorder="1" applyAlignment="1">
      <alignment horizontal="center"/>
    </xf>
    <xf numFmtId="0" fontId="76" fillId="62" borderId="50" xfId="0" applyFont="1" applyFill="1" applyBorder="1" applyAlignment="1">
      <alignment horizontal="center" vertical="center" wrapText="1"/>
    </xf>
    <xf numFmtId="0" fontId="76" fillId="60" borderId="50" xfId="0" applyFont="1" applyFill="1" applyBorder="1" applyAlignment="1">
      <alignment horizontal="center"/>
    </xf>
    <xf numFmtId="180" fontId="76" fillId="60" borderId="48" xfId="0" applyNumberFormat="1" applyFont="1" applyFill="1" applyBorder="1" applyAlignment="1">
      <alignment horizontal="center" vertical="center" wrapText="1"/>
    </xf>
    <xf numFmtId="43" fontId="78" fillId="0" borderId="50" xfId="54351" applyNumberFormat="1" applyFont="1" applyFill="1" applyBorder="1" applyAlignment="1">
      <alignment horizontal="right" vertical="center" wrapText="1"/>
    </xf>
    <xf numFmtId="189" fontId="80" fillId="0" borderId="50" xfId="37477" applyNumberFormat="1" applyFont="1" applyBorder="1" applyAlignment="1">
      <alignment horizontal="right" vertical="center" wrapText="1"/>
    </xf>
    <xf numFmtId="10" fontId="78" fillId="0" borderId="50" xfId="0" applyNumberFormat="1" applyFont="1" applyFill="1" applyBorder="1" applyAlignment="1">
      <alignment horizontal="right" vertical="center" wrapText="1"/>
    </xf>
    <xf numFmtId="178" fontId="78" fillId="0" borderId="50" xfId="37477" applyNumberFormat="1" applyFont="1" applyFill="1" applyBorder="1" applyAlignment="1">
      <alignment horizontal="right" vertical="center" wrapText="1"/>
    </xf>
    <xf numFmtId="172" fontId="80" fillId="0" borderId="50" xfId="54351" applyNumberFormat="1" applyFont="1" applyBorder="1" applyAlignment="1">
      <alignment horizontal="right" vertical="center" wrapText="1"/>
    </xf>
    <xf numFmtId="179" fontId="80" fillId="0" borderId="50" xfId="37477" applyNumberFormat="1" applyFont="1" applyBorder="1" applyAlignment="1">
      <alignment horizontal="right" vertical="center" wrapText="1"/>
    </xf>
    <xf numFmtId="180" fontId="76" fillId="60" borderId="50" xfId="0" applyNumberFormat="1" applyFont="1" applyFill="1" applyBorder="1" applyAlignment="1">
      <alignment horizontal="center" vertical="center" wrapText="1"/>
    </xf>
    <xf numFmtId="49" fontId="76" fillId="60" borderId="50" xfId="0" quotePrefix="1" applyNumberFormat="1" applyFont="1" applyFill="1" applyBorder="1" applyAlignment="1">
      <alignment horizontal="center" vertical="center" wrapText="1"/>
    </xf>
    <xf numFmtId="0" fontId="0" fillId="91" borderId="50" xfId="0" applyFill="1" applyBorder="1"/>
    <xf numFmtId="0" fontId="0" fillId="0" borderId="50" xfId="0" applyFont="1" applyFill="1" applyBorder="1"/>
    <xf numFmtId="0" fontId="0" fillId="0" borderId="50" xfId="0" applyFill="1" applyBorder="1"/>
    <xf numFmtId="0" fontId="76" fillId="93" borderId="50" xfId="0" applyFont="1" applyFill="1" applyBorder="1" applyAlignment="1">
      <alignment horizontal="center"/>
    </xf>
    <xf numFmtId="180" fontId="76" fillId="93" borderId="48" xfId="0" applyNumberFormat="1" applyFont="1" applyFill="1" applyBorder="1" applyAlignment="1">
      <alignment horizontal="center" vertical="center" wrapText="1"/>
    </xf>
    <xf numFmtId="180" fontId="76" fillId="93" borderId="50" xfId="0" applyNumberFormat="1" applyFont="1" applyFill="1" applyBorder="1" applyAlignment="1">
      <alignment horizontal="center" vertical="center" wrapText="1"/>
    </xf>
    <xf numFmtId="49" fontId="76" fillId="93" borderId="50" xfId="0" quotePrefix="1" applyNumberFormat="1" applyFont="1" applyFill="1" applyBorder="1" applyAlignment="1">
      <alignment horizontal="center" vertical="center" wrapText="1"/>
    </xf>
    <xf numFmtId="0" fontId="77" fillId="91" borderId="50" xfId="0" applyFont="1" applyFill="1" applyBorder="1" applyAlignment="1">
      <alignment horizontal="left"/>
    </xf>
    <xf numFmtId="172" fontId="77" fillId="91" borderId="50" xfId="0" applyNumberFormat="1" applyFont="1" applyFill="1" applyBorder="1" applyAlignment="1">
      <alignment horizontal="center"/>
    </xf>
    <xf numFmtId="0" fontId="79" fillId="91" borderId="50" xfId="0" applyFont="1" applyFill="1" applyBorder="1" applyAlignment="1">
      <alignment horizontal="left" vertical="center" wrapText="1"/>
    </xf>
    <xf numFmtId="0" fontId="79" fillId="91" borderId="50" xfId="0" applyFont="1" applyFill="1" applyBorder="1" applyAlignment="1">
      <alignment horizontal="center" vertical="center"/>
    </xf>
    <xf numFmtId="0" fontId="77" fillId="91" borderId="50" xfId="0" applyFont="1" applyFill="1" applyBorder="1" applyAlignment="1">
      <alignment horizontal="center"/>
    </xf>
    <xf numFmtId="0" fontId="76" fillId="93" borderId="50" xfId="0" applyFont="1" applyFill="1" applyBorder="1" applyAlignment="1">
      <alignment vertical="center" wrapText="1"/>
    </xf>
    <xf numFmtId="0" fontId="76" fillId="93" borderId="50" xfId="0" applyFont="1" applyFill="1" applyBorder="1" applyAlignment="1">
      <alignment horizontal="center" vertical="center" wrapText="1"/>
    </xf>
    <xf numFmtId="0" fontId="76" fillId="93" borderId="44" xfId="0" applyFont="1" applyFill="1" applyBorder="1" applyAlignment="1">
      <alignment vertical="center" wrapText="1"/>
    </xf>
    <xf numFmtId="0" fontId="78" fillId="0" borderId="50" xfId="0" quotePrefix="1" applyFont="1" applyBorder="1" applyAlignment="1">
      <alignment horizontal="center" vertical="center" wrapText="1"/>
    </xf>
    <xf numFmtId="0" fontId="83" fillId="93" borderId="48" xfId="0" applyFont="1" applyFill="1" applyBorder="1" applyAlignment="1">
      <alignment vertical="center" wrapText="1"/>
    </xf>
    <xf numFmtId="0" fontId="82" fillId="0" borderId="50" xfId="0" applyFont="1" applyFill="1" applyBorder="1" applyAlignment="1">
      <alignment vertical="center" wrapText="1"/>
    </xf>
    <xf numFmtId="0" fontId="83" fillId="93" borderId="50" xfId="0" applyFont="1" applyFill="1" applyBorder="1" applyAlignment="1">
      <alignment vertical="center" wrapText="1"/>
    </xf>
    <xf numFmtId="184" fontId="81" fillId="93" borderId="50" xfId="37477" applyNumberFormat="1" applyFont="1" applyFill="1" applyBorder="1" applyAlignment="1">
      <alignment horizontal="right" vertical="center" wrapText="1"/>
    </xf>
    <xf numFmtId="0" fontId="0" fillId="0" borderId="0" xfId="54351" applyNumberFormat="1" applyFont="1"/>
    <xf numFmtId="0" fontId="6" fillId="0" borderId="0" xfId="0" applyFont="1" applyAlignment="1">
      <alignment vertical="center" wrapText="1"/>
    </xf>
    <xf numFmtId="0" fontId="76" fillId="93" borderId="48" xfId="0" applyFont="1" applyFill="1" applyBorder="1" applyAlignment="1">
      <alignment horizontal="center" vertical="center" wrapText="1"/>
    </xf>
    <xf numFmtId="0" fontId="78" fillId="0" borderId="47" xfId="0" applyFont="1" applyFill="1" applyBorder="1" applyAlignment="1">
      <alignment horizontal="center" vertical="center" wrapText="1"/>
    </xf>
    <xf numFmtId="184" fontId="78" fillId="62" borderId="50" xfId="0" applyNumberFormat="1" applyFont="1" applyFill="1" applyBorder="1" applyAlignment="1">
      <alignment vertical="center" wrapText="1"/>
    </xf>
    <xf numFmtId="184" fontId="78" fillId="92" borderId="50" xfId="0" applyNumberFormat="1" applyFont="1" applyFill="1" applyBorder="1" applyAlignment="1">
      <alignment vertical="center" wrapText="1"/>
    </xf>
    <xf numFmtId="0" fontId="78" fillId="0" borderId="44" xfId="0" applyFont="1" applyFill="1" applyBorder="1" applyAlignment="1">
      <alignment horizontal="center" vertical="center" wrapText="1"/>
    </xf>
    <xf numFmtId="184" fontId="78" fillId="92" borderId="40" xfId="0" applyNumberFormat="1" applyFont="1" applyFill="1" applyBorder="1" applyAlignment="1">
      <alignment horizontal="right" vertical="center" wrapText="1"/>
    </xf>
    <xf numFmtId="0" fontId="0" fillId="0" borderId="44" xfId="0" applyBorder="1" applyAlignment="1">
      <alignment vertical="center"/>
    </xf>
    <xf numFmtId="184" fontId="78" fillId="92" borderId="50" xfId="0" applyNumberFormat="1" applyFont="1" applyFill="1" applyBorder="1" applyAlignment="1">
      <alignment horizontal="right" vertical="center" wrapText="1"/>
    </xf>
    <xf numFmtId="184" fontId="81" fillId="93" borderId="50" xfId="54350" applyNumberFormat="1" applyFont="1" applyFill="1" applyBorder="1" applyAlignment="1">
      <alignment vertical="center" wrapText="1"/>
    </xf>
    <xf numFmtId="0" fontId="1" fillId="93" borderId="50" xfId="0" applyFont="1" applyFill="1" applyBorder="1"/>
    <xf numFmtId="0" fontId="0" fillId="60" borderId="37" xfId="0" applyFill="1" applyBorder="1" applyAlignment="1">
      <alignment wrapText="1"/>
    </xf>
    <xf numFmtId="0" fontId="77" fillId="91" borderId="50" xfId="0" applyFont="1" applyFill="1" applyBorder="1" applyAlignment="1">
      <alignment horizontal="left" vertical="top"/>
    </xf>
    <xf numFmtId="0" fontId="76" fillId="91" borderId="50" xfId="0" applyFont="1" applyFill="1" applyBorder="1" applyAlignment="1">
      <alignment horizontal="center" vertical="top" wrapText="1"/>
    </xf>
    <xf numFmtId="172" fontId="77" fillId="91" borderId="50" xfId="0" applyNumberFormat="1" applyFont="1" applyFill="1" applyBorder="1" applyAlignment="1">
      <alignment horizontal="center" vertical="top"/>
    </xf>
    <xf numFmtId="43" fontId="78" fillId="91" borderId="50" xfId="37477" applyFont="1" applyFill="1" applyBorder="1" applyAlignment="1">
      <alignment horizontal="right" vertical="top" wrapText="1"/>
    </xf>
    <xf numFmtId="10" fontId="78" fillId="91" borderId="50" xfId="0" applyNumberFormat="1" applyFont="1" applyFill="1" applyBorder="1" applyAlignment="1">
      <alignment horizontal="right" vertical="top" wrapText="1"/>
    </xf>
    <xf numFmtId="0" fontId="0" fillId="91" borderId="50" xfId="0" applyFill="1" applyBorder="1" applyAlignment="1">
      <alignment vertical="top" wrapText="1"/>
    </xf>
    <xf numFmtId="0" fontId="0" fillId="0" borderId="0" xfId="0" applyAlignment="1">
      <alignment vertical="top"/>
    </xf>
    <xf numFmtId="0" fontId="79" fillId="91" borderId="50" xfId="0" applyFont="1" applyFill="1" applyBorder="1" applyAlignment="1">
      <alignment horizontal="left" vertical="top" wrapText="1"/>
    </xf>
    <xf numFmtId="0" fontId="78" fillId="91" borderId="50" xfId="0" applyFont="1" applyFill="1" applyBorder="1" applyAlignment="1">
      <alignment horizontal="center" vertical="top" wrapText="1"/>
    </xf>
    <xf numFmtId="0" fontId="79" fillId="91" borderId="50" xfId="0" applyFont="1" applyFill="1" applyBorder="1" applyAlignment="1">
      <alignment horizontal="center" vertical="top"/>
    </xf>
    <xf numFmtId="179" fontId="80" fillId="91" borderId="50" xfId="37477" applyNumberFormat="1" applyFont="1" applyFill="1" applyBorder="1" applyAlignment="1">
      <alignment horizontal="right" vertical="top" wrapText="1"/>
    </xf>
    <xf numFmtId="0" fontId="77" fillId="91" borderId="50" xfId="0" applyFont="1" applyFill="1" applyBorder="1" applyAlignment="1">
      <alignment horizontal="center" vertical="top"/>
    </xf>
    <xf numFmtId="0" fontId="0" fillId="91" borderId="49" xfId="0" applyFill="1" applyBorder="1" applyAlignment="1">
      <alignment horizontal="left" vertical="top" wrapText="1"/>
    </xf>
    <xf numFmtId="0" fontId="79" fillId="0" borderId="50" xfId="0" applyFont="1" applyBorder="1" applyAlignment="1">
      <alignment horizontal="left" vertical="top" wrapText="1"/>
    </xf>
    <xf numFmtId="0" fontId="78" fillId="0" borderId="50" xfId="0" applyFont="1" applyFill="1" applyBorder="1" applyAlignment="1">
      <alignment horizontal="center" vertical="top" wrapText="1"/>
    </xf>
    <xf numFmtId="0" fontId="79" fillId="0" borderId="50" xfId="0" applyFont="1" applyBorder="1" applyAlignment="1">
      <alignment horizontal="center" vertical="top"/>
    </xf>
    <xf numFmtId="184" fontId="78" fillId="0" borderId="50" xfId="37477" applyNumberFormat="1" applyFont="1" applyFill="1" applyBorder="1" applyAlignment="1">
      <alignment horizontal="right" vertical="top" wrapText="1"/>
    </xf>
    <xf numFmtId="0" fontId="0" fillId="0" borderId="50" xfId="0" applyBorder="1" applyAlignment="1">
      <alignment vertical="top" wrapText="1"/>
    </xf>
    <xf numFmtId="185" fontId="80" fillId="91" borderId="50" xfId="37477" applyNumberFormat="1" applyFont="1" applyFill="1" applyBorder="1" applyAlignment="1">
      <alignment horizontal="right" vertical="top" wrapText="1"/>
    </xf>
    <xf numFmtId="183" fontId="80" fillId="91" borderId="50" xfId="37477" applyNumberFormat="1" applyFont="1" applyFill="1" applyBorder="1" applyAlignment="1">
      <alignment horizontal="right" vertical="top" wrapText="1"/>
    </xf>
    <xf numFmtId="183" fontId="80" fillId="91" borderId="48" xfId="37477" applyNumberFormat="1" applyFont="1" applyFill="1" applyBorder="1" applyAlignment="1">
      <alignment horizontal="right" vertical="top" wrapText="1"/>
    </xf>
    <xf numFmtId="0" fontId="76" fillId="93" borderId="50" xfId="0" applyFont="1" applyFill="1" applyBorder="1" applyAlignment="1">
      <alignment vertical="top" wrapText="1"/>
    </xf>
    <xf numFmtId="0" fontId="76" fillId="93" borderId="50" xfId="0" applyFont="1" applyFill="1" applyBorder="1" applyAlignment="1">
      <alignment horizontal="center" vertical="top" wrapText="1"/>
    </xf>
    <xf numFmtId="184" fontId="81" fillId="93" borderId="50" xfId="37477" applyNumberFormat="1" applyFont="1" applyFill="1" applyBorder="1" applyAlignment="1">
      <alignment horizontal="right" vertical="top" wrapText="1"/>
    </xf>
    <xf numFmtId="0" fontId="0" fillId="93" borderId="50" xfId="0" applyFill="1" applyBorder="1" applyAlignment="1">
      <alignment vertical="top" wrapText="1"/>
    </xf>
    <xf numFmtId="0" fontId="78" fillId="0" borderId="50" xfId="0" applyFont="1" applyBorder="1" applyAlignment="1">
      <alignment vertical="top" wrapText="1"/>
    </xf>
    <xf numFmtId="0" fontId="78" fillId="0" borderId="50" xfId="0" applyFont="1" applyBorder="1" applyAlignment="1">
      <alignment horizontal="center" vertical="top" wrapText="1"/>
    </xf>
    <xf numFmtId="184" fontId="80" fillId="91" borderId="50" xfId="37477" applyNumberFormat="1" applyFont="1" applyFill="1" applyBorder="1" applyAlignment="1">
      <alignment horizontal="right" vertical="top" wrapText="1"/>
    </xf>
    <xf numFmtId="184" fontId="80" fillId="0" borderId="50" xfId="37477" applyNumberFormat="1" applyFont="1" applyFill="1" applyBorder="1" applyAlignment="1">
      <alignment horizontal="right" vertical="top" wrapText="1"/>
    </xf>
    <xf numFmtId="0" fontId="76" fillId="93" borderId="44" xfId="0" applyFont="1" applyFill="1" applyBorder="1" applyAlignment="1">
      <alignment vertical="top" wrapText="1"/>
    </xf>
    <xf numFmtId="0" fontId="78" fillId="0" borderId="50" xfId="0" quotePrefix="1" applyFont="1" applyBorder="1" applyAlignment="1">
      <alignment horizontal="center" vertical="top" wrapText="1"/>
    </xf>
    <xf numFmtId="0" fontId="78" fillId="0" borderId="44" xfId="0" applyFont="1" applyFill="1" applyBorder="1" applyAlignment="1">
      <alignment vertical="top" wrapText="1"/>
    </xf>
    <xf numFmtId="0" fontId="82" fillId="0" borderId="48" xfId="0" applyFont="1" applyFill="1" applyBorder="1" applyAlignment="1">
      <alignment vertical="top" wrapText="1"/>
    </xf>
    <xf numFmtId="0" fontId="83" fillId="93" borderId="48" xfId="0" applyFont="1" applyFill="1" applyBorder="1" applyAlignment="1">
      <alignment vertical="top" wrapText="1"/>
    </xf>
    <xf numFmtId="0" fontId="76" fillId="93" borderId="49" xfId="0" applyFont="1" applyFill="1" applyBorder="1" applyAlignment="1">
      <alignment horizontal="center" vertical="top" wrapText="1"/>
    </xf>
    <xf numFmtId="0" fontId="82" fillId="0" borderId="50" xfId="0" applyFont="1" applyFill="1" applyBorder="1" applyAlignment="1">
      <alignment vertical="top" wrapText="1"/>
    </xf>
    <xf numFmtId="0" fontId="78" fillId="62" borderId="50" xfId="0" applyFont="1" applyFill="1" applyBorder="1" applyAlignment="1">
      <alignment vertical="top" wrapText="1"/>
    </xf>
    <xf numFmtId="0" fontId="78" fillId="62" borderId="50" xfId="0" applyFont="1" applyFill="1" applyBorder="1" applyAlignment="1">
      <alignment horizontal="center" vertical="top" wrapText="1"/>
    </xf>
    <xf numFmtId="0" fontId="83" fillId="93" borderId="50" xfId="0" applyFont="1" applyFill="1" applyBorder="1" applyAlignment="1">
      <alignment vertical="top" wrapText="1"/>
    </xf>
    <xf numFmtId="0" fontId="78" fillId="0" borderId="50" xfId="0" applyFont="1" applyFill="1" applyBorder="1" applyAlignment="1">
      <alignment vertical="top" wrapText="1"/>
    </xf>
    <xf numFmtId="0" fontId="0" fillId="0" borderId="50" xfId="0" applyFill="1" applyBorder="1" applyAlignment="1">
      <alignment vertical="top" wrapText="1"/>
    </xf>
    <xf numFmtId="172" fontId="81" fillId="93" borderId="50" xfId="54351" applyNumberFormat="1" applyFont="1" applyFill="1" applyBorder="1" applyAlignment="1">
      <alignment horizontal="right" vertical="top" wrapText="1"/>
    </xf>
    <xf numFmtId="0" fontId="11" fillId="60" borderId="5" xfId="0" applyFont="1" applyFill="1" applyBorder="1" applyAlignment="1">
      <alignment horizontal="center" vertical="top" wrapText="1"/>
    </xf>
    <xf numFmtId="0" fontId="10" fillId="0" borderId="5" xfId="0" applyFont="1" applyBorder="1" applyAlignment="1">
      <alignment horizontal="center" vertical="top" wrapText="1"/>
    </xf>
    <xf numFmtId="178" fontId="0" fillId="0" borderId="43" xfId="37477" applyNumberFormat="1" applyFont="1" applyFill="1" applyBorder="1" applyAlignment="1">
      <alignment horizontal="center"/>
    </xf>
    <xf numFmtId="178" fontId="2" fillId="0" borderId="43" xfId="37477" applyNumberFormat="1" applyFont="1" applyFill="1" applyBorder="1" applyAlignment="1">
      <alignment horizontal="center"/>
    </xf>
    <xf numFmtId="0" fontId="1" fillId="60" borderId="50" xfId="0" applyFont="1" applyFill="1" applyBorder="1" applyAlignment="1">
      <alignment horizontal="center"/>
    </xf>
    <xf numFmtId="43" fontId="0" fillId="0" borderId="50" xfId="0" applyNumberFormat="1" applyBorder="1"/>
    <xf numFmtId="43" fontId="1" fillId="0" borderId="50" xfId="0" applyNumberFormat="1" applyFont="1" applyBorder="1"/>
    <xf numFmtId="0" fontId="0" fillId="0" borderId="43" xfId="0" applyBorder="1" applyAlignment="1">
      <alignment horizontal="center"/>
    </xf>
    <xf numFmtId="178" fontId="0" fillId="0" borderId="43" xfId="37477" applyNumberFormat="1" applyFont="1" applyBorder="1"/>
    <xf numFmtId="0" fontId="1" fillId="60" borderId="43" xfId="0" applyFont="1" applyFill="1" applyBorder="1" applyAlignment="1">
      <alignment horizontal="center"/>
    </xf>
    <xf numFmtId="43" fontId="0" fillId="0" borderId="50" xfId="37477" applyFont="1" applyBorder="1"/>
    <xf numFmtId="0" fontId="0" fillId="0" borderId="50" xfId="0" applyBorder="1" applyAlignment="1">
      <alignment wrapText="1"/>
    </xf>
    <xf numFmtId="0" fontId="0" fillId="0" borderId="50" xfId="0" applyBorder="1" applyAlignment="1">
      <alignment horizontal="center"/>
    </xf>
    <xf numFmtId="4" fontId="94" fillId="0" borderId="5" xfId="0" applyNumberFormat="1" applyFont="1" applyBorder="1" applyAlignment="1">
      <alignment horizontal="center"/>
    </xf>
    <xf numFmtId="4" fontId="94" fillId="0" borderId="46" xfId="0" applyNumberFormat="1" applyFont="1" applyBorder="1" applyAlignment="1">
      <alignment horizontal="center"/>
    </xf>
    <xf numFmtId="0" fontId="1" fillId="0" borderId="0" xfId="0" applyFont="1" applyAlignment="1">
      <alignment horizontal="left" vertical="center" wrapText="1" indent="1"/>
    </xf>
    <xf numFmtId="0" fontId="93" fillId="0" borderId="0" xfId="54352" quotePrefix="1"/>
    <xf numFmtId="0" fontId="1" fillId="95" borderId="50" xfId="0" applyFont="1" applyFill="1" applyBorder="1" applyAlignment="1">
      <alignment horizontal="center"/>
    </xf>
    <xf numFmtId="0" fontId="2" fillId="60" borderId="44" xfId="0" applyFont="1" applyFill="1" applyBorder="1" applyAlignment="1">
      <alignment horizontal="center" vertical="center"/>
    </xf>
    <xf numFmtId="0" fontId="86" fillId="0" borderId="0" xfId="0" applyFont="1"/>
    <xf numFmtId="0" fontId="76" fillId="0" borderId="0" xfId="0" applyFont="1"/>
    <xf numFmtId="0" fontId="2" fillId="60" borderId="5" xfId="0" applyFont="1" applyFill="1" applyBorder="1" applyAlignment="1">
      <alignment horizontal="center" vertical="center" wrapText="1"/>
    </xf>
    <xf numFmtId="0" fontId="2" fillId="60" borderId="5" xfId="0" applyFont="1" applyFill="1" applyBorder="1" applyAlignment="1">
      <alignment horizontal="center" vertical="center"/>
    </xf>
    <xf numFmtId="166" fontId="11" fillId="0" borderId="5" xfId="0" applyNumberFormat="1" applyFont="1" applyBorder="1" applyAlignment="1">
      <alignment horizontal="center" vertical="top" wrapText="1"/>
    </xf>
    <xf numFmtId="166" fontId="11" fillId="0" borderId="5" xfId="0" applyNumberFormat="1" applyFont="1" applyFill="1" applyBorder="1" applyAlignment="1">
      <alignment horizontal="center" vertical="top" wrapText="1"/>
    </xf>
    <xf numFmtId="166" fontId="11" fillId="0" borderId="5" xfId="0" applyNumberFormat="1" applyFont="1" applyFill="1" applyBorder="1" applyAlignment="1">
      <alignment horizontal="center" vertical="center" wrapText="1"/>
    </xf>
    <xf numFmtId="0" fontId="93" fillId="0" borderId="50" xfId="54352" applyBorder="1" applyAlignment="1"/>
    <xf numFmtId="0" fontId="0" fillId="93" borderId="37" xfId="0" applyFill="1" applyBorder="1"/>
    <xf numFmtId="189" fontId="0" fillId="0" borderId="43" xfId="37477" applyNumberFormat="1" applyFont="1" applyFill="1" applyBorder="1" applyAlignment="1">
      <alignment horizontal="center"/>
    </xf>
    <xf numFmtId="189" fontId="2" fillId="0" borderId="43" xfId="37477" applyNumberFormat="1" applyFont="1" applyFill="1" applyBorder="1" applyAlignment="1">
      <alignment horizontal="center"/>
    </xf>
    <xf numFmtId="189" fontId="0" fillId="0" borderId="50" xfId="37477" applyNumberFormat="1" applyFont="1" applyBorder="1"/>
    <xf numFmtId="189" fontId="1" fillId="0" borderId="50" xfId="0" applyNumberFormat="1" applyFont="1" applyBorder="1"/>
    <xf numFmtId="0" fontId="93" fillId="0" borderId="50" xfId="54352" applyBorder="1"/>
    <xf numFmtId="0" fontId="93" fillId="94" borderId="50" xfId="54352" applyFill="1" applyBorder="1" applyAlignment="1"/>
    <xf numFmtId="0" fontId="93" fillId="0" borderId="50" xfId="54352" applyBorder="1" applyAlignment="1">
      <alignment horizontal="left" vertical="top"/>
    </xf>
    <xf numFmtId="0" fontId="93" fillId="0" borderId="0" xfId="54352" applyBorder="1" applyAlignment="1">
      <alignment horizontal="left" vertical="top"/>
    </xf>
    <xf numFmtId="0" fontId="93" fillId="96" borderId="50" xfId="54352" applyFill="1" applyBorder="1"/>
    <xf numFmtId="43" fontId="78" fillId="91" borderId="50" xfId="0" applyNumberFormat="1" applyFont="1" applyFill="1" applyBorder="1" applyAlignment="1">
      <alignment horizontal="right" vertical="center" wrapText="1"/>
    </xf>
    <xf numFmtId="0" fontId="1" fillId="60" borderId="43" xfId="0" applyFont="1" applyFill="1" applyBorder="1" applyAlignment="1">
      <alignment horizontal="left" vertical="center" wrapText="1" indent="1"/>
    </xf>
    <xf numFmtId="0" fontId="1" fillId="60" borderId="43" xfId="0" applyFont="1" applyFill="1" applyBorder="1" applyAlignment="1">
      <alignment horizontal="center" vertical="center"/>
    </xf>
    <xf numFmtId="0" fontId="1" fillId="60" borderId="4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xf numFmtId="0" fontId="0" fillId="0" borderId="43" xfId="0" applyFont="1" applyBorder="1" applyAlignment="1">
      <alignment horizontal="left" vertical="center" wrapText="1" indent="1"/>
    </xf>
    <xf numFmtId="0" fontId="0" fillId="0" borderId="43" xfId="0" applyFont="1" applyBorder="1" applyAlignment="1">
      <alignment horizontal="center" vertical="center"/>
    </xf>
    <xf numFmtId="0" fontId="0" fillId="0" borderId="43" xfId="0" applyFont="1" applyBorder="1" applyAlignment="1">
      <alignment horizontal="center" vertical="center" wrapText="1"/>
    </xf>
    <xf numFmtId="0" fontId="95" fillId="0" borderId="0" xfId="0" applyFont="1"/>
    <xf numFmtId="0" fontId="0" fillId="0" borderId="0" xfId="0" applyFont="1" applyAlignment="1">
      <alignment horizontal="left" vertical="center" wrapText="1" indent="1"/>
    </xf>
    <xf numFmtId="0" fontId="96" fillId="60" borderId="5" xfId="0" applyFont="1" applyFill="1" applyBorder="1" applyAlignment="1">
      <alignment horizontal="center" vertical="center" wrapText="1"/>
    </xf>
    <xf numFmtId="0" fontId="96" fillId="60" borderId="5" xfId="0" applyFont="1" applyFill="1" applyBorder="1" applyAlignment="1">
      <alignment horizontal="center" vertical="center"/>
    </xf>
    <xf numFmtId="165" fontId="97" fillId="0" borderId="5" xfId="1" applyNumberFormat="1" applyFont="1" applyFill="1" applyBorder="1" applyAlignment="1" applyProtection="1">
      <alignment horizontal="center"/>
      <protection hidden="1"/>
    </xf>
    <xf numFmtId="164" fontId="97" fillId="0" borderId="5" xfId="1" applyFont="1" applyFill="1" applyBorder="1" applyProtection="1">
      <protection locked="0"/>
    </xf>
    <xf numFmtId="0" fontId="93" fillId="0" borderId="50" xfId="54352" applyFill="1" applyBorder="1" applyAlignment="1">
      <alignment horizontal="left" vertical="top"/>
    </xf>
    <xf numFmtId="0" fontId="96" fillId="60" borderId="5" xfId="0" applyFont="1" applyFill="1" applyBorder="1" applyAlignment="1">
      <alignment horizontal="center" vertical="center"/>
    </xf>
    <xf numFmtId="0" fontId="96" fillId="60" borderId="5" xfId="0" applyFont="1" applyFill="1" applyBorder="1" applyAlignment="1">
      <alignment horizontal="center" vertical="center"/>
    </xf>
    <xf numFmtId="0" fontId="1" fillId="0" borderId="0" xfId="0" applyFont="1" applyAlignment="1">
      <alignment horizontal="left"/>
    </xf>
    <xf numFmtId="0" fontId="2" fillId="60" borderId="2" xfId="0" applyFont="1" applyFill="1" applyBorder="1" applyAlignment="1">
      <alignment horizontal="center" vertical="center" wrapText="1"/>
    </xf>
    <xf numFmtId="0" fontId="2" fillId="60" borderId="4" xfId="0" applyFont="1" applyFill="1" applyBorder="1" applyAlignment="1">
      <alignment horizontal="center" vertical="center" wrapText="1"/>
    </xf>
    <xf numFmtId="0" fontId="2" fillId="60" borderId="6" xfId="0" applyFont="1" applyFill="1" applyBorder="1" applyAlignment="1">
      <alignment horizontal="center" vertical="center" wrapText="1"/>
    </xf>
    <xf numFmtId="0" fontId="2" fillId="60" borderId="7" xfId="0" applyFont="1" applyFill="1" applyBorder="1" applyAlignment="1">
      <alignment horizontal="center" vertical="center" wrapText="1"/>
    </xf>
    <xf numFmtId="0" fontId="2" fillId="60" borderId="41" xfId="0" applyFont="1" applyFill="1" applyBorder="1" applyAlignment="1">
      <alignment horizontal="center" vertical="center" wrapText="1"/>
    </xf>
    <xf numFmtId="0" fontId="7" fillId="60" borderId="43" xfId="0" applyFont="1" applyFill="1" applyBorder="1" applyAlignment="1">
      <alignment horizontal="justify" vertical="center" wrapText="1"/>
    </xf>
    <xf numFmtId="0" fontId="7" fillId="60" borderId="43" xfId="0" applyFont="1" applyFill="1" applyBorder="1" applyAlignment="1">
      <alignment horizontal="center" vertical="top" wrapText="1"/>
    </xf>
    <xf numFmtId="2" fontId="8" fillId="0" borderId="48" xfId="0" applyNumberFormat="1" applyFont="1" applyFill="1" applyBorder="1" applyAlignment="1">
      <alignment horizontal="center" wrapText="1"/>
    </xf>
    <xf numFmtId="2" fontId="8" fillId="0" borderId="49" xfId="0" applyNumberFormat="1" applyFont="1" applyFill="1" applyBorder="1" applyAlignment="1">
      <alignment horizontal="center" wrapText="1"/>
    </xf>
    <xf numFmtId="0" fontId="0" fillId="0" borderId="47" xfId="0" applyBorder="1" applyAlignment="1">
      <alignment horizontal="center" vertical="center"/>
    </xf>
    <xf numFmtId="0" fontId="0" fillId="0" borderId="52" xfId="0" applyBorder="1" applyAlignment="1">
      <alignment horizontal="center" vertical="center"/>
    </xf>
    <xf numFmtId="0" fontId="0" fillId="0" borderId="30"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7" fillId="0" borderId="0" xfId="0" applyFont="1" applyAlignment="1">
      <alignment horizontal="left" vertical="center"/>
    </xf>
    <xf numFmtId="0" fontId="7" fillId="60" borderId="44" xfId="0" applyFont="1" applyFill="1" applyBorder="1" applyAlignment="1">
      <alignment horizontal="center" vertical="center"/>
    </xf>
    <xf numFmtId="0" fontId="7" fillId="60" borderId="40" xfId="0" applyFont="1" applyFill="1" applyBorder="1" applyAlignment="1">
      <alignment horizontal="center" vertical="center"/>
    </xf>
    <xf numFmtId="0" fontId="2" fillId="60" borderId="44" xfId="0" applyFont="1" applyFill="1" applyBorder="1" applyAlignment="1">
      <alignment horizontal="center" vertical="center"/>
    </xf>
    <xf numFmtId="0" fontId="2" fillId="60" borderId="40" xfId="0" applyFont="1" applyFill="1" applyBorder="1" applyAlignment="1">
      <alignment horizontal="center" vertical="center"/>
    </xf>
    <xf numFmtId="0" fontId="2" fillId="60" borderId="48" xfId="0" applyFont="1" applyFill="1" applyBorder="1" applyAlignment="1">
      <alignment horizontal="center" vertical="center" wrapText="1"/>
    </xf>
    <xf numFmtId="0" fontId="2" fillId="60" borderId="49" xfId="0" applyFont="1" applyFill="1" applyBorder="1" applyAlignment="1">
      <alignment horizontal="center" vertical="center" wrapText="1"/>
    </xf>
    <xf numFmtId="0" fontId="12" fillId="60" borderId="5" xfId="0" applyFont="1" applyFill="1" applyBorder="1" applyAlignment="1">
      <alignment horizontal="center" vertical="center"/>
    </xf>
    <xf numFmtId="2" fontId="7" fillId="60" borderId="50" xfId="0" applyNumberFormat="1" applyFont="1" applyFill="1" applyBorder="1" applyAlignment="1">
      <alignment horizontal="center" vertical="center"/>
    </xf>
    <xf numFmtId="0" fontId="75" fillId="60" borderId="37" xfId="0" applyFont="1" applyFill="1" applyBorder="1" applyAlignment="1">
      <alignment horizontal="left"/>
    </xf>
    <xf numFmtId="0" fontId="76" fillId="60" borderId="50" xfId="0" applyFont="1" applyFill="1" applyBorder="1" applyAlignment="1">
      <alignment horizontal="center"/>
    </xf>
    <xf numFmtId="14" fontId="1" fillId="89" borderId="48" xfId="0" applyNumberFormat="1" applyFont="1" applyFill="1" applyBorder="1" applyAlignment="1">
      <alignment horizontal="center"/>
    </xf>
    <xf numFmtId="0" fontId="0" fillId="0" borderId="51" xfId="0" applyBorder="1" applyAlignment="1">
      <alignment horizontal="center"/>
    </xf>
    <xf numFmtId="0" fontId="0" fillId="0" borderId="49" xfId="0" applyBorder="1" applyAlignment="1">
      <alignment horizontal="center"/>
    </xf>
    <xf numFmtId="0" fontId="6" fillId="0" borderId="0" xfId="0" applyFont="1" applyAlignment="1">
      <alignment horizontal="left" vertical="center" wrapText="1"/>
    </xf>
    <xf numFmtId="0" fontId="0" fillId="0" borderId="0" xfId="0" applyAlignment="1">
      <alignment horizontal="left" vertical="center" wrapText="1"/>
    </xf>
    <xf numFmtId="0" fontId="75" fillId="93" borderId="37" xfId="0" applyFont="1" applyFill="1" applyBorder="1" applyAlignment="1">
      <alignment horizontal="left"/>
    </xf>
    <xf numFmtId="14" fontId="1" fillId="89" borderId="37" xfId="0" applyNumberFormat="1" applyFont="1" applyFill="1" applyBorder="1" applyAlignment="1">
      <alignment horizontal="center"/>
    </xf>
    <xf numFmtId="0" fontId="76" fillId="93" borderId="44" xfId="0" applyFont="1" applyFill="1" applyBorder="1" applyAlignment="1">
      <alignment horizontal="center"/>
    </xf>
    <xf numFmtId="0" fontId="76" fillId="93" borderId="40" xfId="0" applyFont="1" applyFill="1" applyBorder="1" applyAlignment="1">
      <alignment horizontal="center"/>
    </xf>
    <xf numFmtId="0" fontId="76" fillId="93" borderId="44" xfId="0" applyFont="1" applyFill="1" applyBorder="1" applyAlignment="1">
      <alignment horizontal="center" wrapText="1"/>
    </xf>
    <xf numFmtId="0" fontId="76" fillId="93" borderId="40" xfId="0" applyFont="1" applyFill="1" applyBorder="1" applyAlignment="1">
      <alignment horizontal="center" wrapText="1"/>
    </xf>
    <xf numFmtId="0" fontId="76" fillId="93" borderId="44" xfId="0" applyFont="1" applyFill="1" applyBorder="1" applyAlignment="1">
      <alignment horizontal="center" vertical="center" wrapText="1"/>
    </xf>
    <xf numFmtId="0" fontId="76" fillId="93" borderId="40" xfId="0" applyFont="1" applyFill="1" applyBorder="1" applyAlignment="1">
      <alignment horizontal="center" vertical="center" wrapText="1"/>
    </xf>
    <xf numFmtId="178" fontId="78" fillId="92" borderId="44" xfId="37477" applyNumberFormat="1" applyFont="1" applyFill="1" applyBorder="1" applyAlignment="1">
      <alignment horizontal="center" vertical="center" wrapText="1"/>
    </xf>
    <xf numFmtId="0" fontId="0" fillId="92" borderId="3" xfId="0" applyFill="1" applyBorder="1" applyAlignment="1">
      <alignment vertical="center" wrapText="1"/>
    </xf>
    <xf numFmtId="0" fontId="0" fillId="92" borderId="40" xfId="0" applyFill="1" applyBorder="1" applyAlignment="1">
      <alignment vertical="center" wrapText="1"/>
    </xf>
    <xf numFmtId="184" fontId="78" fillId="91" borderId="44" xfId="37477" applyNumberFormat="1" applyFont="1" applyFill="1" applyBorder="1" applyAlignment="1">
      <alignment horizontal="right" vertical="top" wrapText="1"/>
    </xf>
    <xf numFmtId="184" fontId="78" fillId="91" borderId="3" xfId="37477" applyNumberFormat="1" applyFont="1" applyFill="1" applyBorder="1" applyAlignment="1">
      <alignment horizontal="right" vertical="top" wrapText="1"/>
    </xf>
    <xf numFmtId="184" fontId="78" fillId="91" borderId="40" xfId="37477" applyNumberFormat="1" applyFont="1" applyFill="1" applyBorder="1" applyAlignment="1">
      <alignment horizontal="right" vertical="top" wrapText="1"/>
    </xf>
    <xf numFmtId="184" fontId="78" fillId="62" borderId="44" xfId="0" applyNumberFormat="1" applyFont="1" applyFill="1" applyBorder="1" applyAlignment="1">
      <alignment vertical="center" wrapText="1"/>
    </xf>
    <xf numFmtId="0" fontId="0" fillId="0" borderId="40" xfId="0" applyBorder="1" applyAlignment="1">
      <alignment vertical="center" wrapText="1"/>
    </xf>
    <xf numFmtId="0" fontId="0" fillId="0" borderId="44" xfId="0" applyBorder="1" applyAlignment="1">
      <alignment horizontal="left" vertical="center"/>
    </xf>
    <xf numFmtId="0" fontId="0" fillId="0" borderId="40" xfId="0" applyBorder="1" applyAlignment="1">
      <alignment horizontal="left" vertical="center"/>
    </xf>
    <xf numFmtId="0" fontId="76" fillId="93" borderId="50" xfId="0" applyFont="1" applyFill="1" applyBorder="1" applyAlignment="1">
      <alignment horizontal="center"/>
    </xf>
    <xf numFmtId="184" fontId="78" fillId="62" borderId="44" xfId="0" applyNumberFormat="1" applyFont="1" applyFill="1" applyBorder="1" applyAlignment="1">
      <alignment horizontal="right" vertical="center" wrapText="1"/>
    </xf>
    <xf numFmtId="184" fontId="78" fillId="62" borderId="3" xfId="0" applyNumberFormat="1" applyFont="1" applyFill="1" applyBorder="1" applyAlignment="1">
      <alignment horizontal="right" vertical="center" wrapText="1"/>
    </xf>
    <xf numFmtId="184" fontId="78" fillId="62" borderId="40" xfId="0" applyNumberFormat="1" applyFont="1" applyFill="1" applyBorder="1" applyAlignment="1">
      <alignment horizontal="right" vertical="center" wrapText="1"/>
    </xf>
    <xf numFmtId="0" fontId="2" fillId="60" borderId="44" xfId="0" applyFont="1" applyFill="1" applyBorder="1" applyAlignment="1">
      <alignment horizontal="center"/>
    </xf>
    <xf numFmtId="0" fontId="2" fillId="60" borderId="40" xfId="0" applyFont="1" applyFill="1" applyBorder="1" applyAlignment="1">
      <alignment horizontal="center"/>
    </xf>
    <xf numFmtId="0" fontId="2" fillId="60" borderId="43" xfId="0" applyFont="1" applyFill="1" applyBorder="1" applyAlignment="1">
      <alignment horizontal="center"/>
    </xf>
    <xf numFmtId="0" fontId="1" fillId="60" borderId="50" xfId="0" applyFont="1" applyFill="1" applyBorder="1" applyAlignment="1">
      <alignment horizontal="center"/>
    </xf>
    <xf numFmtId="0" fontId="1" fillId="60" borderId="38" xfId="0" applyFont="1" applyFill="1" applyBorder="1" applyAlignment="1">
      <alignment horizontal="center"/>
    </xf>
    <xf numFmtId="0" fontId="1" fillId="60" borderId="51" xfId="0" applyFont="1" applyFill="1" applyBorder="1" applyAlignment="1">
      <alignment horizontal="center"/>
    </xf>
    <xf numFmtId="0" fontId="1" fillId="60" borderId="49" xfId="0" applyFont="1" applyFill="1" applyBorder="1" applyAlignment="1">
      <alignment horizontal="center"/>
    </xf>
    <xf numFmtId="0" fontId="0" fillId="60" borderId="44" xfId="0" applyFill="1" applyBorder="1" applyAlignment="1">
      <alignment horizontal="center"/>
    </xf>
    <xf numFmtId="0" fontId="0" fillId="60" borderId="3" xfId="0" applyFill="1" applyBorder="1" applyAlignment="1">
      <alignment horizontal="center"/>
    </xf>
    <xf numFmtId="0" fontId="0" fillId="60" borderId="40" xfId="0" applyFill="1" applyBorder="1" applyAlignment="1">
      <alignment horizontal="center"/>
    </xf>
    <xf numFmtId="0" fontId="0" fillId="60" borderId="43" xfId="0" applyFill="1" applyBorder="1" applyAlignment="1">
      <alignment horizontal="center"/>
    </xf>
    <xf numFmtId="0" fontId="1" fillId="0" borderId="44" xfId="0" applyFont="1" applyBorder="1" applyAlignment="1"/>
    <xf numFmtId="0" fontId="1" fillId="0" borderId="50" xfId="0" applyFont="1" applyBorder="1" applyAlignment="1"/>
    <xf numFmtId="0" fontId="93" fillId="94" borderId="50" xfId="54352" applyFill="1" applyBorder="1" applyAlignment="1">
      <alignment horizontal="left"/>
    </xf>
    <xf numFmtId="0" fontId="93" fillId="0" borderId="50" xfId="54352" applyBorder="1" applyAlignment="1">
      <alignment horizontal="left"/>
    </xf>
    <xf numFmtId="0" fontId="93" fillId="94" borderId="50" xfId="54352" applyFill="1" applyBorder="1" applyAlignment="1">
      <alignment vertical="top"/>
    </xf>
    <xf numFmtId="0" fontId="93" fillId="0" borderId="50" xfId="54352" applyFill="1" applyBorder="1" applyAlignment="1">
      <alignment vertical="top"/>
    </xf>
    <xf numFmtId="0" fontId="93" fillId="94" borderId="50" xfId="54352" applyFill="1" applyBorder="1" applyAlignment="1">
      <alignment horizontal="left" vertical="top"/>
    </xf>
    <xf numFmtId="0" fontId="93" fillId="0" borderId="50" xfId="54352" quotePrefix="1" applyBorder="1" applyAlignment="1">
      <alignment horizontal="left" vertical="top"/>
    </xf>
    <xf numFmtId="0" fontId="93" fillId="0" borderId="50" xfId="54352" applyBorder="1" applyAlignment="1">
      <alignment vertical="top"/>
    </xf>
    <xf numFmtId="0" fontId="93" fillId="94" borderId="50" xfId="54352" quotePrefix="1" applyFill="1" applyBorder="1" applyAlignment="1">
      <alignment horizontal="left" vertical="top"/>
    </xf>
    <xf numFmtId="0" fontId="93" fillId="62" borderId="50" xfId="54352" applyFill="1" applyBorder="1" applyAlignment="1">
      <alignment horizontal="left"/>
    </xf>
  </cellXfs>
  <cellStyles count="54353">
    <cellStyle name="%" xfId="7"/>
    <cellStyle name="% 2" xfId="8"/>
    <cellStyle name="% 2 10" xfId="9"/>
    <cellStyle name="% 2 10 2" xfId="37480"/>
    <cellStyle name="% 2 11" xfId="10"/>
    <cellStyle name="% 2 11 2" xfId="37481"/>
    <cellStyle name="% 2 12" xfId="11"/>
    <cellStyle name="% 2 12 2" xfId="37482"/>
    <cellStyle name="% 2 13" xfId="12"/>
    <cellStyle name="% 2 13 2" xfId="37483"/>
    <cellStyle name="% 2 14" xfId="13"/>
    <cellStyle name="% 2 14 2" xfId="37484"/>
    <cellStyle name="% 2 15" xfId="14"/>
    <cellStyle name="% 2 15 2" xfId="37485"/>
    <cellStyle name="% 2 16" xfId="15"/>
    <cellStyle name="% 2 16 2" xfId="37486"/>
    <cellStyle name="% 2 17" xfId="16"/>
    <cellStyle name="% 2 17 2" xfId="37487"/>
    <cellStyle name="% 2 18" xfId="17"/>
    <cellStyle name="% 2 18 2" xfId="37488"/>
    <cellStyle name="% 2 19" xfId="18"/>
    <cellStyle name="% 2 19 2" xfId="37489"/>
    <cellStyle name="% 2 2" xfId="19"/>
    <cellStyle name="% 2 2 2" xfId="37490"/>
    <cellStyle name="% 2 20" xfId="37491"/>
    <cellStyle name="% 2 3" xfId="20"/>
    <cellStyle name="% 2 3 2" xfId="37492"/>
    <cellStyle name="% 2 4" xfId="21"/>
    <cellStyle name="% 2 4 2" xfId="37493"/>
    <cellStyle name="% 2 5" xfId="22"/>
    <cellStyle name="% 2 5 2" xfId="37494"/>
    <cellStyle name="% 2 6" xfId="23"/>
    <cellStyle name="% 2 6 2" xfId="37495"/>
    <cellStyle name="% 2 7" xfId="24"/>
    <cellStyle name="% 2 7 2" xfId="37496"/>
    <cellStyle name="% 2 8" xfId="25"/>
    <cellStyle name="% 2 8 2" xfId="37497"/>
    <cellStyle name="% 2 9" xfId="26"/>
    <cellStyle name="% 2 9 2" xfId="37498"/>
    <cellStyle name="_Applications" xfId="37499"/>
    <cellStyle name="_Applications 2" xfId="37500"/>
    <cellStyle name="_Applications 3" xfId="37501"/>
    <cellStyle name="_Applications 3 2" xfId="37502"/>
    <cellStyle name="_Sheet1" xfId="37503"/>
    <cellStyle name="_Sheet1 2" xfId="37504"/>
    <cellStyle name="_Sheet1 3" xfId="37505"/>
    <cellStyle name="_Sheet1 3 2" xfId="37506"/>
    <cellStyle name="20% - Accent1 10" xfId="27"/>
    <cellStyle name="20% - Accent1 10 2" xfId="37507"/>
    <cellStyle name="20% - Accent1 11" xfId="28"/>
    <cellStyle name="20% - Accent1 11 2" xfId="37508"/>
    <cellStyle name="20% - Accent1 12" xfId="29"/>
    <cellStyle name="20% - Accent1 12 10" xfId="30"/>
    <cellStyle name="20% - Accent1 12 10 2" xfId="37509"/>
    <cellStyle name="20% - Accent1 12 11" xfId="31"/>
    <cellStyle name="20% - Accent1 12 11 2" xfId="37510"/>
    <cellStyle name="20% - Accent1 12 12" xfId="32"/>
    <cellStyle name="20% - Accent1 12 12 2" xfId="37511"/>
    <cellStyle name="20% - Accent1 12 13" xfId="33"/>
    <cellStyle name="20% - Accent1 12 13 2" xfId="37512"/>
    <cellStyle name="20% - Accent1 12 14" xfId="34"/>
    <cellStyle name="20% - Accent1 12 14 2" xfId="37513"/>
    <cellStyle name="20% - Accent1 12 15" xfId="35"/>
    <cellStyle name="20% - Accent1 12 15 2" xfId="37514"/>
    <cellStyle name="20% - Accent1 12 16" xfId="36"/>
    <cellStyle name="20% - Accent1 12 16 2" xfId="37515"/>
    <cellStyle name="20% - Accent1 12 17" xfId="37"/>
    <cellStyle name="20% - Accent1 12 17 2" xfId="37516"/>
    <cellStyle name="20% - Accent1 12 18" xfId="38"/>
    <cellStyle name="20% - Accent1 12 18 2" xfId="37517"/>
    <cellStyle name="20% - Accent1 12 19" xfId="39"/>
    <cellStyle name="20% - Accent1 12 19 2" xfId="37518"/>
    <cellStyle name="20% - Accent1 12 2" xfId="40"/>
    <cellStyle name="20% - Accent1 12 2 2" xfId="37519"/>
    <cellStyle name="20% - Accent1 12 20" xfId="41"/>
    <cellStyle name="20% - Accent1 12 20 2" xfId="37520"/>
    <cellStyle name="20% - Accent1 12 21" xfId="42"/>
    <cellStyle name="20% - Accent1 12 21 2" xfId="37521"/>
    <cellStyle name="20% - Accent1 12 22" xfId="43"/>
    <cellStyle name="20% - Accent1 12 22 2" xfId="37522"/>
    <cellStyle name="20% - Accent1 12 23" xfId="44"/>
    <cellStyle name="20% - Accent1 12 23 2" xfId="37523"/>
    <cellStyle name="20% - Accent1 12 24" xfId="45"/>
    <cellStyle name="20% - Accent1 12 24 2" xfId="37524"/>
    <cellStyle name="20% - Accent1 12 25" xfId="46"/>
    <cellStyle name="20% - Accent1 12 25 2" xfId="37525"/>
    <cellStyle name="20% - Accent1 12 26" xfId="47"/>
    <cellStyle name="20% - Accent1 12 26 2" xfId="37526"/>
    <cellStyle name="20% - Accent1 12 27" xfId="48"/>
    <cellStyle name="20% - Accent1 12 27 2" xfId="37527"/>
    <cellStyle name="20% - Accent1 12 28" xfId="49"/>
    <cellStyle name="20% - Accent1 12 28 2" xfId="37528"/>
    <cellStyle name="20% - Accent1 12 29" xfId="50"/>
    <cellStyle name="20% - Accent1 12 29 2" xfId="37529"/>
    <cellStyle name="20% - Accent1 12 3" xfId="51"/>
    <cellStyle name="20% - Accent1 12 3 2" xfId="37530"/>
    <cellStyle name="20% - Accent1 12 30" xfId="52"/>
    <cellStyle name="20% - Accent1 12 30 2" xfId="37531"/>
    <cellStyle name="20% - Accent1 12 31" xfId="37532"/>
    <cellStyle name="20% - Accent1 12 4" xfId="53"/>
    <cellStyle name="20% - Accent1 12 4 2" xfId="37533"/>
    <cellStyle name="20% - Accent1 12 5" xfId="54"/>
    <cellStyle name="20% - Accent1 12 5 2" xfId="37534"/>
    <cellStyle name="20% - Accent1 12 6" xfId="55"/>
    <cellStyle name="20% - Accent1 12 6 2" xfId="37535"/>
    <cellStyle name="20% - Accent1 12 7" xfId="56"/>
    <cellStyle name="20% - Accent1 12 7 2" xfId="37536"/>
    <cellStyle name="20% - Accent1 12 8" xfId="57"/>
    <cellStyle name="20% - Accent1 12 8 2" xfId="37537"/>
    <cellStyle name="20% - Accent1 12 9" xfId="58"/>
    <cellStyle name="20% - Accent1 12 9 2" xfId="37538"/>
    <cellStyle name="20% - Accent1 13" xfId="59"/>
    <cellStyle name="20% - Accent1 13 2" xfId="37539"/>
    <cellStyle name="20% - Accent1 14" xfId="60"/>
    <cellStyle name="20% - Accent1 14 2" xfId="37540"/>
    <cellStyle name="20% - Accent1 15" xfId="61"/>
    <cellStyle name="20% - Accent1 15 2" xfId="37541"/>
    <cellStyle name="20% - Accent1 16" xfId="62"/>
    <cellStyle name="20% - Accent1 16 2" xfId="37542"/>
    <cellStyle name="20% - Accent1 17" xfId="63"/>
    <cellStyle name="20% - Accent1 18" xfId="64"/>
    <cellStyle name="20% - Accent1 19" xfId="37543"/>
    <cellStyle name="20% - Accent1 2" xfId="65"/>
    <cellStyle name="20% - Accent1 2 10" xfId="66"/>
    <cellStyle name="20% - Accent1 2 11" xfId="67"/>
    <cellStyle name="20% - Accent1 2 12" xfId="37544"/>
    <cellStyle name="20% - Accent1 2 13" xfId="37545"/>
    <cellStyle name="20% - Accent1 2 14" xfId="37546"/>
    <cellStyle name="20% - Accent1 2 15" xfId="37547"/>
    <cellStyle name="20% - Accent1 2 16" xfId="37548"/>
    <cellStyle name="20% - Accent1 2 17" xfId="37549"/>
    <cellStyle name="20% - Accent1 2 18" xfId="37550"/>
    <cellStyle name="20% - Accent1 2 19" xfId="37551"/>
    <cellStyle name="20% - Accent1 2 2" xfId="68"/>
    <cellStyle name="20% - Accent1 2 2 2" xfId="37552"/>
    <cellStyle name="20% - Accent1 2 20" xfId="37553"/>
    <cellStyle name="20% - Accent1 2 21" xfId="37554"/>
    <cellStyle name="20% - Accent1 2 22" xfId="37555"/>
    <cellStyle name="20% - Accent1 2 23" xfId="37556"/>
    <cellStyle name="20% - Accent1 2 24" xfId="37557"/>
    <cellStyle name="20% - Accent1 2 3" xfId="69"/>
    <cellStyle name="20% - Accent1 2 3 2" xfId="37558"/>
    <cellStyle name="20% - Accent1 2 4" xfId="70"/>
    <cellStyle name="20% - Accent1 2 4 2" xfId="37559"/>
    <cellStyle name="20% - Accent1 2 5" xfId="71"/>
    <cellStyle name="20% - Accent1 2 5 2" xfId="37560"/>
    <cellStyle name="20% - Accent1 2 6" xfId="72"/>
    <cellStyle name="20% - Accent1 2 6 2" xfId="37561"/>
    <cellStyle name="20% - Accent1 2 7" xfId="73"/>
    <cellStyle name="20% - Accent1 2 7 2" xfId="37562"/>
    <cellStyle name="20% - Accent1 2 8" xfId="74"/>
    <cellStyle name="20% - Accent1 2 8 2" xfId="37563"/>
    <cellStyle name="20% - Accent1 2 9" xfId="75"/>
    <cellStyle name="20% - Accent1 20" xfId="37564"/>
    <cellStyle name="20% - Accent1 21" xfId="37565"/>
    <cellStyle name="20% - Accent1 22" xfId="37566"/>
    <cellStyle name="20% - Accent1 23" xfId="37567"/>
    <cellStyle name="20% - Accent1 24" xfId="37568"/>
    <cellStyle name="20% - Accent1 25" xfId="37569"/>
    <cellStyle name="20% - Accent1 26" xfId="37570"/>
    <cellStyle name="20% - Accent1 27" xfId="37571"/>
    <cellStyle name="20% - Accent1 28" xfId="37572"/>
    <cellStyle name="20% - Accent1 29" xfId="37573"/>
    <cellStyle name="20% - Accent1 3" xfId="76"/>
    <cellStyle name="20% - Accent1 3 2" xfId="77"/>
    <cellStyle name="20% - Accent1 3 2 2" xfId="37574"/>
    <cellStyle name="20% - Accent1 3 3" xfId="37575"/>
    <cellStyle name="20% - Accent1 30" xfId="37576"/>
    <cellStyle name="20% - Accent1 4" xfId="78"/>
    <cellStyle name="20% - Accent1 4 2" xfId="79"/>
    <cellStyle name="20% - Accent1 4 2 2" xfId="37577"/>
    <cellStyle name="20% - Accent1 4 3" xfId="37578"/>
    <cellStyle name="20% - Accent1 5" xfId="80"/>
    <cellStyle name="20% - Accent1 5 2" xfId="81"/>
    <cellStyle name="20% - Accent1 5 2 2" xfId="37579"/>
    <cellStyle name="20% - Accent1 5 3" xfId="37580"/>
    <cellStyle name="20% - Accent1 6" xfId="82"/>
    <cellStyle name="20% - Accent1 6 2" xfId="83"/>
    <cellStyle name="20% - Accent1 6 2 2" xfId="37581"/>
    <cellStyle name="20% - Accent1 6 3" xfId="84"/>
    <cellStyle name="20% - Accent1 6 3 2" xfId="37582"/>
    <cellStyle name="20% - Accent1 6 4" xfId="85"/>
    <cellStyle name="20% - Accent1 6 5" xfId="37583"/>
    <cellStyle name="20% - Accent1 7" xfId="86"/>
    <cellStyle name="20% - Accent1 7 10" xfId="87"/>
    <cellStyle name="20% - Accent1 7 10 2" xfId="37584"/>
    <cellStyle name="20% - Accent1 7 11" xfId="88"/>
    <cellStyle name="20% - Accent1 7 11 2" xfId="37585"/>
    <cellStyle name="20% - Accent1 7 12" xfId="37586"/>
    <cellStyle name="20% - Accent1 7 2" xfId="89"/>
    <cellStyle name="20% - Accent1 7 2 2" xfId="37587"/>
    <cellStyle name="20% - Accent1 7 3" xfId="90"/>
    <cellStyle name="20% - Accent1 7 3 2" xfId="37588"/>
    <cellStyle name="20% - Accent1 7 4" xfId="91"/>
    <cellStyle name="20% - Accent1 7 4 2" xfId="37589"/>
    <cellStyle name="20% - Accent1 7 5" xfId="92"/>
    <cellStyle name="20% - Accent1 7 5 2" xfId="37590"/>
    <cellStyle name="20% - Accent1 7 6" xfId="93"/>
    <cellStyle name="20% - Accent1 7 6 2" xfId="37591"/>
    <cellStyle name="20% - Accent1 7 7" xfId="94"/>
    <cellStyle name="20% - Accent1 7 7 2" xfId="37592"/>
    <cellStyle name="20% - Accent1 7 8" xfId="95"/>
    <cellStyle name="20% - Accent1 7 8 2" xfId="37593"/>
    <cellStyle name="20% - Accent1 7 9" xfId="96"/>
    <cellStyle name="20% - Accent1 7 9 2" xfId="37594"/>
    <cellStyle name="20% - Accent1 8" xfId="97"/>
    <cellStyle name="20% - Accent1 8 2" xfId="37595"/>
    <cellStyle name="20% - Accent1 9" xfId="98"/>
    <cellStyle name="20% - Accent1 9 2" xfId="37596"/>
    <cellStyle name="20% - Accent2 10" xfId="99"/>
    <cellStyle name="20% - Accent2 10 2" xfId="37597"/>
    <cellStyle name="20% - Accent2 11" xfId="100"/>
    <cellStyle name="20% - Accent2 11 2" xfId="37598"/>
    <cellStyle name="20% - Accent2 12" xfId="101"/>
    <cellStyle name="20% - Accent2 12 10" xfId="102"/>
    <cellStyle name="20% - Accent2 12 10 2" xfId="37599"/>
    <cellStyle name="20% - Accent2 12 11" xfId="103"/>
    <cellStyle name="20% - Accent2 12 11 2" xfId="37600"/>
    <cellStyle name="20% - Accent2 12 12" xfId="104"/>
    <cellStyle name="20% - Accent2 12 12 2" xfId="37601"/>
    <cellStyle name="20% - Accent2 12 13" xfId="105"/>
    <cellStyle name="20% - Accent2 12 13 2" xfId="37602"/>
    <cellStyle name="20% - Accent2 12 14" xfId="106"/>
    <cellStyle name="20% - Accent2 12 14 2" xfId="37603"/>
    <cellStyle name="20% - Accent2 12 15" xfId="107"/>
    <cellStyle name="20% - Accent2 12 15 2" xfId="37604"/>
    <cellStyle name="20% - Accent2 12 16" xfId="108"/>
    <cellStyle name="20% - Accent2 12 16 2" xfId="37605"/>
    <cellStyle name="20% - Accent2 12 17" xfId="109"/>
    <cellStyle name="20% - Accent2 12 17 2" xfId="37606"/>
    <cellStyle name="20% - Accent2 12 18" xfId="110"/>
    <cellStyle name="20% - Accent2 12 18 2" xfId="37607"/>
    <cellStyle name="20% - Accent2 12 19" xfId="111"/>
    <cellStyle name="20% - Accent2 12 19 2" xfId="37608"/>
    <cellStyle name="20% - Accent2 12 2" xfId="112"/>
    <cellStyle name="20% - Accent2 12 2 2" xfId="37609"/>
    <cellStyle name="20% - Accent2 12 20" xfId="113"/>
    <cellStyle name="20% - Accent2 12 20 2" xfId="37610"/>
    <cellStyle name="20% - Accent2 12 21" xfId="114"/>
    <cellStyle name="20% - Accent2 12 21 2" xfId="37611"/>
    <cellStyle name="20% - Accent2 12 22" xfId="115"/>
    <cellStyle name="20% - Accent2 12 22 2" xfId="37612"/>
    <cellStyle name="20% - Accent2 12 23" xfId="116"/>
    <cellStyle name="20% - Accent2 12 23 2" xfId="37613"/>
    <cellStyle name="20% - Accent2 12 24" xfId="117"/>
    <cellStyle name="20% - Accent2 12 24 2" xfId="37614"/>
    <cellStyle name="20% - Accent2 12 25" xfId="118"/>
    <cellStyle name="20% - Accent2 12 25 2" xfId="37615"/>
    <cellStyle name="20% - Accent2 12 26" xfId="119"/>
    <cellStyle name="20% - Accent2 12 26 2" xfId="37616"/>
    <cellStyle name="20% - Accent2 12 27" xfId="120"/>
    <cellStyle name="20% - Accent2 12 27 2" xfId="37617"/>
    <cellStyle name="20% - Accent2 12 28" xfId="121"/>
    <cellStyle name="20% - Accent2 12 28 2" xfId="37618"/>
    <cellStyle name="20% - Accent2 12 29" xfId="122"/>
    <cellStyle name="20% - Accent2 12 29 2" xfId="37619"/>
    <cellStyle name="20% - Accent2 12 3" xfId="123"/>
    <cellStyle name="20% - Accent2 12 3 2" xfId="37620"/>
    <cellStyle name="20% - Accent2 12 30" xfId="124"/>
    <cellStyle name="20% - Accent2 12 30 2" xfId="37621"/>
    <cellStyle name="20% - Accent2 12 31" xfId="37622"/>
    <cellStyle name="20% - Accent2 12 4" xfId="125"/>
    <cellStyle name="20% - Accent2 12 4 2" xfId="37623"/>
    <cellStyle name="20% - Accent2 12 5" xfId="126"/>
    <cellStyle name="20% - Accent2 12 5 2" xfId="37624"/>
    <cellStyle name="20% - Accent2 12 6" xfId="127"/>
    <cellStyle name="20% - Accent2 12 6 2" xfId="37625"/>
    <cellStyle name="20% - Accent2 12 7" xfId="128"/>
    <cellStyle name="20% - Accent2 12 7 2" xfId="37626"/>
    <cellStyle name="20% - Accent2 12 8" xfId="129"/>
    <cellStyle name="20% - Accent2 12 8 2" xfId="37627"/>
    <cellStyle name="20% - Accent2 12 9" xfId="130"/>
    <cellStyle name="20% - Accent2 12 9 2" xfId="37628"/>
    <cellStyle name="20% - Accent2 13" xfId="131"/>
    <cellStyle name="20% - Accent2 13 2" xfId="37629"/>
    <cellStyle name="20% - Accent2 14" xfId="132"/>
    <cellStyle name="20% - Accent2 14 2" xfId="37630"/>
    <cellStyle name="20% - Accent2 15" xfId="133"/>
    <cellStyle name="20% - Accent2 15 2" xfId="37631"/>
    <cellStyle name="20% - Accent2 16" xfId="134"/>
    <cellStyle name="20% - Accent2 16 2" xfId="37632"/>
    <cellStyle name="20% - Accent2 17" xfId="135"/>
    <cellStyle name="20% - Accent2 18" xfId="136"/>
    <cellStyle name="20% - Accent2 19" xfId="37633"/>
    <cellStyle name="20% - Accent2 2" xfId="137"/>
    <cellStyle name="20% - Accent2 2 10" xfId="138"/>
    <cellStyle name="20% - Accent2 2 11" xfId="139"/>
    <cellStyle name="20% - Accent2 2 12" xfId="37634"/>
    <cellStyle name="20% - Accent2 2 13" xfId="37635"/>
    <cellStyle name="20% - Accent2 2 14" xfId="37636"/>
    <cellStyle name="20% - Accent2 2 15" xfId="37637"/>
    <cellStyle name="20% - Accent2 2 16" xfId="37638"/>
    <cellStyle name="20% - Accent2 2 17" xfId="37639"/>
    <cellStyle name="20% - Accent2 2 18" xfId="37640"/>
    <cellStyle name="20% - Accent2 2 19" xfId="37641"/>
    <cellStyle name="20% - Accent2 2 2" xfId="140"/>
    <cellStyle name="20% - Accent2 2 2 2" xfId="37642"/>
    <cellStyle name="20% - Accent2 2 20" xfId="37643"/>
    <cellStyle name="20% - Accent2 2 21" xfId="37644"/>
    <cellStyle name="20% - Accent2 2 22" xfId="37645"/>
    <cellStyle name="20% - Accent2 2 23" xfId="37646"/>
    <cellStyle name="20% - Accent2 2 24" xfId="37647"/>
    <cellStyle name="20% - Accent2 2 3" xfId="141"/>
    <cellStyle name="20% - Accent2 2 3 2" xfId="37648"/>
    <cellStyle name="20% - Accent2 2 4" xfId="142"/>
    <cellStyle name="20% - Accent2 2 4 2" xfId="37649"/>
    <cellStyle name="20% - Accent2 2 5" xfId="143"/>
    <cellStyle name="20% - Accent2 2 5 2" xfId="37650"/>
    <cellStyle name="20% - Accent2 2 6" xfId="144"/>
    <cellStyle name="20% - Accent2 2 6 2" xfId="37651"/>
    <cellStyle name="20% - Accent2 2 7" xfId="145"/>
    <cellStyle name="20% - Accent2 2 7 2" xfId="37652"/>
    <cellStyle name="20% - Accent2 2 8" xfId="146"/>
    <cellStyle name="20% - Accent2 2 8 2" xfId="37653"/>
    <cellStyle name="20% - Accent2 2 9" xfId="147"/>
    <cellStyle name="20% - Accent2 20" xfId="37654"/>
    <cellStyle name="20% - Accent2 21" xfId="37655"/>
    <cellStyle name="20% - Accent2 22" xfId="37656"/>
    <cellStyle name="20% - Accent2 23" xfId="37657"/>
    <cellStyle name="20% - Accent2 24" xfId="37658"/>
    <cellStyle name="20% - Accent2 25" xfId="37659"/>
    <cellStyle name="20% - Accent2 26" xfId="37660"/>
    <cellStyle name="20% - Accent2 27" xfId="37661"/>
    <cellStyle name="20% - Accent2 28" xfId="37662"/>
    <cellStyle name="20% - Accent2 29" xfId="37663"/>
    <cellStyle name="20% - Accent2 3" xfId="148"/>
    <cellStyle name="20% - Accent2 3 2" xfId="149"/>
    <cellStyle name="20% - Accent2 3 2 2" xfId="37664"/>
    <cellStyle name="20% - Accent2 3 3" xfId="37665"/>
    <cellStyle name="20% - Accent2 30" xfId="37666"/>
    <cellStyle name="20% - Accent2 4" xfId="150"/>
    <cellStyle name="20% - Accent2 4 2" xfId="151"/>
    <cellStyle name="20% - Accent2 4 2 2" xfId="37667"/>
    <cellStyle name="20% - Accent2 4 3" xfId="37668"/>
    <cellStyle name="20% - Accent2 5" xfId="152"/>
    <cellStyle name="20% - Accent2 5 2" xfId="153"/>
    <cellStyle name="20% - Accent2 5 2 2" xfId="37669"/>
    <cellStyle name="20% - Accent2 5 3" xfId="37670"/>
    <cellStyle name="20% - Accent2 6" xfId="154"/>
    <cellStyle name="20% - Accent2 6 2" xfId="155"/>
    <cellStyle name="20% - Accent2 6 2 2" xfId="37671"/>
    <cellStyle name="20% - Accent2 6 3" xfId="156"/>
    <cellStyle name="20% - Accent2 6 3 2" xfId="37672"/>
    <cellStyle name="20% - Accent2 6 4" xfId="157"/>
    <cellStyle name="20% - Accent2 6 5" xfId="37673"/>
    <cellStyle name="20% - Accent2 7" xfId="158"/>
    <cellStyle name="20% - Accent2 7 10" xfId="159"/>
    <cellStyle name="20% - Accent2 7 10 2" xfId="37674"/>
    <cellStyle name="20% - Accent2 7 11" xfId="160"/>
    <cellStyle name="20% - Accent2 7 11 2" xfId="37675"/>
    <cellStyle name="20% - Accent2 7 12" xfId="37676"/>
    <cellStyle name="20% - Accent2 7 2" xfId="161"/>
    <cellStyle name="20% - Accent2 7 2 2" xfId="37677"/>
    <cellStyle name="20% - Accent2 7 3" xfId="162"/>
    <cellStyle name="20% - Accent2 7 3 2" xfId="37678"/>
    <cellStyle name="20% - Accent2 7 4" xfId="163"/>
    <cellStyle name="20% - Accent2 7 4 2" xfId="37679"/>
    <cellStyle name="20% - Accent2 7 5" xfId="164"/>
    <cellStyle name="20% - Accent2 7 5 2" xfId="37680"/>
    <cellStyle name="20% - Accent2 7 6" xfId="165"/>
    <cellStyle name="20% - Accent2 7 6 2" xfId="37681"/>
    <cellStyle name="20% - Accent2 7 7" xfId="166"/>
    <cellStyle name="20% - Accent2 7 7 2" xfId="37682"/>
    <cellStyle name="20% - Accent2 7 8" xfId="167"/>
    <cellStyle name="20% - Accent2 7 8 2" xfId="37683"/>
    <cellStyle name="20% - Accent2 7 9" xfId="168"/>
    <cellStyle name="20% - Accent2 7 9 2" xfId="37684"/>
    <cellStyle name="20% - Accent2 8" xfId="169"/>
    <cellStyle name="20% - Accent2 8 2" xfId="37685"/>
    <cellStyle name="20% - Accent2 9" xfId="170"/>
    <cellStyle name="20% - Accent2 9 2" xfId="37686"/>
    <cellStyle name="20% - Accent3 10" xfId="171"/>
    <cellStyle name="20% - Accent3 10 2" xfId="37687"/>
    <cellStyle name="20% - Accent3 11" xfId="172"/>
    <cellStyle name="20% - Accent3 11 2" xfId="37688"/>
    <cellStyle name="20% - Accent3 12" xfId="173"/>
    <cellStyle name="20% - Accent3 12 10" xfId="174"/>
    <cellStyle name="20% - Accent3 12 10 2" xfId="37689"/>
    <cellStyle name="20% - Accent3 12 11" xfId="175"/>
    <cellStyle name="20% - Accent3 12 11 2" xfId="37690"/>
    <cellStyle name="20% - Accent3 12 12" xfId="176"/>
    <cellStyle name="20% - Accent3 12 12 2" xfId="37691"/>
    <cellStyle name="20% - Accent3 12 13" xfId="177"/>
    <cellStyle name="20% - Accent3 12 13 2" xfId="37692"/>
    <cellStyle name="20% - Accent3 12 14" xfId="178"/>
    <cellStyle name="20% - Accent3 12 14 2" xfId="37693"/>
    <cellStyle name="20% - Accent3 12 15" xfId="179"/>
    <cellStyle name="20% - Accent3 12 15 2" xfId="37694"/>
    <cellStyle name="20% - Accent3 12 16" xfId="180"/>
    <cellStyle name="20% - Accent3 12 16 2" xfId="37695"/>
    <cellStyle name="20% - Accent3 12 17" xfId="181"/>
    <cellStyle name="20% - Accent3 12 17 2" xfId="37696"/>
    <cellStyle name="20% - Accent3 12 18" xfId="182"/>
    <cellStyle name="20% - Accent3 12 18 2" xfId="37697"/>
    <cellStyle name="20% - Accent3 12 19" xfId="183"/>
    <cellStyle name="20% - Accent3 12 19 2" xfId="37698"/>
    <cellStyle name="20% - Accent3 12 2" xfId="184"/>
    <cellStyle name="20% - Accent3 12 2 2" xfId="37699"/>
    <cellStyle name="20% - Accent3 12 20" xfId="185"/>
    <cellStyle name="20% - Accent3 12 20 2" xfId="37700"/>
    <cellStyle name="20% - Accent3 12 21" xfId="186"/>
    <cellStyle name="20% - Accent3 12 21 2" xfId="37701"/>
    <cellStyle name="20% - Accent3 12 22" xfId="187"/>
    <cellStyle name="20% - Accent3 12 22 2" xfId="37702"/>
    <cellStyle name="20% - Accent3 12 23" xfId="188"/>
    <cellStyle name="20% - Accent3 12 23 2" xfId="37703"/>
    <cellStyle name="20% - Accent3 12 24" xfId="189"/>
    <cellStyle name="20% - Accent3 12 24 2" xfId="37704"/>
    <cellStyle name="20% - Accent3 12 25" xfId="190"/>
    <cellStyle name="20% - Accent3 12 25 2" xfId="37705"/>
    <cellStyle name="20% - Accent3 12 26" xfId="191"/>
    <cellStyle name="20% - Accent3 12 26 2" xfId="37706"/>
    <cellStyle name="20% - Accent3 12 27" xfId="192"/>
    <cellStyle name="20% - Accent3 12 27 2" xfId="37707"/>
    <cellStyle name="20% - Accent3 12 28" xfId="193"/>
    <cellStyle name="20% - Accent3 12 28 2" xfId="37708"/>
    <cellStyle name="20% - Accent3 12 29" xfId="194"/>
    <cellStyle name="20% - Accent3 12 29 2" xfId="37709"/>
    <cellStyle name="20% - Accent3 12 3" xfId="195"/>
    <cellStyle name="20% - Accent3 12 3 2" xfId="37710"/>
    <cellStyle name="20% - Accent3 12 30" xfId="196"/>
    <cellStyle name="20% - Accent3 12 30 2" xfId="37711"/>
    <cellStyle name="20% - Accent3 12 31" xfId="37712"/>
    <cellStyle name="20% - Accent3 12 4" xfId="197"/>
    <cellStyle name="20% - Accent3 12 4 2" xfId="37713"/>
    <cellStyle name="20% - Accent3 12 5" xfId="198"/>
    <cellStyle name="20% - Accent3 12 5 2" xfId="37714"/>
    <cellStyle name="20% - Accent3 12 6" xfId="199"/>
    <cellStyle name="20% - Accent3 12 6 2" xfId="37715"/>
    <cellStyle name="20% - Accent3 12 7" xfId="200"/>
    <cellStyle name="20% - Accent3 12 7 2" xfId="37716"/>
    <cellStyle name="20% - Accent3 12 8" xfId="201"/>
    <cellStyle name="20% - Accent3 12 8 2" xfId="37717"/>
    <cellStyle name="20% - Accent3 12 9" xfId="202"/>
    <cellStyle name="20% - Accent3 12 9 2" xfId="37718"/>
    <cellStyle name="20% - Accent3 13" xfId="203"/>
    <cellStyle name="20% - Accent3 13 2" xfId="37719"/>
    <cellStyle name="20% - Accent3 14" xfId="204"/>
    <cellStyle name="20% - Accent3 14 2" xfId="37720"/>
    <cellStyle name="20% - Accent3 15" xfId="205"/>
    <cellStyle name="20% - Accent3 15 2" xfId="37721"/>
    <cellStyle name="20% - Accent3 16" xfId="206"/>
    <cellStyle name="20% - Accent3 16 2" xfId="37722"/>
    <cellStyle name="20% - Accent3 17" xfId="207"/>
    <cellStyle name="20% - Accent3 18" xfId="208"/>
    <cellStyle name="20% - Accent3 19" xfId="37723"/>
    <cellStyle name="20% - Accent3 2" xfId="209"/>
    <cellStyle name="20% - Accent3 2 10" xfId="210"/>
    <cellStyle name="20% - Accent3 2 11" xfId="211"/>
    <cellStyle name="20% - Accent3 2 12" xfId="37724"/>
    <cellStyle name="20% - Accent3 2 13" xfId="37725"/>
    <cellStyle name="20% - Accent3 2 14" xfId="37726"/>
    <cellStyle name="20% - Accent3 2 15" xfId="37727"/>
    <cellStyle name="20% - Accent3 2 16" xfId="37728"/>
    <cellStyle name="20% - Accent3 2 17" xfId="37729"/>
    <cellStyle name="20% - Accent3 2 18" xfId="37730"/>
    <cellStyle name="20% - Accent3 2 19" xfId="37731"/>
    <cellStyle name="20% - Accent3 2 2" xfId="212"/>
    <cellStyle name="20% - Accent3 2 2 2" xfId="37732"/>
    <cellStyle name="20% - Accent3 2 20" xfId="37733"/>
    <cellStyle name="20% - Accent3 2 21" xfId="37734"/>
    <cellStyle name="20% - Accent3 2 22" xfId="37735"/>
    <cellStyle name="20% - Accent3 2 23" xfId="37736"/>
    <cellStyle name="20% - Accent3 2 24" xfId="37737"/>
    <cellStyle name="20% - Accent3 2 3" xfId="213"/>
    <cellStyle name="20% - Accent3 2 3 2" xfId="37738"/>
    <cellStyle name="20% - Accent3 2 4" xfId="214"/>
    <cellStyle name="20% - Accent3 2 4 2" xfId="37739"/>
    <cellStyle name="20% - Accent3 2 5" xfId="215"/>
    <cellStyle name="20% - Accent3 2 5 2" xfId="37740"/>
    <cellStyle name="20% - Accent3 2 6" xfId="216"/>
    <cellStyle name="20% - Accent3 2 6 2" xfId="37741"/>
    <cellStyle name="20% - Accent3 2 7" xfId="217"/>
    <cellStyle name="20% - Accent3 2 7 2" xfId="37742"/>
    <cellStyle name="20% - Accent3 2 8" xfId="218"/>
    <cellStyle name="20% - Accent3 2 8 2" xfId="37743"/>
    <cellStyle name="20% - Accent3 2 9" xfId="219"/>
    <cellStyle name="20% - Accent3 20" xfId="37744"/>
    <cellStyle name="20% - Accent3 21" xfId="37745"/>
    <cellStyle name="20% - Accent3 22" xfId="37746"/>
    <cellStyle name="20% - Accent3 23" xfId="37747"/>
    <cellStyle name="20% - Accent3 24" xfId="37748"/>
    <cellStyle name="20% - Accent3 25" xfId="37749"/>
    <cellStyle name="20% - Accent3 26" xfId="37750"/>
    <cellStyle name="20% - Accent3 27" xfId="37751"/>
    <cellStyle name="20% - Accent3 28" xfId="37752"/>
    <cellStyle name="20% - Accent3 29" xfId="37753"/>
    <cellStyle name="20% - Accent3 3" xfId="220"/>
    <cellStyle name="20% - Accent3 3 2" xfId="221"/>
    <cellStyle name="20% - Accent3 3 2 2" xfId="37754"/>
    <cellStyle name="20% - Accent3 3 3" xfId="37755"/>
    <cellStyle name="20% - Accent3 30" xfId="37756"/>
    <cellStyle name="20% - Accent3 4" xfId="222"/>
    <cellStyle name="20% - Accent3 4 2" xfId="223"/>
    <cellStyle name="20% - Accent3 4 2 2" xfId="37757"/>
    <cellStyle name="20% - Accent3 4 3" xfId="37758"/>
    <cellStyle name="20% - Accent3 5" xfId="224"/>
    <cellStyle name="20% - Accent3 5 2" xfId="225"/>
    <cellStyle name="20% - Accent3 5 2 2" xfId="37759"/>
    <cellStyle name="20% - Accent3 5 3" xfId="37760"/>
    <cellStyle name="20% - Accent3 6" xfId="226"/>
    <cellStyle name="20% - Accent3 6 2" xfId="227"/>
    <cellStyle name="20% - Accent3 6 2 2" xfId="37761"/>
    <cellStyle name="20% - Accent3 6 3" xfId="228"/>
    <cellStyle name="20% - Accent3 6 3 2" xfId="37762"/>
    <cellStyle name="20% - Accent3 6 4" xfId="229"/>
    <cellStyle name="20% - Accent3 6 5" xfId="37763"/>
    <cellStyle name="20% - Accent3 7" xfId="230"/>
    <cellStyle name="20% - Accent3 7 10" xfId="231"/>
    <cellStyle name="20% - Accent3 7 10 2" xfId="37764"/>
    <cellStyle name="20% - Accent3 7 11" xfId="232"/>
    <cellStyle name="20% - Accent3 7 11 2" xfId="37765"/>
    <cellStyle name="20% - Accent3 7 12" xfId="37766"/>
    <cellStyle name="20% - Accent3 7 2" xfId="233"/>
    <cellStyle name="20% - Accent3 7 2 2" xfId="37767"/>
    <cellStyle name="20% - Accent3 7 3" xfId="234"/>
    <cellStyle name="20% - Accent3 7 3 2" xfId="37768"/>
    <cellStyle name="20% - Accent3 7 4" xfId="235"/>
    <cellStyle name="20% - Accent3 7 4 2" xfId="37769"/>
    <cellStyle name="20% - Accent3 7 5" xfId="236"/>
    <cellStyle name="20% - Accent3 7 5 2" xfId="37770"/>
    <cellStyle name="20% - Accent3 7 6" xfId="237"/>
    <cellStyle name="20% - Accent3 7 6 2" xfId="37771"/>
    <cellStyle name="20% - Accent3 7 7" xfId="238"/>
    <cellStyle name="20% - Accent3 7 7 2" xfId="37772"/>
    <cellStyle name="20% - Accent3 7 8" xfId="239"/>
    <cellStyle name="20% - Accent3 7 8 2" xfId="37773"/>
    <cellStyle name="20% - Accent3 7 9" xfId="240"/>
    <cellStyle name="20% - Accent3 7 9 2" xfId="37774"/>
    <cellStyle name="20% - Accent3 8" xfId="241"/>
    <cellStyle name="20% - Accent3 8 2" xfId="37775"/>
    <cellStyle name="20% - Accent3 9" xfId="242"/>
    <cellStyle name="20% - Accent3 9 2" xfId="37776"/>
    <cellStyle name="20% - Accent4 10" xfId="243"/>
    <cellStyle name="20% - Accent4 10 2" xfId="37777"/>
    <cellStyle name="20% - Accent4 11" xfId="244"/>
    <cellStyle name="20% - Accent4 11 2" xfId="37778"/>
    <cellStyle name="20% - Accent4 12" xfId="245"/>
    <cellStyle name="20% - Accent4 12 10" xfId="246"/>
    <cellStyle name="20% - Accent4 12 10 2" xfId="37779"/>
    <cellStyle name="20% - Accent4 12 11" xfId="247"/>
    <cellStyle name="20% - Accent4 12 11 2" xfId="37780"/>
    <cellStyle name="20% - Accent4 12 12" xfId="248"/>
    <cellStyle name="20% - Accent4 12 12 2" xfId="37781"/>
    <cellStyle name="20% - Accent4 12 13" xfId="249"/>
    <cellStyle name="20% - Accent4 12 13 2" xfId="37782"/>
    <cellStyle name="20% - Accent4 12 14" xfId="250"/>
    <cellStyle name="20% - Accent4 12 14 2" xfId="37783"/>
    <cellStyle name="20% - Accent4 12 15" xfId="251"/>
    <cellStyle name="20% - Accent4 12 15 2" xfId="37784"/>
    <cellStyle name="20% - Accent4 12 16" xfId="252"/>
    <cellStyle name="20% - Accent4 12 16 2" xfId="37785"/>
    <cellStyle name="20% - Accent4 12 17" xfId="253"/>
    <cellStyle name="20% - Accent4 12 17 2" xfId="37786"/>
    <cellStyle name="20% - Accent4 12 18" xfId="254"/>
    <cellStyle name="20% - Accent4 12 18 2" xfId="37787"/>
    <cellStyle name="20% - Accent4 12 19" xfId="255"/>
    <cellStyle name="20% - Accent4 12 19 2" xfId="37788"/>
    <cellStyle name="20% - Accent4 12 2" xfId="256"/>
    <cellStyle name="20% - Accent4 12 2 2" xfId="37789"/>
    <cellStyle name="20% - Accent4 12 20" xfId="257"/>
    <cellStyle name="20% - Accent4 12 20 2" xfId="37790"/>
    <cellStyle name="20% - Accent4 12 21" xfId="258"/>
    <cellStyle name="20% - Accent4 12 21 2" xfId="37791"/>
    <cellStyle name="20% - Accent4 12 22" xfId="259"/>
    <cellStyle name="20% - Accent4 12 22 2" xfId="37792"/>
    <cellStyle name="20% - Accent4 12 23" xfId="260"/>
    <cellStyle name="20% - Accent4 12 23 2" xfId="37793"/>
    <cellStyle name="20% - Accent4 12 24" xfId="261"/>
    <cellStyle name="20% - Accent4 12 24 2" xfId="37794"/>
    <cellStyle name="20% - Accent4 12 25" xfId="262"/>
    <cellStyle name="20% - Accent4 12 25 2" xfId="37795"/>
    <cellStyle name="20% - Accent4 12 26" xfId="263"/>
    <cellStyle name="20% - Accent4 12 26 2" xfId="37796"/>
    <cellStyle name="20% - Accent4 12 27" xfId="264"/>
    <cellStyle name="20% - Accent4 12 27 2" xfId="37797"/>
    <cellStyle name="20% - Accent4 12 28" xfId="265"/>
    <cellStyle name="20% - Accent4 12 28 2" xfId="37798"/>
    <cellStyle name="20% - Accent4 12 29" xfId="266"/>
    <cellStyle name="20% - Accent4 12 29 2" xfId="37799"/>
    <cellStyle name="20% - Accent4 12 3" xfId="267"/>
    <cellStyle name="20% - Accent4 12 3 2" xfId="37800"/>
    <cellStyle name="20% - Accent4 12 30" xfId="268"/>
    <cellStyle name="20% - Accent4 12 30 2" xfId="37801"/>
    <cellStyle name="20% - Accent4 12 31" xfId="37802"/>
    <cellStyle name="20% - Accent4 12 4" xfId="269"/>
    <cellStyle name="20% - Accent4 12 4 2" xfId="37803"/>
    <cellStyle name="20% - Accent4 12 5" xfId="270"/>
    <cellStyle name="20% - Accent4 12 5 2" xfId="37804"/>
    <cellStyle name="20% - Accent4 12 6" xfId="271"/>
    <cellStyle name="20% - Accent4 12 6 2" xfId="37805"/>
    <cellStyle name="20% - Accent4 12 7" xfId="272"/>
    <cellStyle name="20% - Accent4 12 7 2" xfId="37806"/>
    <cellStyle name="20% - Accent4 12 8" xfId="273"/>
    <cellStyle name="20% - Accent4 12 8 2" xfId="37807"/>
    <cellStyle name="20% - Accent4 12 9" xfId="274"/>
    <cellStyle name="20% - Accent4 12 9 2" xfId="37808"/>
    <cellStyle name="20% - Accent4 13" xfId="275"/>
    <cellStyle name="20% - Accent4 13 2" xfId="37809"/>
    <cellStyle name="20% - Accent4 14" xfId="276"/>
    <cellStyle name="20% - Accent4 14 2" xfId="37810"/>
    <cellStyle name="20% - Accent4 15" xfId="277"/>
    <cellStyle name="20% - Accent4 15 2" xfId="37811"/>
    <cellStyle name="20% - Accent4 16" xfId="278"/>
    <cellStyle name="20% - Accent4 16 2" xfId="37812"/>
    <cellStyle name="20% - Accent4 17" xfId="279"/>
    <cellStyle name="20% - Accent4 18" xfId="280"/>
    <cellStyle name="20% - Accent4 19" xfId="37813"/>
    <cellStyle name="20% - Accent4 2" xfId="281"/>
    <cellStyle name="20% - Accent4 2 10" xfId="282"/>
    <cellStyle name="20% - Accent4 2 11" xfId="283"/>
    <cellStyle name="20% - Accent4 2 12" xfId="37814"/>
    <cellStyle name="20% - Accent4 2 13" xfId="37815"/>
    <cellStyle name="20% - Accent4 2 14" xfId="37816"/>
    <cellStyle name="20% - Accent4 2 15" xfId="37817"/>
    <cellStyle name="20% - Accent4 2 16" xfId="37818"/>
    <cellStyle name="20% - Accent4 2 17" xfId="37819"/>
    <cellStyle name="20% - Accent4 2 18" xfId="37820"/>
    <cellStyle name="20% - Accent4 2 19" xfId="37821"/>
    <cellStyle name="20% - Accent4 2 2" xfId="284"/>
    <cellStyle name="20% - Accent4 2 2 2" xfId="37822"/>
    <cellStyle name="20% - Accent4 2 20" xfId="37823"/>
    <cellStyle name="20% - Accent4 2 21" xfId="37824"/>
    <cellStyle name="20% - Accent4 2 22" xfId="37825"/>
    <cellStyle name="20% - Accent4 2 23" xfId="37826"/>
    <cellStyle name="20% - Accent4 2 24" xfId="37827"/>
    <cellStyle name="20% - Accent4 2 3" xfId="285"/>
    <cellStyle name="20% - Accent4 2 3 2" xfId="37828"/>
    <cellStyle name="20% - Accent4 2 4" xfId="286"/>
    <cellStyle name="20% - Accent4 2 4 2" xfId="37829"/>
    <cellStyle name="20% - Accent4 2 5" xfId="287"/>
    <cellStyle name="20% - Accent4 2 5 2" xfId="37830"/>
    <cellStyle name="20% - Accent4 2 6" xfId="288"/>
    <cellStyle name="20% - Accent4 2 6 2" xfId="37831"/>
    <cellStyle name="20% - Accent4 2 7" xfId="289"/>
    <cellStyle name="20% - Accent4 2 7 2" xfId="37832"/>
    <cellStyle name="20% - Accent4 2 8" xfId="290"/>
    <cellStyle name="20% - Accent4 2 8 2" xfId="37833"/>
    <cellStyle name="20% - Accent4 2 9" xfId="291"/>
    <cellStyle name="20% - Accent4 20" xfId="37834"/>
    <cellStyle name="20% - Accent4 21" xfId="37835"/>
    <cellStyle name="20% - Accent4 22" xfId="37836"/>
    <cellStyle name="20% - Accent4 23" xfId="37837"/>
    <cellStyle name="20% - Accent4 24" xfId="37838"/>
    <cellStyle name="20% - Accent4 25" xfId="37839"/>
    <cellStyle name="20% - Accent4 26" xfId="37840"/>
    <cellStyle name="20% - Accent4 27" xfId="37841"/>
    <cellStyle name="20% - Accent4 28" xfId="37842"/>
    <cellStyle name="20% - Accent4 29" xfId="37843"/>
    <cellStyle name="20% - Accent4 3" xfId="292"/>
    <cellStyle name="20% - Accent4 3 2" xfId="293"/>
    <cellStyle name="20% - Accent4 3 2 2" xfId="37844"/>
    <cellStyle name="20% - Accent4 3 3" xfId="37845"/>
    <cellStyle name="20% - Accent4 30" xfId="37846"/>
    <cellStyle name="20% - Accent4 4" xfId="294"/>
    <cellStyle name="20% - Accent4 4 2" xfId="295"/>
    <cellStyle name="20% - Accent4 4 2 2" xfId="37847"/>
    <cellStyle name="20% - Accent4 4 3" xfId="37848"/>
    <cellStyle name="20% - Accent4 5" xfId="296"/>
    <cellStyle name="20% - Accent4 5 2" xfId="297"/>
    <cellStyle name="20% - Accent4 5 2 2" xfId="37849"/>
    <cellStyle name="20% - Accent4 5 3" xfId="37850"/>
    <cellStyle name="20% - Accent4 6" xfId="298"/>
    <cellStyle name="20% - Accent4 6 2" xfId="299"/>
    <cellStyle name="20% - Accent4 6 2 2" xfId="37851"/>
    <cellStyle name="20% - Accent4 6 3" xfId="300"/>
    <cellStyle name="20% - Accent4 6 3 2" xfId="37852"/>
    <cellStyle name="20% - Accent4 6 4" xfId="301"/>
    <cellStyle name="20% - Accent4 6 5" xfId="37853"/>
    <cellStyle name="20% - Accent4 7" xfId="302"/>
    <cellStyle name="20% - Accent4 7 10" xfId="303"/>
    <cellStyle name="20% - Accent4 7 10 2" xfId="37854"/>
    <cellStyle name="20% - Accent4 7 11" xfId="304"/>
    <cellStyle name="20% - Accent4 7 11 2" xfId="37855"/>
    <cellStyle name="20% - Accent4 7 12" xfId="37856"/>
    <cellStyle name="20% - Accent4 7 2" xfId="305"/>
    <cellStyle name="20% - Accent4 7 2 2" xfId="37857"/>
    <cellStyle name="20% - Accent4 7 3" xfId="306"/>
    <cellStyle name="20% - Accent4 7 3 2" xfId="37858"/>
    <cellStyle name="20% - Accent4 7 4" xfId="307"/>
    <cellStyle name="20% - Accent4 7 4 2" xfId="37859"/>
    <cellStyle name="20% - Accent4 7 5" xfId="308"/>
    <cellStyle name="20% - Accent4 7 5 2" xfId="37860"/>
    <cellStyle name="20% - Accent4 7 6" xfId="309"/>
    <cellStyle name="20% - Accent4 7 6 2" xfId="37861"/>
    <cellStyle name="20% - Accent4 7 7" xfId="310"/>
    <cellStyle name="20% - Accent4 7 7 2" xfId="37862"/>
    <cellStyle name="20% - Accent4 7 8" xfId="311"/>
    <cellStyle name="20% - Accent4 7 8 2" xfId="37863"/>
    <cellStyle name="20% - Accent4 7 9" xfId="312"/>
    <cellStyle name="20% - Accent4 7 9 2" xfId="37864"/>
    <cellStyle name="20% - Accent4 8" xfId="313"/>
    <cellStyle name="20% - Accent4 8 2" xfId="37865"/>
    <cellStyle name="20% - Accent4 9" xfId="314"/>
    <cellStyle name="20% - Accent4 9 2" xfId="37866"/>
    <cellStyle name="20% - Accent5 10" xfId="315"/>
    <cellStyle name="20% - Accent5 10 2" xfId="37867"/>
    <cellStyle name="20% - Accent5 11" xfId="316"/>
    <cellStyle name="20% - Accent5 11 2" xfId="37868"/>
    <cellStyle name="20% - Accent5 12" xfId="317"/>
    <cellStyle name="20% - Accent5 12 10" xfId="318"/>
    <cellStyle name="20% - Accent5 12 10 2" xfId="37869"/>
    <cellStyle name="20% - Accent5 12 11" xfId="319"/>
    <cellStyle name="20% - Accent5 12 11 2" xfId="37870"/>
    <cellStyle name="20% - Accent5 12 12" xfId="320"/>
    <cellStyle name="20% - Accent5 12 12 2" xfId="37871"/>
    <cellStyle name="20% - Accent5 12 13" xfId="321"/>
    <cellStyle name="20% - Accent5 12 13 2" xfId="37872"/>
    <cellStyle name="20% - Accent5 12 14" xfId="322"/>
    <cellStyle name="20% - Accent5 12 14 2" xfId="37873"/>
    <cellStyle name="20% - Accent5 12 15" xfId="323"/>
    <cellStyle name="20% - Accent5 12 15 2" xfId="37874"/>
    <cellStyle name="20% - Accent5 12 16" xfId="324"/>
    <cellStyle name="20% - Accent5 12 16 2" xfId="37875"/>
    <cellStyle name="20% - Accent5 12 17" xfId="325"/>
    <cellStyle name="20% - Accent5 12 17 2" xfId="37876"/>
    <cellStyle name="20% - Accent5 12 18" xfId="326"/>
    <cellStyle name="20% - Accent5 12 18 2" xfId="37877"/>
    <cellStyle name="20% - Accent5 12 19" xfId="327"/>
    <cellStyle name="20% - Accent5 12 19 2" xfId="37878"/>
    <cellStyle name="20% - Accent5 12 2" xfId="328"/>
    <cellStyle name="20% - Accent5 12 2 2" xfId="37879"/>
    <cellStyle name="20% - Accent5 12 20" xfId="329"/>
    <cellStyle name="20% - Accent5 12 20 2" xfId="37880"/>
    <cellStyle name="20% - Accent5 12 21" xfId="330"/>
    <cellStyle name="20% - Accent5 12 21 2" xfId="37881"/>
    <cellStyle name="20% - Accent5 12 22" xfId="331"/>
    <cellStyle name="20% - Accent5 12 22 2" xfId="37882"/>
    <cellStyle name="20% - Accent5 12 23" xfId="332"/>
    <cellStyle name="20% - Accent5 12 23 2" xfId="37883"/>
    <cellStyle name="20% - Accent5 12 24" xfId="333"/>
    <cellStyle name="20% - Accent5 12 24 2" xfId="37884"/>
    <cellStyle name="20% - Accent5 12 25" xfId="334"/>
    <cellStyle name="20% - Accent5 12 25 2" xfId="37885"/>
    <cellStyle name="20% - Accent5 12 26" xfId="335"/>
    <cellStyle name="20% - Accent5 12 26 2" xfId="37886"/>
    <cellStyle name="20% - Accent5 12 27" xfId="336"/>
    <cellStyle name="20% - Accent5 12 27 2" xfId="37887"/>
    <cellStyle name="20% - Accent5 12 28" xfId="337"/>
    <cellStyle name="20% - Accent5 12 28 2" xfId="37888"/>
    <cellStyle name="20% - Accent5 12 29" xfId="338"/>
    <cellStyle name="20% - Accent5 12 29 2" xfId="37889"/>
    <cellStyle name="20% - Accent5 12 3" xfId="339"/>
    <cellStyle name="20% - Accent5 12 3 2" xfId="37890"/>
    <cellStyle name="20% - Accent5 12 30" xfId="340"/>
    <cellStyle name="20% - Accent5 12 30 2" xfId="37891"/>
    <cellStyle name="20% - Accent5 12 31" xfId="37892"/>
    <cellStyle name="20% - Accent5 12 4" xfId="341"/>
    <cellStyle name="20% - Accent5 12 4 2" xfId="37893"/>
    <cellStyle name="20% - Accent5 12 5" xfId="342"/>
    <cellStyle name="20% - Accent5 12 5 2" xfId="37894"/>
    <cellStyle name="20% - Accent5 12 6" xfId="343"/>
    <cellStyle name="20% - Accent5 12 6 2" xfId="37895"/>
    <cellStyle name="20% - Accent5 12 7" xfId="344"/>
    <cellStyle name="20% - Accent5 12 7 2" xfId="37896"/>
    <cellStyle name="20% - Accent5 12 8" xfId="345"/>
    <cellStyle name="20% - Accent5 12 8 2" xfId="37897"/>
    <cellStyle name="20% - Accent5 12 9" xfId="346"/>
    <cellStyle name="20% - Accent5 12 9 2" xfId="37898"/>
    <cellStyle name="20% - Accent5 13" xfId="347"/>
    <cellStyle name="20% - Accent5 13 2" xfId="37899"/>
    <cellStyle name="20% - Accent5 14" xfId="348"/>
    <cellStyle name="20% - Accent5 14 2" xfId="37900"/>
    <cellStyle name="20% - Accent5 15" xfId="349"/>
    <cellStyle name="20% - Accent5 15 2" xfId="37901"/>
    <cellStyle name="20% - Accent5 16" xfId="350"/>
    <cellStyle name="20% - Accent5 16 2" xfId="37902"/>
    <cellStyle name="20% - Accent5 17" xfId="351"/>
    <cellStyle name="20% - Accent5 18" xfId="352"/>
    <cellStyle name="20% - Accent5 19" xfId="37903"/>
    <cellStyle name="20% - Accent5 2" xfId="353"/>
    <cellStyle name="20% - Accent5 2 10" xfId="354"/>
    <cellStyle name="20% - Accent5 2 11" xfId="355"/>
    <cellStyle name="20% - Accent5 2 12" xfId="37904"/>
    <cellStyle name="20% - Accent5 2 13" xfId="37905"/>
    <cellStyle name="20% - Accent5 2 14" xfId="37906"/>
    <cellStyle name="20% - Accent5 2 15" xfId="37907"/>
    <cellStyle name="20% - Accent5 2 16" xfId="37908"/>
    <cellStyle name="20% - Accent5 2 17" xfId="37909"/>
    <cellStyle name="20% - Accent5 2 18" xfId="37910"/>
    <cellStyle name="20% - Accent5 2 19" xfId="37911"/>
    <cellStyle name="20% - Accent5 2 2" xfId="356"/>
    <cellStyle name="20% - Accent5 2 2 2" xfId="37912"/>
    <cellStyle name="20% - Accent5 2 20" xfId="37913"/>
    <cellStyle name="20% - Accent5 2 21" xfId="37914"/>
    <cellStyle name="20% - Accent5 2 22" xfId="37915"/>
    <cellStyle name="20% - Accent5 2 23" xfId="37916"/>
    <cellStyle name="20% - Accent5 2 24" xfId="37917"/>
    <cellStyle name="20% - Accent5 2 3" xfId="357"/>
    <cellStyle name="20% - Accent5 2 3 2" xfId="37918"/>
    <cellStyle name="20% - Accent5 2 4" xfId="358"/>
    <cellStyle name="20% - Accent5 2 4 2" xfId="37919"/>
    <cellStyle name="20% - Accent5 2 5" xfId="359"/>
    <cellStyle name="20% - Accent5 2 5 2" xfId="37920"/>
    <cellStyle name="20% - Accent5 2 6" xfId="360"/>
    <cellStyle name="20% - Accent5 2 6 2" xfId="37921"/>
    <cellStyle name="20% - Accent5 2 7" xfId="361"/>
    <cellStyle name="20% - Accent5 2 7 2" xfId="37922"/>
    <cellStyle name="20% - Accent5 2 8" xfId="362"/>
    <cellStyle name="20% - Accent5 2 8 2" xfId="37923"/>
    <cellStyle name="20% - Accent5 2 9" xfId="363"/>
    <cellStyle name="20% - Accent5 20" xfId="37924"/>
    <cellStyle name="20% - Accent5 21" xfId="37925"/>
    <cellStyle name="20% - Accent5 22" xfId="37926"/>
    <cellStyle name="20% - Accent5 23" xfId="37927"/>
    <cellStyle name="20% - Accent5 24" xfId="37928"/>
    <cellStyle name="20% - Accent5 25" xfId="37929"/>
    <cellStyle name="20% - Accent5 26" xfId="37930"/>
    <cellStyle name="20% - Accent5 27" xfId="37931"/>
    <cellStyle name="20% - Accent5 28" xfId="37932"/>
    <cellStyle name="20% - Accent5 29" xfId="37933"/>
    <cellStyle name="20% - Accent5 3" xfId="364"/>
    <cellStyle name="20% - Accent5 3 2" xfId="365"/>
    <cellStyle name="20% - Accent5 3 2 2" xfId="37934"/>
    <cellStyle name="20% - Accent5 3 3" xfId="37935"/>
    <cellStyle name="20% - Accent5 4" xfId="366"/>
    <cellStyle name="20% - Accent5 4 2" xfId="367"/>
    <cellStyle name="20% - Accent5 4 2 2" xfId="37936"/>
    <cellStyle name="20% - Accent5 4 3" xfId="37937"/>
    <cellStyle name="20% - Accent5 5" xfId="368"/>
    <cellStyle name="20% - Accent5 5 2" xfId="369"/>
    <cellStyle name="20% - Accent5 5 2 2" xfId="37938"/>
    <cellStyle name="20% - Accent5 5 3" xfId="37939"/>
    <cellStyle name="20% - Accent5 6" xfId="370"/>
    <cellStyle name="20% - Accent5 6 2" xfId="371"/>
    <cellStyle name="20% - Accent5 6 2 2" xfId="37940"/>
    <cellStyle name="20% - Accent5 6 3" xfId="372"/>
    <cellStyle name="20% - Accent5 6 3 2" xfId="37941"/>
    <cellStyle name="20% - Accent5 6 4" xfId="373"/>
    <cellStyle name="20% - Accent5 6 5" xfId="37942"/>
    <cellStyle name="20% - Accent5 7" xfId="374"/>
    <cellStyle name="20% - Accent5 7 10" xfId="375"/>
    <cellStyle name="20% - Accent5 7 10 2" xfId="37943"/>
    <cellStyle name="20% - Accent5 7 11" xfId="376"/>
    <cellStyle name="20% - Accent5 7 11 2" xfId="37944"/>
    <cellStyle name="20% - Accent5 7 12" xfId="37945"/>
    <cellStyle name="20% - Accent5 7 2" xfId="377"/>
    <cellStyle name="20% - Accent5 7 2 2" xfId="37946"/>
    <cellStyle name="20% - Accent5 7 3" xfId="378"/>
    <cellStyle name="20% - Accent5 7 3 2" xfId="37947"/>
    <cellStyle name="20% - Accent5 7 4" xfId="379"/>
    <cellStyle name="20% - Accent5 7 4 2" xfId="37948"/>
    <cellStyle name="20% - Accent5 7 5" xfId="380"/>
    <cellStyle name="20% - Accent5 7 5 2" xfId="37949"/>
    <cellStyle name="20% - Accent5 7 6" xfId="381"/>
    <cellStyle name="20% - Accent5 7 6 2" xfId="37950"/>
    <cellStyle name="20% - Accent5 7 7" xfId="382"/>
    <cellStyle name="20% - Accent5 7 7 2" xfId="37951"/>
    <cellStyle name="20% - Accent5 7 8" xfId="383"/>
    <cellStyle name="20% - Accent5 7 8 2" xfId="37952"/>
    <cellStyle name="20% - Accent5 7 9" xfId="384"/>
    <cellStyle name="20% - Accent5 7 9 2" xfId="37953"/>
    <cellStyle name="20% - Accent5 8" xfId="385"/>
    <cellStyle name="20% - Accent5 8 2" xfId="37954"/>
    <cellStyle name="20% - Accent5 9" xfId="386"/>
    <cellStyle name="20% - Accent5 9 2" xfId="37955"/>
    <cellStyle name="20% - Accent6 10" xfId="387"/>
    <cellStyle name="20% - Accent6 10 2" xfId="37956"/>
    <cellStyle name="20% - Accent6 11" xfId="388"/>
    <cellStyle name="20% - Accent6 11 2" xfId="37957"/>
    <cellStyle name="20% - Accent6 12" xfId="389"/>
    <cellStyle name="20% - Accent6 12 10" xfId="390"/>
    <cellStyle name="20% - Accent6 12 10 2" xfId="37958"/>
    <cellStyle name="20% - Accent6 12 11" xfId="391"/>
    <cellStyle name="20% - Accent6 12 11 2" xfId="37959"/>
    <cellStyle name="20% - Accent6 12 12" xfId="392"/>
    <cellStyle name="20% - Accent6 12 12 2" xfId="37960"/>
    <cellStyle name="20% - Accent6 12 13" xfId="393"/>
    <cellStyle name="20% - Accent6 12 13 2" xfId="37961"/>
    <cellStyle name="20% - Accent6 12 14" xfId="394"/>
    <cellStyle name="20% - Accent6 12 14 2" xfId="37962"/>
    <cellStyle name="20% - Accent6 12 15" xfId="395"/>
    <cellStyle name="20% - Accent6 12 15 2" xfId="37963"/>
    <cellStyle name="20% - Accent6 12 16" xfId="396"/>
    <cellStyle name="20% - Accent6 12 16 2" xfId="37964"/>
    <cellStyle name="20% - Accent6 12 17" xfId="397"/>
    <cellStyle name="20% - Accent6 12 17 2" xfId="37965"/>
    <cellStyle name="20% - Accent6 12 18" xfId="398"/>
    <cellStyle name="20% - Accent6 12 18 2" xfId="37966"/>
    <cellStyle name="20% - Accent6 12 19" xfId="399"/>
    <cellStyle name="20% - Accent6 12 19 2" xfId="37967"/>
    <cellStyle name="20% - Accent6 12 2" xfId="400"/>
    <cellStyle name="20% - Accent6 12 2 2" xfId="37968"/>
    <cellStyle name="20% - Accent6 12 20" xfId="401"/>
    <cellStyle name="20% - Accent6 12 20 2" xfId="37969"/>
    <cellStyle name="20% - Accent6 12 21" xfId="402"/>
    <cellStyle name="20% - Accent6 12 21 2" xfId="37970"/>
    <cellStyle name="20% - Accent6 12 22" xfId="403"/>
    <cellStyle name="20% - Accent6 12 22 2" xfId="37971"/>
    <cellStyle name="20% - Accent6 12 23" xfId="404"/>
    <cellStyle name="20% - Accent6 12 23 2" xfId="37972"/>
    <cellStyle name="20% - Accent6 12 24" xfId="405"/>
    <cellStyle name="20% - Accent6 12 24 2" xfId="37973"/>
    <cellStyle name="20% - Accent6 12 25" xfId="406"/>
    <cellStyle name="20% - Accent6 12 25 2" xfId="37974"/>
    <cellStyle name="20% - Accent6 12 26" xfId="407"/>
    <cellStyle name="20% - Accent6 12 26 2" xfId="37975"/>
    <cellStyle name="20% - Accent6 12 27" xfId="408"/>
    <cellStyle name="20% - Accent6 12 27 2" xfId="37976"/>
    <cellStyle name="20% - Accent6 12 28" xfId="409"/>
    <cellStyle name="20% - Accent6 12 28 2" xfId="37977"/>
    <cellStyle name="20% - Accent6 12 29" xfId="410"/>
    <cellStyle name="20% - Accent6 12 29 2" xfId="37978"/>
    <cellStyle name="20% - Accent6 12 3" xfId="411"/>
    <cellStyle name="20% - Accent6 12 3 2" xfId="37979"/>
    <cellStyle name="20% - Accent6 12 30" xfId="412"/>
    <cellStyle name="20% - Accent6 12 30 2" xfId="37980"/>
    <cellStyle name="20% - Accent6 12 31" xfId="37981"/>
    <cellStyle name="20% - Accent6 12 4" xfId="413"/>
    <cellStyle name="20% - Accent6 12 4 2" xfId="37982"/>
    <cellStyle name="20% - Accent6 12 5" xfId="414"/>
    <cellStyle name="20% - Accent6 12 5 2" xfId="37983"/>
    <cellStyle name="20% - Accent6 12 6" xfId="415"/>
    <cellStyle name="20% - Accent6 12 6 2" xfId="37984"/>
    <cellStyle name="20% - Accent6 12 7" xfId="416"/>
    <cellStyle name="20% - Accent6 12 7 2" xfId="37985"/>
    <cellStyle name="20% - Accent6 12 8" xfId="417"/>
    <cellStyle name="20% - Accent6 12 8 2" xfId="37986"/>
    <cellStyle name="20% - Accent6 12 9" xfId="418"/>
    <cellStyle name="20% - Accent6 12 9 2" xfId="37987"/>
    <cellStyle name="20% - Accent6 13" xfId="419"/>
    <cellStyle name="20% - Accent6 13 2" xfId="37988"/>
    <cellStyle name="20% - Accent6 14" xfId="420"/>
    <cellStyle name="20% - Accent6 14 2" xfId="37989"/>
    <cellStyle name="20% - Accent6 15" xfId="421"/>
    <cellStyle name="20% - Accent6 15 2" xfId="37990"/>
    <cellStyle name="20% - Accent6 16" xfId="422"/>
    <cellStyle name="20% - Accent6 16 2" xfId="37991"/>
    <cellStyle name="20% - Accent6 17" xfId="423"/>
    <cellStyle name="20% - Accent6 18" xfId="424"/>
    <cellStyle name="20% - Accent6 19" xfId="37992"/>
    <cellStyle name="20% - Accent6 2" xfId="425"/>
    <cellStyle name="20% - Accent6 2 10" xfId="426"/>
    <cellStyle name="20% - Accent6 2 11" xfId="427"/>
    <cellStyle name="20% - Accent6 2 12" xfId="37993"/>
    <cellStyle name="20% - Accent6 2 13" xfId="37994"/>
    <cellStyle name="20% - Accent6 2 14" xfId="37995"/>
    <cellStyle name="20% - Accent6 2 15" xfId="37996"/>
    <cellStyle name="20% - Accent6 2 16" xfId="37997"/>
    <cellStyle name="20% - Accent6 2 17" xfId="37998"/>
    <cellStyle name="20% - Accent6 2 18" xfId="37999"/>
    <cellStyle name="20% - Accent6 2 19" xfId="38000"/>
    <cellStyle name="20% - Accent6 2 2" xfId="428"/>
    <cellStyle name="20% - Accent6 2 2 2" xfId="38001"/>
    <cellStyle name="20% - Accent6 2 20" xfId="38002"/>
    <cellStyle name="20% - Accent6 2 21" xfId="38003"/>
    <cellStyle name="20% - Accent6 2 22" xfId="38004"/>
    <cellStyle name="20% - Accent6 2 23" xfId="38005"/>
    <cellStyle name="20% - Accent6 2 24" xfId="38006"/>
    <cellStyle name="20% - Accent6 2 3" xfId="429"/>
    <cellStyle name="20% - Accent6 2 3 2" xfId="38007"/>
    <cellStyle name="20% - Accent6 2 4" xfId="430"/>
    <cellStyle name="20% - Accent6 2 4 2" xfId="38008"/>
    <cellStyle name="20% - Accent6 2 5" xfId="431"/>
    <cellStyle name="20% - Accent6 2 5 2" xfId="38009"/>
    <cellStyle name="20% - Accent6 2 6" xfId="432"/>
    <cellStyle name="20% - Accent6 2 6 2" xfId="38010"/>
    <cellStyle name="20% - Accent6 2 7" xfId="433"/>
    <cellStyle name="20% - Accent6 2 7 2" xfId="38011"/>
    <cellStyle name="20% - Accent6 2 8" xfId="434"/>
    <cellStyle name="20% - Accent6 2 8 2" xfId="38012"/>
    <cellStyle name="20% - Accent6 2 9" xfId="435"/>
    <cellStyle name="20% - Accent6 20" xfId="38013"/>
    <cellStyle name="20% - Accent6 21" xfId="38014"/>
    <cellStyle name="20% - Accent6 22" xfId="38015"/>
    <cellStyle name="20% - Accent6 23" xfId="38016"/>
    <cellStyle name="20% - Accent6 24" xfId="38017"/>
    <cellStyle name="20% - Accent6 25" xfId="38018"/>
    <cellStyle name="20% - Accent6 26" xfId="38019"/>
    <cellStyle name="20% - Accent6 27" xfId="38020"/>
    <cellStyle name="20% - Accent6 28" xfId="38021"/>
    <cellStyle name="20% - Accent6 29" xfId="38022"/>
    <cellStyle name="20% - Accent6 3" xfId="436"/>
    <cellStyle name="20% - Accent6 3 2" xfId="437"/>
    <cellStyle name="20% - Accent6 3 2 2" xfId="38023"/>
    <cellStyle name="20% - Accent6 3 3" xfId="38024"/>
    <cellStyle name="20% - Accent6 30" xfId="38025"/>
    <cellStyle name="20% - Accent6 4" xfId="438"/>
    <cellStyle name="20% - Accent6 4 2" xfId="439"/>
    <cellStyle name="20% - Accent6 4 2 2" xfId="38026"/>
    <cellStyle name="20% - Accent6 4 3" xfId="38027"/>
    <cellStyle name="20% - Accent6 5" xfId="440"/>
    <cellStyle name="20% - Accent6 5 2" xfId="441"/>
    <cellStyle name="20% - Accent6 5 2 2" xfId="38028"/>
    <cellStyle name="20% - Accent6 5 3" xfId="38029"/>
    <cellStyle name="20% - Accent6 6" xfId="442"/>
    <cellStyle name="20% - Accent6 6 2" xfId="443"/>
    <cellStyle name="20% - Accent6 6 2 2" xfId="38030"/>
    <cellStyle name="20% - Accent6 6 3" xfId="444"/>
    <cellStyle name="20% - Accent6 6 3 2" xfId="38031"/>
    <cellStyle name="20% - Accent6 6 4" xfId="445"/>
    <cellStyle name="20% - Accent6 6 5" xfId="38032"/>
    <cellStyle name="20% - Accent6 7" xfId="446"/>
    <cellStyle name="20% - Accent6 7 10" xfId="447"/>
    <cellStyle name="20% - Accent6 7 10 2" xfId="38033"/>
    <cellStyle name="20% - Accent6 7 11" xfId="448"/>
    <cellStyle name="20% - Accent6 7 11 2" xfId="38034"/>
    <cellStyle name="20% - Accent6 7 12" xfId="38035"/>
    <cellStyle name="20% - Accent6 7 2" xfId="449"/>
    <cellStyle name="20% - Accent6 7 2 2" xfId="38036"/>
    <cellStyle name="20% - Accent6 7 3" xfId="450"/>
    <cellStyle name="20% - Accent6 7 3 2" xfId="38037"/>
    <cellStyle name="20% - Accent6 7 4" xfId="451"/>
    <cellStyle name="20% - Accent6 7 4 2" xfId="38038"/>
    <cellStyle name="20% - Accent6 7 5" xfId="452"/>
    <cellStyle name="20% - Accent6 7 5 2" xfId="38039"/>
    <cellStyle name="20% - Accent6 7 6" xfId="453"/>
    <cellStyle name="20% - Accent6 7 6 2" xfId="38040"/>
    <cellStyle name="20% - Accent6 7 7" xfId="454"/>
    <cellStyle name="20% - Accent6 7 7 2" xfId="38041"/>
    <cellStyle name="20% - Accent6 7 8" xfId="455"/>
    <cellStyle name="20% - Accent6 7 8 2" xfId="38042"/>
    <cellStyle name="20% - Accent6 7 9" xfId="456"/>
    <cellStyle name="20% - Accent6 7 9 2" xfId="38043"/>
    <cellStyle name="20% - Accent6 8" xfId="457"/>
    <cellStyle name="20% - Accent6 8 2" xfId="38044"/>
    <cellStyle name="20% - Accent6 9" xfId="458"/>
    <cellStyle name="20% - Accent6 9 2" xfId="38045"/>
    <cellStyle name="40% - Accent1 10" xfId="459"/>
    <cellStyle name="40% - Accent1 10 2" xfId="38046"/>
    <cellStyle name="40% - Accent1 11" xfId="460"/>
    <cellStyle name="40% - Accent1 11 2" xfId="38047"/>
    <cellStyle name="40% - Accent1 12" xfId="461"/>
    <cellStyle name="40% - Accent1 12 10" xfId="462"/>
    <cellStyle name="40% - Accent1 12 10 2" xfId="38048"/>
    <cellStyle name="40% - Accent1 12 11" xfId="463"/>
    <cellStyle name="40% - Accent1 12 11 2" xfId="38049"/>
    <cellStyle name="40% - Accent1 12 12" xfId="464"/>
    <cellStyle name="40% - Accent1 12 12 2" xfId="38050"/>
    <cellStyle name="40% - Accent1 12 13" xfId="465"/>
    <cellStyle name="40% - Accent1 12 13 2" xfId="38051"/>
    <cellStyle name="40% - Accent1 12 14" xfId="466"/>
    <cellStyle name="40% - Accent1 12 14 2" xfId="38052"/>
    <cellStyle name="40% - Accent1 12 15" xfId="467"/>
    <cellStyle name="40% - Accent1 12 15 2" xfId="38053"/>
    <cellStyle name="40% - Accent1 12 16" xfId="468"/>
    <cellStyle name="40% - Accent1 12 16 2" xfId="38054"/>
    <cellStyle name="40% - Accent1 12 17" xfId="469"/>
    <cellStyle name="40% - Accent1 12 17 2" xfId="38055"/>
    <cellStyle name="40% - Accent1 12 18" xfId="470"/>
    <cellStyle name="40% - Accent1 12 18 2" xfId="38056"/>
    <cellStyle name="40% - Accent1 12 19" xfId="471"/>
    <cellStyle name="40% - Accent1 12 19 2" xfId="38057"/>
    <cellStyle name="40% - Accent1 12 2" xfId="472"/>
    <cellStyle name="40% - Accent1 12 2 2" xfId="38058"/>
    <cellStyle name="40% - Accent1 12 20" xfId="473"/>
    <cellStyle name="40% - Accent1 12 20 2" xfId="38059"/>
    <cellStyle name="40% - Accent1 12 21" xfId="474"/>
    <cellStyle name="40% - Accent1 12 21 2" xfId="38060"/>
    <cellStyle name="40% - Accent1 12 22" xfId="475"/>
    <cellStyle name="40% - Accent1 12 22 2" xfId="38061"/>
    <cellStyle name="40% - Accent1 12 23" xfId="476"/>
    <cellStyle name="40% - Accent1 12 23 2" xfId="38062"/>
    <cellStyle name="40% - Accent1 12 24" xfId="477"/>
    <cellStyle name="40% - Accent1 12 24 2" xfId="38063"/>
    <cellStyle name="40% - Accent1 12 25" xfId="478"/>
    <cellStyle name="40% - Accent1 12 25 2" xfId="38064"/>
    <cellStyle name="40% - Accent1 12 26" xfId="479"/>
    <cellStyle name="40% - Accent1 12 26 2" xfId="38065"/>
    <cellStyle name="40% - Accent1 12 27" xfId="480"/>
    <cellStyle name="40% - Accent1 12 27 2" xfId="38066"/>
    <cellStyle name="40% - Accent1 12 28" xfId="481"/>
    <cellStyle name="40% - Accent1 12 28 2" xfId="38067"/>
    <cellStyle name="40% - Accent1 12 29" xfId="482"/>
    <cellStyle name="40% - Accent1 12 29 2" xfId="38068"/>
    <cellStyle name="40% - Accent1 12 3" xfId="483"/>
    <cellStyle name="40% - Accent1 12 3 2" xfId="38069"/>
    <cellStyle name="40% - Accent1 12 30" xfId="484"/>
    <cellStyle name="40% - Accent1 12 30 2" xfId="38070"/>
    <cellStyle name="40% - Accent1 12 31" xfId="38071"/>
    <cellStyle name="40% - Accent1 12 4" xfId="485"/>
    <cellStyle name="40% - Accent1 12 4 2" xfId="38072"/>
    <cellStyle name="40% - Accent1 12 5" xfId="486"/>
    <cellStyle name="40% - Accent1 12 5 2" xfId="38073"/>
    <cellStyle name="40% - Accent1 12 6" xfId="487"/>
    <cellStyle name="40% - Accent1 12 6 2" xfId="38074"/>
    <cellStyle name="40% - Accent1 12 7" xfId="488"/>
    <cellStyle name="40% - Accent1 12 7 2" xfId="38075"/>
    <cellStyle name="40% - Accent1 12 8" xfId="489"/>
    <cellStyle name="40% - Accent1 12 8 2" xfId="38076"/>
    <cellStyle name="40% - Accent1 12 9" xfId="490"/>
    <cellStyle name="40% - Accent1 12 9 2" xfId="38077"/>
    <cellStyle name="40% - Accent1 13" xfId="491"/>
    <cellStyle name="40% - Accent1 13 2" xfId="38078"/>
    <cellStyle name="40% - Accent1 14" xfId="492"/>
    <cellStyle name="40% - Accent1 14 2" xfId="38079"/>
    <cellStyle name="40% - Accent1 15" xfId="493"/>
    <cellStyle name="40% - Accent1 15 2" xfId="38080"/>
    <cellStyle name="40% - Accent1 16" xfId="494"/>
    <cellStyle name="40% - Accent1 16 2" xfId="38081"/>
    <cellStyle name="40% - Accent1 17" xfId="495"/>
    <cellStyle name="40% - Accent1 18" xfId="496"/>
    <cellStyle name="40% - Accent1 19" xfId="38082"/>
    <cellStyle name="40% - Accent1 2" xfId="497"/>
    <cellStyle name="40% - Accent1 2 10" xfId="498"/>
    <cellStyle name="40% - Accent1 2 11" xfId="499"/>
    <cellStyle name="40% - Accent1 2 12" xfId="38083"/>
    <cellStyle name="40% - Accent1 2 13" xfId="38084"/>
    <cellStyle name="40% - Accent1 2 14" xfId="38085"/>
    <cellStyle name="40% - Accent1 2 15" xfId="38086"/>
    <cellStyle name="40% - Accent1 2 16" xfId="38087"/>
    <cellStyle name="40% - Accent1 2 17" xfId="38088"/>
    <cellStyle name="40% - Accent1 2 18" xfId="38089"/>
    <cellStyle name="40% - Accent1 2 19" xfId="38090"/>
    <cellStyle name="40% - Accent1 2 2" xfId="500"/>
    <cellStyle name="40% - Accent1 2 2 2" xfId="38091"/>
    <cellStyle name="40% - Accent1 2 20" xfId="38092"/>
    <cellStyle name="40% - Accent1 2 21" xfId="38093"/>
    <cellStyle name="40% - Accent1 2 22" xfId="38094"/>
    <cellStyle name="40% - Accent1 2 23" xfId="38095"/>
    <cellStyle name="40% - Accent1 2 24" xfId="38096"/>
    <cellStyle name="40% - Accent1 2 3" xfId="501"/>
    <cellStyle name="40% - Accent1 2 3 2" xfId="38097"/>
    <cellStyle name="40% - Accent1 2 4" xfId="502"/>
    <cellStyle name="40% - Accent1 2 4 2" xfId="38098"/>
    <cellStyle name="40% - Accent1 2 5" xfId="503"/>
    <cellStyle name="40% - Accent1 2 5 2" xfId="38099"/>
    <cellStyle name="40% - Accent1 2 6" xfId="504"/>
    <cellStyle name="40% - Accent1 2 6 2" xfId="38100"/>
    <cellStyle name="40% - Accent1 2 7" xfId="505"/>
    <cellStyle name="40% - Accent1 2 7 2" xfId="38101"/>
    <cellStyle name="40% - Accent1 2 8" xfId="506"/>
    <cellStyle name="40% - Accent1 2 8 2" xfId="38102"/>
    <cellStyle name="40% - Accent1 2 9" xfId="507"/>
    <cellStyle name="40% - Accent1 20" xfId="38103"/>
    <cellStyle name="40% - Accent1 21" xfId="38104"/>
    <cellStyle name="40% - Accent1 22" xfId="38105"/>
    <cellStyle name="40% - Accent1 23" xfId="38106"/>
    <cellStyle name="40% - Accent1 24" xfId="38107"/>
    <cellStyle name="40% - Accent1 25" xfId="38108"/>
    <cellStyle name="40% - Accent1 26" xfId="38109"/>
    <cellStyle name="40% - Accent1 27" xfId="38110"/>
    <cellStyle name="40% - Accent1 28" xfId="38111"/>
    <cellStyle name="40% - Accent1 29" xfId="38112"/>
    <cellStyle name="40% - Accent1 3" xfId="508"/>
    <cellStyle name="40% - Accent1 3 2" xfId="509"/>
    <cellStyle name="40% - Accent1 3 2 2" xfId="38113"/>
    <cellStyle name="40% - Accent1 3 3" xfId="38114"/>
    <cellStyle name="40% - Accent1 30" xfId="38115"/>
    <cellStyle name="40% - Accent1 4" xfId="510"/>
    <cellStyle name="40% - Accent1 4 2" xfId="511"/>
    <cellStyle name="40% - Accent1 4 2 2" xfId="38116"/>
    <cellStyle name="40% - Accent1 4 3" xfId="38117"/>
    <cellStyle name="40% - Accent1 5" xfId="512"/>
    <cellStyle name="40% - Accent1 5 2" xfId="513"/>
    <cellStyle name="40% - Accent1 5 2 2" xfId="38118"/>
    <cellStyle name="40% - Accent1 5 3" xfId="38119"/>
    <cellStyle name="40% - Accent1 6" xfId="514"/>
    <cellStyle name="40% - Accent1 6 2" xfId="515"/>
    <cellStyle name="40% - Accent1 6 2 2" xfId="38120"/>
    <cellStyle name="40% - Accent1 6 3" xfId="516"/>
    <cellStyle name="40% - Accent1 6 3 2" xfId="38121"/>
    <cellStyle name="40% - Accent1 6 4" xfId="517"/>
    <cellStyle name="40% - Accent1 6 5" xfId="38122"/>
    <cellStyle name="40% - Accent1 7" xfId="518"/>
    <cellStyle name="40% - Accent1 7 10" xfId="519"/>
    <cellStyle name="40% - Accent1 7 10 2" xfId="38123"/>
    <cellStyle name="40% - Accent1 7 11" xfId="520"/>
    <cellStyle name="40% - Accent1 7 11 2" xfId="38124"/>
    <cellStyle name="40% - Accent1 7 12" xfId="38125"/>
    <cellStyle name="40% - Accent1 7 2" xfId="521"/>
    <cellStyle name="40% - Accent1 7 2 2" xfId="38126"/>
    <cellStyle name="40% - Accent1 7 3" xfId="522"/>
    <cellStyle name="40% - Accent1 7 3 2" xfId="38127"/>
    <cellStyle name="40% - Accent1 7 4" xfId="523"/>
    <cellStyle name="40% - Accent1 7 4 2" xfId="38128"/>
    <cellStyle name="40% - Accent1 7 5" xfId="524"/>
    <cellStyle name="40% - Accent1 7 5 2" xfId="38129"/>
    <cellStyle name="40% - Accent1 7 6" xfId="525"/>
    <cellStyle name="40% - Accent1 7 6 2" xfId="38130"/>
    <cellStyle name="40% - Accent1 7 7" xfId="526"/>
    <cellStyle name="40% - Accent1 7 7 2" xfId="38131"/>
    <cellStyle name="40% - Accent1 7 8" xfId="527"/>
    <cellStyle name="40% - Accent1 7 8 2" xfId="38132"/>
    <cellStyle name="40% - Accent1 7 9" xfId="528"/>
    <cellStyle name="40% - Accent1 7 9 2" xfId="38133"/>
    <cellStyle name="40% - Accent1 8" xfId="529"/>
    <cellStyle name="40% - Accent1 8 2" xfId="38134"/>
    <cellStyle name="40% - Accent1 9" xfId="530"/>
    <cellStyle name="40% - Accent1 9 2" xfId="38135"/>
    <cellStyle name="40% - Accent2 10" xfId="531"/>
    <cellStyle name="40% - Accent2 10 2" xfId="38136"/>
    <cellStyle name="40% - Accent2 11" xfId="532"/>
    <cellStyle name="40% - Accent2 11 2" xfId="38137"/>
    <cellStyle name="40% - Accent2 12" xfId="533"/>
    <cellStyle name="40% - Accent2 12 10" xfId="534"/>
    <cellStyle name="40% - Accent2 12 10 2" xfId="38138"/>
    <cellStyle name="40% - Accent2 12 11" xfId="535"/>
    <cellStyle name="40% - Accent2 12 11 2" xfId="38139"/>
    <cellStyle name="40% - Accent2 12 12" xfId="536"/>
    <cellStyle name="40% - Accent2 12 12 2" xfId="38140"/>
    <cellStyle name="40% - Accent2 12 13" xfId="537"/>
    <cellStyle name="40% - Accent2 12 13 2" xfId="38141"/>
    <cellStyle name="40% - Accent2 12 14" xfId="538"/>
    <cellStyle name="40% - Accent2 12 14 2" xfId="38142"/>
    <cellStyle name="40% - Accent2 12 15" xfId="539"/>
    <cellStyle name="40% - Accent2 12 15 2" xfId="38143"/>
    <cellStyle name="40% - Accent2 12 16" xfId="540"/>
    <cellStyle name="40% - Accent2 12 16 2" xfId="38144"/>
    <cellStyle name="40% - Accent2 12 17" xfId="541"/>
    <cellStyle name="40% - Accent2 12 17 2" xfId="38145"/>
    <cellStyle name="40% - Accent2 12 18" xfId="542"/>
    <cellStyle name="40% - Accent2 12 18 2" xfId="38146"/>
    <cellStyle name="40% - Accent2 12 19" xfId="543"/>
    <cellStyle name="40% - Accent2 12 19 2" xfId="38147"/>
    <cellStyle name="40% - Accent2 12 2" xfId="544"/>
    <cellStyle name="40% - Accent2 12 2 2" xfId="38148"/>
    <cellStyle name="40% - Accent2 12 20" xfId="545"/>
    <cellStyle name="40% - Accent2 12 20 2" xfId="38149"/>
    <cellStyle name="40% - Accent2 12 21" xfId="546"/>
    <cellStyle name="40% - Accent2 12 21 2" xfId="38150"/>
    <cellStyle name="40% - Accent2 12 22" xfId="547"/>
    <cellStyle name="40% - Accent2 12 22 2" xfId="38151"/>
    <cellStyle name="40% - Accent2 12 23" xfId="548"/>
    <cellStyle name="40% - Accent2 12 23 2" xfId="38152"/>
    <cellStyle name="40% - Accent2 12 24" xfId="549"/>
    <cellStyle name="40% - Accent2 12 24 2" xfId="38153"/>
    <cellStyle name="40% - Accent2 12 25" xfId="550"/>
    <cellStyle name="40% - Accent2 12 25 2" xfId="38154"/>
    <cellStyle name="40% - Accent2 12 26" xfId="551"/>
    <cellStyle name="40% - Accent2 12 26 2" xfId="38155"/>
    <cellStyle name="40% - Accent2 12 27" xfId="552"/>
    <cellStyle name="40% - Accent2 12 27 2" xfId="38156"/>
    <cellStyle name="40% - Accent2 12 28" xfId="553"/>
    <cellStyle name="40% - Accent2 12 28 2" xfId="38157"/>
    <cellStyle name="40% - Accent2 12 29" xfId="554"/>
    <cellStyle name="40% - Accent2 12 29 2" xfId="38158"/>
    <cellStyle name="40% - Accent2 12 3" xfId="555"/>
    <cellStyle name="40% - Accent2 12 3 2" xfId="38159"/>
    <cellStyle name="40% - Accent2 12 30" xfId="556"/>
    <cellStyle name="40% - Accent2 12 30 2" xfId="38160"/>
    <cellStyle name="40% - Accent2 12 31" xfId="38161"/>
    <cellStyle name="40% - Accent2 12 4" xfId="557"/>
    <cellStyle name="40% - Accent2 12 4 2" xfId="38162"/>
    <cellStyle name="40% - Accent2 12 5" xfId="558"/>
    <cellStyle name="40% - Accent2 12 5 2" xfId="38163"/>
    <cellStyle name="40% - Accent2 12 6" xfId="559"/>
    <cellStyle name="40% - Accent2 12 6 2" xfId="38164"/>
    <cellStyle name="40% - Accent2 12 7" xfId="560"/>
    <cellStyle name="40% - Accent2 12 7 2" xfId="38165"/>
    <cellStyle name="40% - Accent2 12 8" xfId="561"/>
    <cellStyle name="40% - Accent2 12 8 2" xfId="38166"/>
    <cellStyle name="40% - Accent2 12 9" xfId="562"/>
    <cellStyle name="40% - Accent2 12 9 2" xfId="38167"/>
    <cellStyle name="40% - Accent2 13" xfId="563"/>
    <cellStyle name="40% - Accent2 13 2" xfId="38168"/>
    <cellStyle name="40% - Accent2 14" xfId="564"/>
    <cellStyle name="40% - Accent2 14 2" xfId="38169"/>
    <cellStyle name="40% - Accent2 15" xfId="565"/>
    <cellStyle name="40% - Accent2 15 2" xfId="38170"/>
    <cellStyle name="40% - Accent2 16" xfId="566"/>
    <cellStyle name="40% - Accent2 16 2" xfId="38171"/>
    <cellStyle name="40% - Accent2 17" xfId="567"/>
    <cellStyle name="40% - Accent2 18" xfId="568"/>
    <cellStyle name="40% - Accent2 19" xfId="38172"/>
    <cellStyle name="40% - Accent2 2" xfId="569"/>
    <cellStyle name="40% - Accent2 2 10" xfId="570"/>
    <cellStyle name="40% - Accent2 2 11" xfId="571"/>
    <cellStyle name="40% - Accent2 2 12" xfId="38173"/>
    <cellStyle name="40% - Accent2 2 13" xfId="38174"/>
    <cellStyle name="40% - Accent2 2 14" xfId="38175"/>
    <cellStyle name="40% - Accent2 2 15" xfId="38176"/>
    <cellStyle name="40% - Accent2 2 16" xfId="38177"/>
    <cellStyle name="40% - Accent2 2 17" xfId="38178"/>
    <cellStyle name="40% - Accent2 2 18" xfId="38179"/>
    <cellStyle name="40% - Accent2 2 19" xfId="38180"/>
    <cellStyle name="40% - Accent2 2 2" xfId="572"/>
    <cellStyle name="40% - Accent2 2 2 2" xfId="38181"/>
    <cellStyle name="40% - Accent2 2 20" xfId="38182"/>
    <cellStyle name="40% - Accent2 2 21" xfId="38183"/>
    <cellStyle name="40% - Accent2 2 22" xfId="38184"/>
    <cellStyle name="40% - Accent2 2 23" xfId="38185"/>
    <cellStyle name="40% - Accent2 2 24" xfId="38186"/>
    <cellStyle name="40% - Accent2 2 3" xfId="573"/>
    <cellStyle name="40% - Accent2 2 3 2" xfId="38187"/>
    <cellStyle name="40% - Accent2 2 4" xfId="574"/>
    <cellStyle name="40% - Accent2 2 4 2" xfId="38188"/>
    <cellStyle name="40% - Accent2 2 5" xfId="575"/>
    <cellStyle name="40% - Accent2 2 5 2" xfId="38189"/>
    <cellStyle name="40% - Accent2 2 6" xfId="576"/>
    <cellStyle name="40% - Accent2 2 6 2" xfId="38190"/>
    <cellStyle name="40% - Accent2 2 7" xfId="577"/>
    <cellStyle name="40% - Accent2 2 7 2" xfId="38191"/>
    <cellStyle name="40% - Accent2 2 8" xfId="578"/>
    <cellStyle name="40% - Accent2 2 8 2" xfId="38192"/>
    <cellStyle name="40% - Accent2 2 9" xfId="579"/>
    <cellStyle name="40% - Accent2 20" xfId="38193"/>
    <cellStyle name="40% - Accent2 21" xfId="38194"/>
    <cellStyle name="40% - Accent2 22" xfId="38195"/>
    <cellStyle name="40% - Accent2 23" xfId="38196"/>
    <cellStyle name="40% - Accent2 24" xfId="38197"/>
    <cellStyle name="40% - Accent2 25" xfId="38198"/>
    <cellStyle name="40% - Accent2 26" xfId="38199"/>
    <cellStyle name="40% - Accent2 27" xfId="38200"/>
    <cellStyle name="40% - Accent2 28" xfId="38201"/>
    <cellStyle name="40% - Accent2 29" xfId="38202"/>
    <cellStyle name="40% - Accent2 3" xfId="580"/>
    <cellStyle name="40% - Accent2 3 2" xfId="581"/>
    <cellStyle name="40% - Accent2 3 2 2" xfId="38203"/>
    <cellStyle name="40% - Accent2 3 3" xfId="38204"/>
    <cellStyle name="40% - Accent2 4" xfId="582"/>
    <cellStyle name="40% - Accent2 4 2" xfId="583"/>
    <cellStyle name="40% - Accent2 4 2 2" xfId="38205"/>
    <cellStyle name="40% - Accent2 4 3" xfId="38206"/>
    <cellStyle name="40% - Accent2 5" xfId="584"/>
    <cellStyle name="40% - Accent2 5 2" xfId="585"/>
    <cellStyle name="40% - Accent2 5 2 2" xfId="38207"/>
    <cellStyle name="40% - Accent2 5 3" xfId="38208"/>
    <cellStyle name="40% - Accent2 6" xfId="586"/>
    <cellStyle name="40% - Accent2 6 2" xfId="587"/>
    <cellStyle name="40% - Accent2 6 2 2" xfId="38209"/>
    <cellStyle name="40% - Accent2 6 3" xfId="588"/>
    <cellStyle name="40% - Accent2 6 3 2" xfId="38210"/>
    <cellStyle name="40% - Accent2 6 4" xfId="589"/>
    <cellStyle name="40% - Accent2 6 5" xfId="38211"/>
    <cellStyle name="40% - Accent2 7" xfId="590"/>
    <cellStyle name="40% - Accent2 7 10" xfId="591"/>
    <cellStyle name="40% - Accent2 7 10 2" xfId="38212"/>
    <cellStyle name="40% - Accent2 7 11" xfId="592"/>
    <cellStyle name="40% - Accent2 7 11 2" xfId="38213"/>
    <cellStyle name="40% - Accent2 7 12" xfId="38214"/>
    <cellStyle name="40% - Accent2 7 2" xfId="593"/>
    <cellStyle name="40% - Accent2 7 2 2" xfId="38215"/>
    <cellStyle name="40% - Accent2 7 3" xfId="594"/>
    <cellStyle name="40% - Accent2 7 3 2" xfId="38216"/>
    <cellStyle name="40% - Accent2 7 4" xfId="595"/>
    <cellStyle name="40% - Accent2 7 4 2" xfId="38217"/>
    <cellStyle name="40% - Accent2 7 5" xfId="596"/>
    <cellStyle name="40% - Accent2 7 5 2" xfId="38218"/>
    <cellStyle name="40% - Accent2 7 6" xfId="597"/>
    <cellStyle name="40% - Accent2 7 6 2" xfId="38219"/>
    <cellStyle name="40% - Accent2 7 7" xfId="598"/>
    <cellStyle name="40% - Accent2 7 7 2" xfId="38220"/>
    <cellStyle name="40% - Accent2 7 8" xfId="599"/>
    <cellStyle name="40% - Accent2 7 8 2" xfId="38221"/>
    <cellStyle name="40% - Accent2 7 9" xfId="600"/>
    <cellStyle name="40% - Accent2 7 9 2" xfId="38222"/>
    <cellStyle name="40% - Accent2 8" xfId="601"/>
    <cellStyle name="40% - Accent2 8 2" xfId="38223"/>
    <cellStyle name="40% - Accent2 9" xfId="602"/>
    <cellStyle name="40% - Accent2 9 2" xfId="38224"/>
    <cellStyle name="40% - Accent3 10" xfId="603"/>
    <cellStyle name="40% - Accent3 10 2" xfId="38225"/>
    <cellStyle name="40% - Accent3 11" xfId="604"/>
    <cellStyle name="40% - Accent3 11 2" xfId="38226"/>
    <cellStyle name="40% - Accent3 12" xfId="605"/>
    <cellStyle name="40% - Accent3 12 10" xfId="606"/>
    <cellStyle name="40% - Accent3 12 10 2" xfId="38227"/>
    <cellStyle name="40% - Accent3 12 11" xfId="607"/>
    <cellStyle name="40% - Accent3 12 11 2" xfId="38228"/>
    <cellStyle name="40% - Accent3 12 12" xfId="608"/>
    <cellStyle name="40% - Accent3 12 12 2" xfId="38229"/>
    <cellStyle name="40% - Accent3 12 13" xfId="609"/>
    <cellStyle name="40% - Accent3 12 13 2" xfId="38230"/>
    <cellStyle name="40% - Accent3 12 14" xfId="610"/>
    <cellStyle name="40% - Accent3 12 14 2" xfId="38231"/>
    <cellStyle name="40% - Accent3 12 15" xfId="611"/>
    <cellStyle name="40% - Accent3 12 15 2" xfId="38232"/>
    <cellStyle name="40% - Accent3 12 16" xfId="612"/>
    <cellStyle name="40% - Accent3 12 16 2" xfId="38233"/>
    <cellStyle name="40% - Accent3 12 17" xfId="613"/>
    <cellStyle name="40% - Accent3 12 17 2" xfId="38234"/>
    <cellStyle name="40% - Accent3 12 18" xfId="614"/>
    <cellStyle name="40% - Accent3 12 18 2" xfId="38235"/>
    <cellStyle name="40% - Accent3 12 19" xfId="615"/>
    <cellStyle name="40% - Accent3 12 19 2" xfId="38236"/>
    <cellStyle name="40% - Accent3 12 2" xfId="616"/>
    <cellStyle name="40% - Accent3 12 2 2" xfId="38237"/>
    <cellStyle name="40% - Accent3 12 20" xfId="617"/>
    <cellStyle name="40% - Accent3 12 20 2" xfId="38238"/>
    <cellStyle name="40% - Accent3 12 21" xfId="618"/>
    <cellStyle name="40% - Accent3 12 21 2" xfId="38239"/>
    <cellStyle name="40% - Accent3 12 22" xfId="619"/>
    <cellStyle name="40% - Accent3 12 22 2" xfId="38240"/>
    <cellStyle name="40% - Accent3 12 23" xfId="620"/>
    <cellStyle name="40% - Accent3 12 23 2" xfId="38241"/>
    <cellStyle name="40% - Accent3 12 24" xfId="621"/>
    <cellStyle name="40% - Accent3 12 24 2" xfId="38242"/>
    <cellStyle name="40% - Accent3 12 25" xfId="622"/>
    <cellStyle name="40% - Accent3 12 25 2" xfId="38243"/>
    <cellStyle name="40% - Accent3 12 26" xfId="623"/>
    <cellStyle name="40% - Accent3 12 26 2" xfId="38244"/>
    <cellStyle name="40% - Accent3 12 27" xfId="624"/>
    <cellStyle name="40% - Accent3 12 27 2" xfId="38245"/>
    <cellStyle name="40% - Accent3 12 28" xfId="625"/>
    <cellStyle name="40% - Accent3 12 28 2" xfId="38246"/>
    <cellStyle name="40% - Accent3 12 29" xfId="626"/>
    <cellStyle name="40% - Accent3 12 29 2" xfId="38247"/>
    <cellStyle name="40% - Accent3 12 3" xfId="627"/>
    <cellStyle name="40% - Accent3 12 3 2" xfId="38248"/>
    <cellStyle name="40% - Accent3 12 30" xfId="628"/>
    <cellStyle name="40% - Accent3 12 30 2" xfId="38249"/>
    <cellStyle name="40% - Accent3 12 31" xfId="38250"/>
    <cellStyle name="40% - Accent3 12 4" xfId="629"/>
    <cellStyle name="40% - Accent3 12 4 2" xfId="38251"/>
    <cellStyle name="40% - Accent3 12 5" xfId="630"/>
    <cellStyle name="40% - Accent3 12 5 2" xfId="38252"/>
    <cellStyle name="40% - Accent3 12 6" xfId="631"/>
    <cellStyle name="40% - Accent3 12 6 2" xfId="38253"/>
    <cellStyle name="40% - Accent3 12 7" xfId="632"/>
    <cellStyle name="40% - Accent3 12 7 2" xfId="38254"/>
    <cellStyle name="40% - Accent3 12 8" xfId="633"/>
    <cellStyle name="40% - Accent3 12 8 2" xfId="38255"/>
    <cellStyle name="40% - Accent3 12 9" xfId="634"/>
    <cellStyle name="40% - Accent3 12 9 2" xfId="38256"/>
    <cellStyle name="40% - Accent3 13" xfId="635"/>
    <cellStyle name="40% - Accent3 13 2" xfId="38257"/>
    <cellStyle name="40% - Accent3 14" xfId="636"/>
    <cellStyle name="40% - Accent3 14 2" xfId="38258"/>
    <cellStyle name="40% - Accent3 15" xfId="637"/>
    <cellStyle name="40% - Accent3 15 2" xfId="38259"/>
    <cellStyle name="40% - Accent3 16" xfId="638"/>
    <cellStyle name="40% - Accent3 16 2" xfId="38260"/>
    <cellStyle name="40% - Accent3 17" xfId="639"/>
    <cellStyle name="40% - Accent3 18" xfId="640"/>
    <cellStyle name="40% - Accent3 19" xfId="38261"/>
    <cellStyle name="40% - Accent3 2" xfId="641"/>
    <cellStyle name="40% - Accent3 2 10" xfId="642"/>
    <cellStyle name="40% - Accent3 2 11" xfId="643"/>
    <cellStyle name="40% - Accent3 2 12" xfId="38262"/>
    <cellStyle name="40% - Accent3 2 13" xfId="38263"/>
    <cellStyle name="40% - Accent3 2 14" xfId="38264"/>
    <cellStyle name="40% - Accent3 2 15" xfId="38265"/>
    <cellStyle name="40% - Accent3 2 16" xfId="38266"/>
    <cellStyle name="40% - Accent3 2 17" xfId="38267"/>
    <cellStyle name="40% - Accent3 2 18" xfId="38268"/>
    <cellStyle name="40% - Accent3 2 19" xfId="38269"/>
    <cellStyle name="40% - Accent3 2 2" xfId="644"/>
    <cellStyle name="40% - Accent3 2 2 2" xfId="38270"/>
    <cellStyle name="40% - Accent3 2 20" xfId="38271"/>
    <cellStyle name="40% - Accent3 2 21" xfId="38272"/>
    <cellStyle name="40% - Accent3 2 22" xfId="38273"/>
    <cellStyle name="40% - Accent3 2 23" xfId="38274"/>
    <cellStyle name="40% - Accent3 2 24" xfId="38275"/>
    <cellStyle name="40% - Accent3 2 3" xfId="645"/>
    <cellStyle name="40% - Accent3 2 3 2" xfId="38276"/>
    <cellStyle name="40% - Accent3 2 4" xfId="646"/>
    <cellStyle name="40% - Accent3 2 4 2" xfId="38277"/>
    <cellStyle name="40% - Accent3 2 5" xfId="647"/>
    <cellStyle name="40% - Accent3 2 5 2" xfId="38278"/>
    <cellStyle name="40% - Accent3 2 6" xfId="648"/>
    <cellStyle name="40% - Accent3 2 6 2" xfId="38279"/>
    <cellStyle name="40% - Accent3 2 7" xfId="649"/>
    <cellStyle name="40% - Accent3 2 7 2" xfId="38280"/>
    <cellStyle name="40% - Accent3 2 8" xfId="650"/>
    <cellStyle name="40% - Accent3 2 8 2" xfId="38281"/>
    <cellStyle name="40% - Accent3 2 9" xfId="651"/>
    <cellStyle name="40% - Accent3 20" xfId="38282"/>
    <cellStyle name="40% - Accent3 21" xfId="38283"/>
    <cellStyle name="40% - Accent3 22" xfId="38284"/>
    <cellStyle name="40% - Accent3 23" xfId="38285"/>
    <cellStyle name="40% - Accent3 24" xfId="38286"/>
    <cellStyle name="40% - Accent3 25" xfId="38287"/>
    <cellStyle name="40% - Accent3 26" xfId="38288"/>
    <cellStyle name="40% - Accent3 27" xfId="38289"/>
    <cellStyle name="40% - Accent3 28" xfId="38290"/>
    <cellStyle name="40% - Accent3 29" xfId="38291"/>
    <cellStyle name="40% - Accent3 3" xfId="652"/>
    <cellStyle name="40% - Accent3 3 2" xfId="653"/>
    <cellStyle name="40% - Accent3 3 2 2" xfId="38292"/>
    <cellStyle name="40% - Accent3 3 3" xfId="38293"/>
    <cellStyle name="40% - Accent3 30" xfId="38294"/>
    <cellStyle name="40% - Accent3 4" xfId="654"/>
    <cellStyle name="40% - Accent3 4 2" xfId="655"/>
    <cellStyle name="40% - Accent3 4 2 2" xfId="38295"/>
    <cellStyle name="40% - Accent3 4 3" xfId="38296"/>
    <cellStyle name="40% - Accent3 5" xfId="656"/>
    <cellStyle name="40% - Accent3 5 2" xfId="657"/>
    <cellStyle name="40% - Accent3 5 2 2" xfId="38297"/>
    <cellStyle name="40% - Accent3 5 3" xfId="38298"/>
    <cellStyle name="40% - Accent3 6" xfId="658"/>
    <cellStyle name="40% - Accent3 6 2" xfId="659"/>
    <cellStyle name="40% - Accent3 6 2 2" xfId="38299"/>
    <cellStyle name="40% - Accent3 6 3" xfId="660"/>
    <cellStyle name="40% - Accent3 6 3 2" xfId="38300"/>
    <cellStyle name="40% - Accent3 6 4" xfId="661"/>
    <cellStyle name="40% - Accent3 6 5" xfId="38301"/>
    <cellStyle name="40% - Accent3 7" xfId="662"/>
    <cellStyle name="40% - Accent3 7 10" xfId="663"/>
    <cellStyle name="40% - Accent3 7 10 2" xfId="38302"/>
    <cellStyle name="40% - Accent3 7 11" xfId="664"/>
    <cellStyle name="40% - Accent3 7 11 2" xfId="38303"/>
    <cellStyle name="40% - Accent3 7 12" xfId="38304"/>
    <cellStyle name="40% - Accent3 7 2" xfId="665"/>
    <cellStyle name="40% - Accent3 7 2 2" xfId="38305"/>
    <cellStyle name="40% - Accent3 7 3" xfId="666"/>
    <cellStyle name="40% - Accent3 7 3 2" xfId="38306"/>
    <cellStyle name="40% - Accent3 7 4" xfId="667"/>
    <cellStyle name="40% - Accent3 7 4 2" xfId="38307"/>
    <cellStyle name="40% - Accent3 7 5" xfId="668"/>
    <cellStyle name="40% - Accent3 7 5 2" xfId="38308"/>
    <cellStyle name="40% - Accent3 7 6" xfId="669"/>
    <cellStyle name="40% - Accent3 7 6 2" xfId="38309"/>
    <cellStyle name="40% - Accent3 7 7" xfId="670"/>
    <cellStyle name="40% - Accent3 7 7 2" xfId="38310"/>
    <cellStyle name="40% - Accent3 7 8" xfId="671"/>
    <cellStyle name="40% - Accent3 7 8 2" xfId="38311"/>
    <cellStyle name="40% - Accent3 7 9" xfId="672"/>
    <cellStyle name="40% - Accent3 7 9 2" xfId="38312"/>
    <cellStyle name="40% - Accent3 8" xfId="673"/>
    <cellStyle name="40% - Accent3 8 2" xfId="38313"/>
    <cellStyle name="40% - Accent3 9" xfId="674"/>
    <cellStyle name="40% - Accent3 9 2" xfId="38314"/>
    <cellStyle name="40% - Accent4 10" xfId="675"/>
    <cellStyle name="40% - Accent4 10 2" xfId="38315"/>
    <cellStyle name="40% - Accent4 11" xfId="676"/>
    <cellStyle name="40% - Accent4 11 2" xfId="38316"/>
    <cellStyle name="40% - Accent4 12" xfId="677"/>
    <cellStyle name="40% - Accent4 12 10" xfId="678"/>
    <cellStyle name="40% - Accent4 12 10 2" xfId="38317"/>
    <cellStyle name="40% - Accent4 12 11" xfId="679"/>
    <cellStyle name="40% - Accent4 12 11 2" xfId="38318"/>
    <cellStyle name="40% - Accent4 12 12" xfId="680"/>
    <cellStyle name="40% - Accent4 12 12 2" xfId="38319"/>
    <cellStyle name="40% - Accent4 12 13" xfId="681"/>
    <cellStyle name="40% - Accent4 12 13 2" xfId="38320"/>
    <cellStyle name="40% - Accent4 12 14" xfId="682"/>
    <cellStyle name="40% - Accent4 12 14 2" xfId="38321"/>
    <cellStyle name="40% - Accent4 12 15" xfId="683"/>
    <cellStyle name="40% - Accent4 12 15 2" xfId="38322"/>
    <cellStyle name="40% - Accent4 12 16" xfId="684"/>
    <cellStyle name="40% - Accent4 12 16 2" xfId="38323"/>
    <cellStyle name="40% - Accent4 12 17" xfId="685"/>
    <cellStyle name="40% - Accent4 12 17 2" xfId="38324"/>
    <cellStyle name="40% - Accent4 12 18" xfId="686"/>
    <cellStyle name="40% - Accent4 12 18 2" xfId="38325"/>
    <cellStyle name="40% - Accent4 12 19" xfId="687"/>
    <cellStyle name="40% - Accent4 12 19 2" xfId="38326"/>
    <cellStyle name="40% - Accent4 12 2" xfId="688"/>
    <cellStyle name="40% - Accent4 12 2 2" xfId="38327"/>
    <cellStyle name="40% - Accent4 12 20" xfId="689"/>
    <cellStyle name="40% - Accent4 12 20 2" xfId="38328"/>
    <cellStyle name="40% - Accent4 12 21" xfId="690"/>
    <cellStyle name="40% - Accent4 12 21 2" xfId="38329"/>
    <cellStyle name="40% - Accent4 12 22" xfId="691"/>
    <cellStyle name="40% - Accent4 12 22 2" xfId="38330"/>
    <cellStyle name="40% - Accent4 12 23" xfId="692"/>
    <cellStyle name="40% - Accent4 12 23 2" xfId="38331"/>
    <cellStyle name="40% - Accent4 12 24" xfId="693"/>
    <cellStyle name="40% - Accent4 12 24 2" xfId="38332"/>
    <cellStyle name="40% - Accent4 12 25" xfId="694"/>
    <cellStyle name="40% - Accent4 12 25 2" xfId="38333"/>
    <cellStyle name="40% - Accent4 12 26" xfId="695"/>
    <cellStyle name="40% - Accent4 12 26 2" xfId="38334"/>
    <cellStyle name="40% - Accent4 12 27" xfId="696"/>
    <cellStyle name="40% - Accent4 12 27 2" xfId="38335"/>
    <cellStyle name="40% - Accent4 12 28" xfId="697"/>
    <cellStyle name="40% - Accent4 12 28 2" xfId="38336"/>
    <cellStyle name="40% - Accent4 12 29" xfId="698"/>
    <cellStyle name="40% - Accent4 12 29 2" xfId="38337"/>
    <cellStyle name="40% - Accent4 12 3" xfId="699"/>
    <cellStyle name="40% - Accent4 12 3 2" xfId="38338"/>
    <cellStyle name="40% - Accent4 12 30" xfId="700"/>
    <cellStyle name="40% - Accent4 12 30 2" xfId="38339"/>
    <cellStyle name="40% - Accent4 12 31" xfId="38340"/>
    <cellStyle name="40% - Accent4 12 4" xfId="701"/>
    <cellStyle name="40% - Accent4 12 4 2" xfId="38341"/>
    <cellStyle name="40% - Accent4 12 5" xfId="702"/>
    <cellStyle name="40% - Accent4 12 5 2" xfId="38342"/>
    <cellStyle name="40% - Accent4 12 6" xfId="703"/>
    <cellStyle name="40% - Accent4 12 6 2" xfId="38343"/>
    <cellStyle name="40% - Accent4 12 7" xfId="704"/>
    <cellStyle name="40% - Accent4 12 7 2" xfId="38344"/>
    <cellStyle name="40% - Accent4 12 8" xfId="705"/>
    <cellStyle name="40% - Accent4 12 8 2" xfId="38345"/>
    <cellStyle name="40% - Accent4 12 9" xfId="706"/>
    <cellStyle name="40% - Accent4 12 9 2" xfId="38346"/>
    <cellStyle name="40% - Accent4 13" xfId="707"/>
    <cellStyle name="40% - Accent4 13 2" xfId="38347"/>
    <cellStyle name="40% - Accent4 14" xfId="708"/>
    <cellStyle name="40% - Accent4 14 2" xfId="38348"/>
    <cellStyle name="40% - Accent4 15" xfId="709"/>
    <cellStyle name="40% - Accent4 15 2" xfId="38349"/>
    <cellStyle name="40% - Accent4 16" xfId="710"/>
    <cellStyle name="40% - Accent4 16 2" xfId="38350"/>
    <cellStyle name="40% - Accent4 17" xfId="711"/>
    <cellStyle name="40% - Accent4 18" xfId="712"/>
    <cellStyle name="40% - Accent4 19" xfId="38351"/>
    <cellStyle name="40% - Accent4 2" xfId="713"/>
    <cellStyle name="40% - Accent4 2 10" xfId="714"/>
    <cellStyle name="40% - Accent4 2 11" xfId="715"/>
    <cellStyle name="40% - Accent4 2 12" xfId="38352"/>
    <cellStyle name="40% - Accent4 2 13" xfId="38353"/>
    <cellStyle name="40% - Accent4 2 14" xfId="38354"/>
    <cellStyle name="40% - Accent4 2 15" xfId="38355"/>
    <cellStyle name="40% - Accent4 2 16" xfId="38356"/>
    <cellStyle name="40% - Accent4 2 17" xfId="38357"/>
    <cellStyle name="40% - Accent4 2 18" xfId="38358"/>
    <cellStyle name="40% - Accent4 2 19" xfId="38359"/>
    <cellStyle name="40% - Accent4 2 2" xfId="716"/>
    <cellStyle name="40% - Accent4 2 2 2" xfId="38360"/>
    <cellStyle name="40% - Accent4 2 20" xfId="38361"/>
    <cellStyle name="40% - Accent4 2 21" xfId="38362"/>
    <cellStyle name="40% - Accent4 2 22" xfId="38363"/>
    <cellStyle name="40% - Accent4 2 23" xfId="38364"/>
    <cellStyle name="40% - Accent4 2 24" xfId="38365"/>
    <cellStyle name="40% - Accent4 2 3" xfId="717"/>
    <cellStyle name="40% - Accent4 2 3 2" xfId="38366"/>
    <cellStyle name="40% - Accent4 2 4" xfId="718"/>
    <cellStyle name="40% - Accent4 2 4 2" xfId="38367"/>
    <cellStyle name="40% - Accent4 2 5" xfId="719"/>
    <cellStyle name="40% - Accent4 2 5 2" xfId="38368"/>
    <cellStyle name="40% - Accent4 2 6" xfId="720"/>
    <cellStyle name="40% - Accent4 2 6 2" xfId="38369"/>
    <cellStyle name="40% - Accent4 2 7" xfId="721"/>
    <cellStyle name="40% - Accent4 2 7 2" xfId="38370"/>
    <cellStyle name="40% - Accent4 2 8" xfId="722"/>
    <cellStyle name="40% - Accent4 2 8 2" xfId="38371"/>
    <cellStyle name="40% - Accent4 2 9" xfId="723"/>
    <cellStyle name="40% - Accent4 20" xfId="38372"/>
    <cellStyle name="40% - Accent4 21" xfId="38373"/>
    <cellStyle name="40% - Accent4 22" xfId="38374"/>
    <cellStyle name="40% - Accent4 23" xfId="38375"/>
    <cellStyle name="40% - Accent4 24" xfId="38376"/>
    <cellStyle name="40% - Accent4 25" xfId="38377"/>
    <cellStyle name="40% - Accent4 26" xfId="38378"/>
    <cellStyle name="40% - Accent4 27" xfId="38379"/>
    <cellStyle name="40% - Accent4 28" xfId="38380"/>
    <cellStyle name="40% - Accent4 29" xfId="38381"/>
    <cellStyle name="40% - Accent4 3" xfId="724"/>
    <cellStyle name="40% - Accent4 3 2" xfId="725"/>
    <cellStyle name="40% - Accent4 3 2 2" xfId="38382"/>
    <cellStyle name="40% - Accent4 3 3" xfId="38383"/>
    <cellStyle name="40% - Accent4 30" xfId="38384"/>
    <cellStyle name="40% - Accent4 4" xfId="726"/>
    <cellStyle name="40% - Accent4 4 2" xfId="727"/>
    <cellStyle name="40% - Accent4 4 2 2" xfId="38385"/>
    <cellStyle name="40% - Accent4 4 3" xfId="38386"/>
    <cellStyle name="40% - Accent4 5" xfId="728"/>
    <cellStyle name="40% - Accent4 5 2" xfId="729"/>
    <cellStyle name="40% - Accent4 5 2 2" xfId="38387"/>
    <cellStyle name="40% - Accent4 5 3" xfId="38388"/>
    <cellStyle name="40% - Accent4 6" xfId="730"/>
    <cellStyle name="40% - Accent4 6 2" xfId="731"/>
    <cellStyle name="40% - Accent4 6 2 2" xfId="38389"/>
    <cellStyle name="40% - Accent4 6 3" xfId="732"/>
    <cellStyle name="40% - Accent4 6 3 2" xfId="38390"/>
    <cellStyle name="40% - Accent4 6 4" xfId="733"/>
    <cellStyle name="40% - Accent4 6 5" xfId="38391"/>
    <cellStyle name="40% - Accent4 7" xfId="734"/>
    <cellStyle name="40% - Accent4 7 10" xfId="735"/>
    <cellStyle name="40% - Accent4 7 10 2" xfId="38392"/>
    <cellStyle name="40% - Accent4 7 11" xfId="736"/>
    <cellStyle name="40% - Accent4 7 11 2" xfId="38393"/>
    <cellStyle name="40% - Accent4 7 12" xfId="38394"/>
    <cellStyle name="40% - Accent4 7 2" xfId="737"/>
    <cellStyle name="40% - Accent4 7 2 2" xfId="38395"/>
    <cellStyle name="40% - Accent4 7 3" xfId="738"/>
    <cellStyle name="40% - Accent4 7 3 2" xfId="38396"/>
    <cellStyle name="40% - Accent4 7 4" xfId="739"/>
    <cellStyle name="40% - Accent4 7 4 2" xfId="38397"/>
    <cellStyle name="40% - Accent4 7 5" xfId="740"/>
    <cellStyle name="40% - Accent4 7 5 2" xfId="38398"/>
    <cellStyle name="40% - Accent4 7 6" xfId="741"/>
    <cellStyle name="40% - Accent4 7 6 2" xfId="38399"/>
    <cellStyle name="40% - Accent4 7 7" xfId="742"/>
    <cellStyle name="40% - Accent4 7 7 2" xfId="38400"/>
    <cellStyle name="40% - Accent4 7 8" xfId="743"/>
    <cellStyle name="40% - Accent4 7 8 2" xfId="38401"/>
    <cellStyle name="40% - Accent4 7 9" xfId="744"/>
    <cellStyle name="40% - Accent4 7 9 2" xfId="38402"/>
    <cellStyle name="40% - Accent4 8" xfId="745"/>
    <cellStyle name="40% - Accent4 8 2" xfId="38403"/>
    <cellStyle name="40% - Accent4 9" xfId="746"/>
    <cellStyle name="40% - Accent4 9 2" xfId="38404"/>
    <cellStyle name="40% - Accent5 10" xfId="747"/>
    <cellStyle name="40% - Accent5 10 2" xfId="38405"/>
    <cellStyle name="40% - Accent5 11" xfId="748"/>
    <cellStyle name="40% - Accent5 11 2" xfId="38406"/>
    <cellStyle name="40% - Accent5 12" xfId="749"/>
    <cellStyle name="40% - Accent5 12 10" xfId="750"/>
    <cellStyle name="40% - Accent5 12 10 2" xfId="38407"/>
    <cellStyle name="40% - Accent5 12 11" xfId="751"/>
    <cellStyle name="40% - Accent5 12 11 2" xfId="38408"/>
    <cellStyle name="40% - Accent5 12 12" xfId="752"/>
    <cellStyle name="40% - Accent5 12 12 2" xfId="38409"/>
    <cellStyle name="40% - Accent5 12 13" xfId="753"/>
    <cellStyle name="40% - Accent5 12 13 2" xfId="38410"/>
    <cellStyle name="40% - Accent5 12 14" xfId="754"/>
    <cellStyle name="40% - Accent5 12 14 2" xfId="38411"/>
    <cellStyle name="40% - Accent5 12 15" xfId="755"/>
    <cellStyle name="40% - Accent5 12 15 2" xfId="38412"/>
    <cellStyle name="40% - Accent5 12 16" xfId="756"/>
    <cellStyle name="40% - Accent5 12 16 2" xfId="38413"/>
    <cellStyle name="40% - Accent5 12 17" xfId="757"/>
    <cellStyle name="40% - Accent5 12 17 2" xfId="38414"/>
    <cellStyle name="40% - Accent5 12 18" xfId="758"/>
    <cellStyle name="40% - Accent5 12 18 2" xfId="38415"/>
    <cellStyle name="40% - Accent5 12 19" xfId="759"/>
    <cellStyle name="40% - Accent5 12 19 2" xfId="38416"/>
    <cellStyle name="40% - Accent5 12 2" xfId="760"/>
    <cellStyle name="40% - Accent5 12 2 2" xfId="38417"/>
    <cellStyle name="40% - Accent5 12 20" xfId="761"/>
    <cellStyle name="40% - Accent5 12 20 2" xfId="38418"/>
    <cellStyle name="40% - Accent5 12 21" xfId="762"/>
    <cellStyle name="40% - Accent5 12 21 2" xfId="38419"/>
    <cellStyle name="40% - Accent5 12 22" xfId="763"/>
    <cellStyle name="40% - Accent5 12 22 2" xfId="38420"/>
    <cellStyle name="40% - Accent5 12 23" xfId="764"/>
    <cellStyle name="40% - Accent5 12 23 2" xfId="38421"/>
    <cellStyle name="40% - Accent5 12 24" xfId="765"/>
    <cellStyle name="40% - Accent5 12 24 2" xfId="38422"/>
    <cellStyle name="40% - Accent5 12 25" xfId="766"/>
    <cellStyle name="40% - Accent5 12 25 2" xfId="38423"/>
    <cellStyle name="40% - Accent5 12 26" xfId="767"/>
    <cellStyle name="40% - Accent5 12 26 2" xfId="38424"/>
    <cellStyle name="40% - Accent5 12 27" xfId="768"/>
    <cellStyle name="40% - Accent5 12 27 2" xfId="38425"/>
    <cellStyle name="40% - Accent5 12 28" xfId="769"/>
    <cellStyle name="40% - Accent5 12 28 2" xfId="38426"/>
    <cellStyle name="40% - Accent5 12 29" xfId="770"/>
    <cellStyle name="40% - Accent5 12 29 2" xfId="38427"/>
    <cellStyle name="40% - Accent5 12 3" xfId="771"/>
    <cellStyle name="40% - Accent5 12 3 2" xfId="38428"/>
    <cellStyle name="40% - Accent5 12 30" xfId="772"/>
    <cellStyle name="40% - Accent5 12 30 2" xfId="38429"/>
    <cellStyle name="40% - Accent5 12 31" xfId="38430"/>
    <cellStyle name="40% - Accent5 12 4" xfId="773"/>
    <cellStyle name="40% - Accent5 12 4 2" xfId="38431"/>
    <cellStyle name="40% - Accent5 12 5" xfId="774"/>
    <cellStyle name="40% - Accent5 12 5 2" xfId="38432"/>
    <cellStyle name="40% - Accent5 12 6" xfId="775"/>
    <cellStyle name="40% - Accent5 12 6 2" xfId="38433"/>
    <cellStyle name="40% - Accent5 12 7" xfId="776"/>
    <cellStyle name="40% - Accent5 12 7 2" xfId="38434"/>
    <cellStyle name="40% - Accent5 12 8" xfId="777"/>
    <cellStyle name="40% - Accent5 12 8 2" xfId="38435"/>
    <cellStyle name="40% - Accent5 12 9" xfId="778"/>
    <cellStyle name="40% - Accent5 12 9 2" xfId="38436"/>
    <cellStyle name="40% - Accent5 13" xfId="779"/>
    <cellStyle name="40% - Accent5 13 2" xfId="38437"/>
    <cellStyle name="40% - Accent5 14" xfId="780"/>
    <cellStyle name="40% - Accent5 14 2" xfId="38438"/>
    <cellStyle name="40% - Accent5 15" xfId="781"/>
    <cellStyle name="40% - Accent5 15 2" xfId="38439"/>
    <cellStyle name="40% - Accent5 16" xfId="782"/>
    <cellStyle name="40% - Accent5 16 2" xfId="38440"/>
    <cellStyle name="40% - Accent5 17" xfId="783"/>
    <cellStyle name="40% - Accent5 18" xfId="784"/>
    <cellStyle name="40% - Accent5 19" xfId="38441"/>
    <cellStyle name="40% - Accent5 2" xfId="785"/>
    <cellStyle name="40% - Accent5 2 10" xfId="786"/>
    <cellStyle name="40% - Accent5 2 11" xfId="787"/>
    <cellStyle name="40% - Accent5 2 12" xfId="38442"/>
    <cellStyle name="40% - Accent5 2 13" xfId="38443"/>
    <cellStyle name="40% - Accent5 2 14" xfId="38444"/>
    <cellStyle name="40% - Accent5 2 15" xfId="38445"/>
    <cellStyle name="40% - Accent5 2 16" xfId="38446"/>
    <cellStyle name="40% - Accent5 2 17" xfId="38447"/>
    <cellStyle name="40% - Accent5 2 18" xfId="38448"/>
    <cellStyle name="40% - Accent5 2 19" xfId="38449"/>
    <cellStyle name="40% - Accent5 2 2" xfId="788"/>
    <cellStyle name="40% - Accent5 2 2 2" xfId="38450"/>
    <cellStyle name="40% - Accent5 2 20" xfId="38451"/>
    <cellStyle name="40% - Accent5 2 21" xfId="38452"/>
    <cellStyle name="40% - Accent5 2 22" xfId="38453"/>
    <cellStyle name="40% - Accent5 2 23" xfId="38454"/>
    <cellStyle name="40% - Accent5 2 24" xfId="38455"/>
    <cellStyle name="40% - Accent5 2 3" xfId="789"/>
    <cellStyle name="40% - Accent5 2 3 2" xfId="38456"/>
    <cellStyle name="40% - Accent5 2 4" xfId="790"/>
    <cellStyle name="40% - Accent5 2 4 2" xfId="38457"/>
    <cellStyle name="40% - Accent5 2 5" xfId="791"/>
    <cellStyle name="40% - Accent5 2 5 2" xfId="38458"/>
    <cellStyle name="40% - Accent5 2 6" xfId="792"/>
    <cellStyle name="40% - Accent5 2 6 2" xfId="38459"/>
    <cellStyle name="40% - Accent5 2 7" xfId="793"/>
    <cellStyle name="40% - Accent5 2 7 2" xfId="38460"/>
    <cellStyle name="40% - Accent5 2 8" xfId="794"/>
    <cellStyle name="40% - Accent5 2 8 2" xfId="38461"/>
    <cellStyle name="40% - Accent5 2 9" xfId="795"/>
    <cellStyle name="40% - Accent5 20" xfId="38462"/>
    <cellStyle name="40% - Accent5 21" xfId="38463"/>
    <cellStyle name="40% - Accent5 22" xfId="38464"/>
    <cellStyle name="40% - Accent5 23" xfId="38465"/>
    <cellStyle name="40% - Accent5 24" xfId="38466"/>
    <cellStyle name="40% - Accent5 25" xfId="38467"/>
    <cellStyle name="40% - Accent5 26" xfId="38468"/>
    <cellStyle name="40% - Accent5 27" xfId="38469"/>
    <cellStyle name="40% - Accent5 28" xfId="38470"/>
    <cellStyle name="40% - Accent5 29" xfId="38471"/>
    <cellStyle name="40% - Accent5 3" xfId="796"/>
    <cellStyle name="40% - Accent5 3 2" xfId="797"/>
    <cellStyle name="40% - Accent5 3 2 2" xfId="38472"/>
    <cellStyle name="40% - Accent5 3 3" xfId="38473"/>
    <cellStyle name="40% - Accent5 30" xfId="38474"/>
    <cellStyle name="40% - Accent5 4" xfId="798"/>
    <cellStyle name="40% - Accent5 4 2" xfId="799"/>
    <cellStyle name="40% - Accent5 4 2 2" xfId="38475"/>
    <cellStyle name="40% - Accent5 4 3" xfId="38476"/>
    <cellStyle name="40% - Accent5 5" xfId="800"/>
    <cellStyle name="40% - Accent5 5 2" xfId="801"/>
    <cellStyle name="40% - Accent5 5 2 2" xfId="38477"/>
    <cellStyle name="40% - Accent5 5 3" xfId="38478"/>
    <cellStyle name="40% - Accent5 6" xfId="802"/>
    <cellStyle name="40% - Accent5 6 2" xfId="803"/>
    <cellStyle name="40% - Accent5 6 2 2" xfId="38479"/>
    <cellStyle name="40% - Accent5 6 3" xfId="804"/>
    <cellStyle name="40% - Accent5 6 3 2" xfId="38480"/>
    <cellStyle name="40% - Accent5 6 4" xfId="805"/>
    <cellStyle name="40% - Accent5 6 5" xfId="38481"/>
    <cellStyle name="40% - Accent5 7" xfId="806"/>
    <cellStyle name="40% - Accent5 7 10" xfId="807"/>
    <cellStyle name="40% - Accent5 7 10 2" xfId="38482"/>
    <cellStyle name="40% - Accent5 7 11" xfId="808"/>
    <cellStyle name="40% - Accent5 7 11 2" xfId="38483"/>
    <cellStyle name="40% - Accent5 7 12" xfId="38484"/>
    <cellStyle name="40% - Accent5 7 2" xfId="809"/>
    <cellStyle name="40% - Accent5 7 2 2" xfId="38485"/>
    <cellStyle name="40% - Accent5 7 3" xfId="810"/>
    <cellStyle name="40% - Accent5 7 3 2" xfId="38486"/>
    <cellStyle name="40% - Accent5 7 4" xfId="811"/>
    <cellStyle name="40% - Accent5 7 4 2" xfId="38487"/>
    <cellStyle name="40% - Accent5 7 5" xfId="812"/>
    <cellStyle name="40% - Accent5 7 5 2" xfId="38488"/>
    <cellStyle name="40% - Accent5 7 6" xfId="813"/>
    <cellStyle name="40% - Accent5 7 6 2" xfId="38489"/>
    <cellStyle name="40% - Accent5 7 7" xfId="814"/>
    <cellStyle name="40% - Accent5 7 7 2" xfId="38490"/>
    <cellStyle name="40% - Accent5 7 8" xfId="815"/>
    <cellStyle name="40% - Accent5 7 8 2" xfId="38491"/>
    <cellStyle name="40% - Accent5 7 9" xfId="816"/>
    <cellStyle name="40% - Accent5 7 9 2" xfId="38492"/>
    <cellStyle name="40% - Accent5 8" xfId="817"/>
    <cellStyle name="40% - Accent5 8 2" xfId="38493"/>
    <cellStyle name="40% - Accent5 9" xfId="818"/>
    <cellStyle name="40% - Accent5 9 2" xfId="38494"/>
    <cellStyle name="40% - Accent6 10" xfId="819"/>
    <cellStyle name="40% - Accent6 10 2" xfId="38495"/>
    <cellStyle name="40% - Accent6 11" xfId="820"/>
    <cellStyle name="40% - Accent6 11 2" xfId="38496"/>
    <cellStyle name="40% - Accent6 12" xfId="821"/>
    <cellStyle name="40% - Accent6 12 10" xfId="822"/>
    <cellStyle name="40% - Accent6 12 10 2" xfId="38497"/>
    <cellStyle name="40% - Accent6 12 11" xfId="823"/>
    <cellStyle name="40% - Accent6 12 11 2" xfId="38498"/>
    <cellStyle name="40% - Accent6 12 12" xfId="824"/>
    <cellStyle name="40% - Accent6 12 12 2" xfId="38499"/>
    <cellStyle name="40% - Accent6 12 13" xfId="825"/>
    <cellStyle name="40% - Accent6 12 13 2" xfId="38500"/>
    <cellStyle name="40% - Accent6 12 14" xfId="826"/>
    <cellStyle name="40% - Accent6 12 14 2" xfId="38501"/>
    <cellStyle name="40% - Accent6 12 15" xfId="827"/>
    <cellStyle name="40% - Accent6 12 15 2" xfId="38502"/>
    <cellStyle name="40% - Accent6 12 16" xfId="828"/>
    <cellStyle name="40% - Accent6 12 16 2" xfId="38503"/>
    <cellStyle name="40% - Accent6 12 17" xfId="829"/>
    <cellStyle name="40% - Accent6 12 17 2" xfId="38504"/>
    <cellStyle name="40% - Accent6 12 18" xfId="830"/>
    <cellStyle name="40% - Accent6 12 18 2" xfId="38505"/>
    <cellStyle name="40% - Accent6 12 19" xfId="831"/>
    <cellStyle name="40% - Accent6 12 19 2" xfId="38506"/>
    <cellStyle name="40% - Accent6 12 2" xfId="832"/>
    <cellStyle name="40% - Accent6 12 2 2" xfId="38507"/>
    <cellStyle name="40% - Accent6 12 20" xfId="833"/>
    <cellStyle name="40% - Accent6 12 20 2" xfId="38508"/>
    <cellStyle name="40% - Accent6 12 21" xfId="834"/>
    <cellStyle name="40% - Accent6 12 21 2" xfId="38509"/>
    <cellStyle name="40% - Accent6 12 22" xfId="835"/>
    <cellStyle name="40% - Accent6 12 22 2" xfId="38510"/>
    <cellStyle name="40% - Accent6 12 23" xfId="836"/>
    <cellStyle name="40% - Accent6 12 23 2" xfId="38511"/>
    <cellStyle name="40% - Accent6 12 24" xfId="837"/>
    <cellStyle name="40% - Accent6 12 24 2" xfId="38512"/>
    <cellStyle name="40% - Accent6 12 25" xfId="838"/>
    <cellStyle name="40% - Accent6 12 25 2" xfId="38513"/>
    <cellStyle name="40% - Accent6 12 26" xfId="839"/>
    <cellStyle name="40% - Accent6 12 26 2" xfId="38514"/>
    <cellStyle name="40% - Accent6 12 27" xfId="840"/>
    <cellStyle name="40% - Accent6 12 27 2" xfId="38515"/>
    <cellStyle name="40% - Accent6 12 28" xfId="841"/>
    <cellStyle name="40% - Accent6 12 28 2" xfId="38516"/>
    <cellStyle name="40% - Accent6 12 29" xfId="842"/>
    <cellStyle name="40% - Accent6 12 29 2" xfId="38517"/>
    <cellStyle name="40% - Accent6 12 3" xfId="843"/>
    <cellStyle name="40% - Accent6 12 3 2" xfId="38518"/>
    <cellStyle name="40% - Accent6 12 30" xfId="844"/>
    <cellStyle name="40% - Accent6 12 30 2" xfId="38519"/>
    <cellStyle name="40% - Accent6 12 31" xfId="38520"/>
    <cellStyle name="40% - Accent6 12 4" xfId="845"/>
    <cellStyle name="40% - Accent6 12 4 2" xfId="38521"/>
    <cellStyle name="40% - Accent6 12 5" xfId="846"/>
    <cellStyle name="40% - Accent6 12 5 2" xfId="38522"/>
    <cellStyle name="40% - Accent6 12 6" xfId="847"/>
    <cellStyle name="40% - Accent6 12 6 2" xfId="38523"/>
    <cellStyle name="40% - Accent6 12 7" xfId="848"/>
    <cellStyle name="40% - Accent6 12 7 2" xfId="38524"/>
    <cellStyle name="40% - Accent6 12 8" xfId="849"/>
    <cellStyle name="40% - Accent6 12 8 2" xfId="38525"/>
    <cellStyle name="40% - Accent6 12 9" xfId="850"/>
    <cellStyle name="40% - Accent6 12 9 2" xfId="38526"/>
    <cellStyle name="40% - Accent6 13" xfId="851"/>
    <cellStyle name="40% - Accent6 13 2" xfId="38527"/>
    <cellStyle name="40% - Accent6 14" xfId="852"/>
    <cellStyle name="40% - Accent6 14 2" xfId="38528"/>
    <cellStyle name="40% - Accent6 15" xfId="853"/>
    <cellStyle name="40% - Accent6 15 2" xfId="38529"/>
    <cellStyle name="40% - Accent6 16" xfId="854"/>
    <cellStyle name="40% - Accent6 16 2" xfId="38530"/>
    <cellStyle name="40% - Accent6 17" xfId="855"/>
    <cellStyle name="40% - Accent6 18" xfId="856"/>
    <cellStyle name="40% - Accent6 19" xfId="38531"/>
    <cellStyle name="40% - Accent6 2" xfId="857"/>
    <cellStyle name="40% - Accent6 2 10" xfId="858"/>
    <cellStyle name="40% - Accent6 2 11" xfId="859"/>
    <cellStyle name="40% - Accent6 2 12" xfId="38532"/>
    <cellStyle name="40% - Accent6 2 13" xfId="38533"/>
    <cellStyle name="40% - Accent6 2 14" xfId="38534"/>
    <cellStyle name="40% - Accent6 2 15" xfId="38535"/>
    <cellStyle name="40% - Accent6 2 16" xfId="38536"/>
    <cellStyle name="40% - Accent6 2 17" xfId="38537"/>
    <cellStyle name="40% - Accent6 2 18" xfId="38538"/>
    <cellStyle name="40% - Accent6 2 19" xfId="38539"/>
    <cellStyle name="40% - Accent6 2 2" xfId="860"/>
    <cellStyle name="40% - Accent6 2 2 2" xfId="38540"/>
    <cellStyle name="40% - Accent6 2 20" xfId="38541"/>
    <cellStyle name="40% - Accent6 2 21" xfId="38542"/>
    <cellStyle name="40% - Accent6 2 22" xfId="38543"/>
    <cellStyle name="40% - Accent6 2 23" xfId="38544"/>
    <cellStyle name="40% - Accent6 2 24" xfId="38545"/>
    <cellStyle name="40% - Accent6 2 3" xfId="861"/>
    <cellStyle name="40% - Accent6 2 3 2" xfId="38546"/>
    <cellStyle name="40% - Accent6 2 4" xfId="862"/>
    <cellStyle name="40% - Accent6 2 4 2" xfId="38547"/>
    <cellStyle name="40% - Accent6 2 5" xfId="863"/>
    <cellStyle name="40% - Accent6 2 5 2" xfId="38548"/>
    <cellStyle name="40% - Accent6 2 6" xfId="864"/>
    <cellStyle name="40% - Accent6 2 6 2" xfId="38549"/>
    <cellStyle name="40% - Accent6 2 7" xfId="865"/>
    <cellStyle name="40% - Accent6 2 7 2" xfId="38550"/>
    <cellStyle name="40% - Accent6 2 8" xfId="866"/>
    <cellStyle name="40% - Accent6 2 8 2" xfId="38551"/>
    <cellStyle name="40% - Accent6 2 9" xfId="867"/>
    <cellStyle name="40% - Accent6 20" xfId="38552"/>
    <cellStyle name="40% - Accent6 21" xfId="38553"/>
    <cellStyle name="40% - Accent6 22" xfId="38554"/>
    <cellStyle name="40% - Accent6 23" xfId="38555"/>
    <cellStyle name="40% - Accent6 24" xfId="38556"/>
    <cellStyle name="40% - Accent6 25" xfId="38557"/>
    <cellStyle name="40% - Accent6 26" xfId="38558"/>
    <cellStyle name="40% - Accent6 27" xfId="38559"/>
    <cellStyle name="40% - Accent6 28" xfId="38560"/>
    <cellStyle name="40% - Accent6 29" xfId="38561"/>
    <cellStyle name="40% - Accent6 3" xfId="868"/>
    <cellStyle name="40% - Accent6 3 2" xfId="869"/>
    <cellStyle name="40% - Accent6 3 2 2" xfId="38562"/>
    <cellStyle name="40% - Accent6 3 3" xfId="38563"/>
    <cellStyle name="40% - Accent6 30" xfId="38564"/>
    <cellStyle name="40% - Accent6 4" xfId="870"/>
    <cellStyle name="40% - Accent6 4 2" xfId="871"/>
    <cellStyle name="40% - Accent6 4 2 2" xfId="38565"/>
    <cellStyle name="40% - Accent6 4 3" xfId="38566"/>
    <cellStyle name="40% - Accent6 5" xfId="872"/>
    <cellStyle name="40% - Accent6 5 2" xfId="873"/>
    <cellStyle name="40% - Accent6 5 2 2" xfId="38567"/>
    <cellStyle name="40% - Accent6 5 3" xfId="38568"/>
    <cellStyle name="40% - Accent6 6" xfId="874"/>
    <cellStyle name="40% - Accent6 6 2" xfId="875"/>
    <cellStyle name="40% - Accent6 6 2 2" xfId="38569"/>
    <cellStyle name="40% - Accent6 6 3" xfId="876"/>
    <cellStyle name="40% - Accent6 6 3 2" xfId="38570"/>
    <cellStyle name="40% - Accent6 6 4" xfId="877"/>
    <cellStyle name="40% - Accent6 6 5" xfId="38571"/>
    <cellStyle name="40% - Accent6 7" xfId="878"/>
    <cellStyle name="40% - Accent6 7 10" xfId="879"/>
    <cellStyle name="40% - Accent6 7 10 2" xfId="38572"/>
    <cellStyle name="40% - Accent6 7 11" xfId="880"/>
    <cellStyle name="40% - Accent6 7 11 2" xfId="38573"/>
    <cellStyle name="40% - Accent6 7 12" xfId="38574"/>
    <cellStyle name="40% - Accent6 7 2" xfId="881"/>
    <cellStyle name="40% - Accent6 7 2 2" xfId="38575"/>
    <cellStyle name="40% - Accent6 7 3" xfId="882"/>
    <cellStyle name="40% - Accent6 7 3 2" xfId="38576"/>
    <cellStyle name="40% - Accent6 7 4" xfId="883"/>
    <cellStyle name="40% - Accent6 7 4 2" xfId="38577"/>
    <cellStyle name="40% - Accent6 7 5" xfId="884"/>
    <cellStyle name="40% - Accent6 7 5 2" xfId="38578"/>
    <cellStyle name="40% - Accent6 7 6" xfId="885"/>
    <cellStyle name="40% - Accent6 7 6 2" xfId="38579"/>
    <cellStyle name="40% - Accent6 7 7" xfId="886"/>
    <cellStyle name="40% - Accent6 7 7 2" xfId="38580"/>
    <cellStyle name="40% - Accent6 7 8" xfId="887"/>
    <cellStyle name="40% - Accent6 7 8 2" xfId="38581"/>
    <cellStyle name="40% - Accent6 7 9" xfId="888"/>
    <cellStyle name="40% - Accent6 7 9 2" xfId="38582"/>
    <cellStyle name="40% - Accent6 8" xfId="889"/>
    <cellStyle name="40% - Accent6 8 2" xfId="38583"/>
    <cellStyle name="40% - Accent6 9" xfId="890"/>
    <cellStyle name="40% - Accent6 9 2" xfId="38584"/>
    <cellStyle name="60% - Accent1 10" xfId="891"/>
    <cellStyle name="60% - Accent1 10 2" xfId="38585"/>
    <cellStyle name="60% - Accent1 11" xfId="892"/>
    <cellStyle name="60% - Accent1 11 2" xfId="38586"/>
    <cellStyle name="60% - Accent1 12" xfId="893"/>
    <cellStyle name="60% - Accent1 12 10" xfId="894"/>
    <cellStyle name="60% - Accent1 12 10 2" xfId="38587"/>
    <cellStyle name="60% - Accent1 12 11" xfId="895"/>
    <cellStyle name="60% - Accent1 12 11 2" xfId="38588"/>
    <cellStyle name="60% - Accent1 12 12" xfId="896"/>
    <cellStyle name="60% - Accent1 12 12 2" xfId="38589"/>
    <cellStyle name="60% - Accent1 12 13" xfId="897"/>
    <cellStyle name="60% - Accent1 12 13 2" xfId="38590"/>
    <cellStyle name="60% - Accent1 12 14" xfId="898"/>
    <cellStyle name="60% - Accent1 12 14 2" xfId="38591"/>
    <cellStyle name="60% - Accent1 12 15" xfId="899"/>
    <cellStyle name="60% - Accent1 12 15 2" xfId="38592"/>
    <cellStyle name="60% - Accent1 12 16" xfId="900"/>
    <cellStyle name="60% - Accent1 12 16 2" xfId="38593"/>
    <cellStyle name="60% - Accent1 12 17" xfId="901"/>
    <cellStyle name="60% - Accent1 12 17 2" xfId="38594"/>
    <cellStyle name="60% - Accent1 12 18" xfId="902"/>
    <cellStyle name="60% - Accent1 12 18 2" xfId="38595"/>
    <cellStyle name="60% - Accent1 12 19" xfId="903"/>
    <cellStyle name="60% - Accent1 12 19 2" xfId="38596"/>
    <cellStyle name="60% - Accent1 12 2" xfId="904"/>
    <cellStyle name="60% - Accent1 12 2 2" xfId="38597"/>
    <cellStyle name="60% - Accent1 12 20" xfId="905"/>
    <cellStyle name="60% - Accent1 12 20 2" xfId="38598"/>
    <cellStyle name="60% - Accent1 12 21" xfId="906"/>
    <cellStyle name="60% - Accent1 12 21 2" xfId="38599"/>
    <cellStyle name="60% - Accent1 12 22" xfId="907"/>
    <cellStyle name="60% - Accent1 12 22 2" xfId="38600"/>
    <cellStyle name="60% - Accent1 12 23" xfId="908"/>
    <cellStyle name="60% - Accent1 12 23 2" xfId="38601"/>
    <cellStyle name="60% - Accent1 12 24" xfId="909"/>
    <cellStyle name="60% - Accent1 12 24 2" xfId="38602"/>
    <cellStyle name="60% - Accent1 12 25" xfId="910"/>
    <cellStyle name="60% - Accent1 12 25 2" xfId="38603"/>
    <cellStyle name="60% - Accent1 12 26" xfId="911"/>
    <cellStyle name="60% - Accent1 12 26 2" xfId="38604"/>
    <cellStyle name="60% - Accent1 12 27" xfId="912"/>
    <cellStyle name="60% - Accent1 12 27 2" xfId="38605"/>
    <cellStyle name="60% - Accent1 12 28" xfId="913"/>
    <cellStyle name="60% - Accent1 12 28 2" xfId="38606"/>
    <cellStyle name="60% - Accent1 12 29" xfId="914"/>
    <cellStyle name="60% - Accent1 12 29 2" xfId="38607"/>
    <cellStyle name="60% - Accent1 12 3" xfId="915"/>
    <cellStyle name="60% - Accent1 12 3 2" xfId="38608"/>
    <cellStyle name="60% - Accent1 12 30" xfId="916"/>
    <cellStyle name="60% - Accent1 12 30 2" xfId="38609"/>
    <cellStyle name="60% - Accent1 12 31" xfId="38610"/>
    <cellStyle name="60% - Accent1 12 4" xfId="917"/>
    <cellStyle name="60% - Accent1 12 4 2" xfId="38611"/>
    <cellStyle name="60% - Accent1 12 5" xfId="918"/>
    <cellStyle name="60% - Accent1 12 5 2" xfId="38612"/>
    <cellStyle name="60% - Accent1 12 6" xfId="919"/>
    <cellStyle name="60% - Accent1 12 6 2" xfId="38613"/>
    <cellStyle name="60% - Accent1 12 7" xfId="920"/>
    <cellStyle name="60% - Accent1 12 7 2" xfId="38614"/>
    <cellStyle name="60% - Accent1 12 8" xfId="921"/>
    <cellStyle name="60% - Accent1 12 8 2" xfId="38615"/>
    <cellStyle name="60% - Accent1 12 9" xfId="922"/>
    <cellStyle name="60% - Accent1 12 9 2" xfId="38616"/>
    <cellStyle name="60% - Accent1 13" xfId="923"/>
    <cellStyle name="60% - Accent1 13 2" xfId="38617"/>
    <cellStyle name="60% - Accent1 14" xfId="924"/>
    <cellStyle name="60% - Accent1 14 2" xfId="38618"/>
    <cellStyle name="60% - Accent1 15" xfId="925"/>
    <cellStyle name="60% - Accent1 15 2" xfId="38619"/>
    <cellStyle name="60% - Accent1 16" xfId="926"/>
    <cellStyle name="60% - Accent1 16 2" xfId="38620"/>
    <cellStyle name="60% - Accent1 17" xfId="927"/>
    <cellStyle name="60% - Accent1 18" xfId="928"/>
    <cellStyle name="60% - Accent1 19" xfId="38621"/>
    <cellStyle name="60% - Accent1 2" xfId="929"/>
    <cellStyle name="60% - Accent1 2 10" xfId="930"/>
    <cellStyle name="60% - Accent1 2 11" xfId="931"/>
    <cellStyle name="60% - Accent1 2 12" xfId="38622"/>
    <cellStyle name="60% - Accent1 2 13" xfId="38623"/>
    <cellStyle name="60% - Accent1 2 14" xfId="38624"/>
    <cellStyle name="60% - Accent1 2 15" xfId="38625"/>
    <cellStyle name="60% - Accent1 2 16" xfId="38626"/>
    <cellStyle name="60% - Accent1 2 17" xfId="38627"/>
    <cellStyle name="60% - Accent1 2 18" xfId="38628"/>
    <cellStyle name="60% - Accent1 2 19" xfId="38629"/>
    <cellStyle name="60% - Accent1 2 2" xfId="932"/>
    <cellStyle name="60% - Accent1 2 2 2" xfId="38630"/>
    <cellStyle name="60% - Accent1 2 20" xfId="38631"/>
    <cellStyle name="60% - Accent1 2 21" xfId="38632"/>
    <cellStyle name="60% - Accent1 2 22" xfId="38633"/>
    <cellStyle name="60% - Accent1 2 23" xfId="38634"/>
    <cellStyle name="60% - Accent1 2 24" xfId="38635"/>
    <cellStyle name="60% - Accent1 2 3" xfId="933"/>
    <cellStyle name="60% - Accent1 2 3 2" xfId="38636"/>
    <cellStyle name="60% - Accent1 2 4" xfId="934"/>
    <cellStyle name="60% - Accent1 2 4 2" xfId="38637"/>
    <cellStyle name="60% - Accent1 2 5" xfId="935"/>
    <cellStyle name="60% - Accent1 2 5 2" xfId="38638"/>
    <cellStyle name="60% - Accent1 2 6" xfId="936"/>
    <cellStyle name="60% - Accent1 2 6 2" xfId="38639"/>
    <cellStyle name="60% - Accent1 2 7" xfId="937"/>
    <cellStyle name="60% - Accent1 2 7 2" xfId="38640"/>
    <cellStyle name="60% - Accent1 2 8" xfId="938"/>
    <cellStyle name="60% - Accent1 2 8 2" xfId="38641"/>
    <cellStyle name="60% - Accent1 2 9" xfId="939"/>
    <cellStyle name="60% - Accent1 20" xfId="38642"/>
    <cellStyle name="60% - Accent1 21" xfId="38643"/>
    <cellStyle name="60% - Accent1 22" xfId="38644"/>
    <cellStyle name="60% - Accent1 23" xfId="38645"/>
    <cellStyle name="60% - Accent1 24" xfId="38646"/>
    <cellStyle name="60% - Accent1 25" xfId="38647"/>
    <cellStyle name="60% - Accent1 26" xfId="38648"/>
    <cellStyle name="60% - Accent1 27" xfId="38649"/>
    <cellStyle name="60% - Accent1 28" xfId="38650"/>
    <cellStyle name="60% - Accent1 29" xfId="38651"/>
    <cellStyle name="60% - Accent1 3" xfId="940"/>
    <cellStyle name="60% - Accent1 3 2" xfId="941"/>
    <cellStyle name="60% - Accent1 3 2 2" xfId="38652"/>
    <cellStyle name="60% - Accent1 3 3" xfId="38653"/>
    <cellStyle name="60% - Accent1 30" xfId="38654"/>
    <cellStyle name="60% - Accent1 4" xfId="942"/>
    <cellStyle name="60% - Accent1 4 2" xfId="943"/>
    <cellStyle name="60% - Accent1 4 2 2" xfId="38655"/>
    <cellStyle name="60% - Accent1 4 3" xfId="38656"/>
    <cellStyle name="60% - Accent1 5" xfId="944"/>
    <cellStyle name="60% - Accent1 5 2" xfId="945"/>
    <cellStyle name="60% - Accent1 5 2 2" xfId="38657"/>
    <cellStyle name="60% - Accent1 5 3" xfId="38658"/>
    <cellStyle name="60% - Accent1 6" xfId="946"/>
    <cellStyle name="60% - Accent1 6 2" xfId="947"/>
    <cellStyle name="60% - Accent1 6 2 2" xfId="38659"/>
    <cellStyle name="60% - Accent1 6 3" xfId="948"/>
    <cellStyle name="60% - Accent1 6 3 2" xfId="38660"/>
    <cellStyle name="60% - Accent1 6 4" xfId="949"/>
    <cellStyle name="60% - Accent1 6 5" xfId="38661"/>
    <cellStyle name="60% - Accent1 7" xfId="950"/>
    <cellStyle name="60% - Accent1 7 10" xfId="951"/>
    <cellStyle name="60% - Accent1 7 10 2" xfId="38662"/>
    <cellStyle name="60% - Accent1 7 11" xfId="952"/>
    <cellStyle name="60% - Accent1 7 11 2" xfId="38663"/>
    <cellStyle name="60% - Accent1 7 12" xfId="38664"/>
    <cellStyle name="60% - Accent1 7 2" xfId="953"/>
    <cellStyle name="60% - Accent1 7 2 2" xfId="38665"/>
    <cellStyle name="60% - Accent1 7 3" xfId="954"/>
    <cellStyle name="60% - Accent1 7 3 2" xfId="38666"/>
    <cellStyle name="60% - Accent1 7 4" xfId="955"/>
    <cellStyle name="60% - Accent1 7 4 2" xfId="38667"/>
    <cellStyle name="60% - Accent1 7 5" xfId="956"/>
    <cellStyle name="60% - Accent1 7 5 2" xfId="38668"/>
    <cellStyle name="60% - Accent1 7 6" xfId="957"/>
    <cellStyle name="60% - Accent1 7 6 2" xfId="38669"/>
    <cellStyle name="60% - Accent1 7 7" xfId="958"/>
    <cellStyle name="60% - Accent1 7 7 2" xfId="38670"/>
    <cellStyle name="60% - Accent1 7 8" xfId="959"/>
    <cellStyle name="60% - Accent1 7 8 2" xfId="38671"/>
    <cellStyle name="60% - Accent1 7 9" xfId="960"/>
    <cellStyle name="60% - Accent1 7 9 2" xfId="38672"/>
    <cellStyle name="60% - Accent1 8" xfId="961"/>
    <cellStyle name="60% - Accent1 8 2" xfId="38673"/>
    <cellStyle name="60% - Accent1 9" xfId="962"/>
    <cellStyle name="60% - Accent1 9 2" xfId="38674"/>
    <cellStyle name="60% - Accent2 10" xfId="963"/>
    <cellStyle name="60% - Accent2 10 2" xfId="38675"/>
    <cellStyle name="60% - Accent2 11" xfId="964"/>
    <cellStyle name="60% - Accent2 11 2" xfId="38676"/>
    <cellStyle name="60% - Accent2 12" xfId="965"/>
    <cellStyle name="60% - Accent2 12 10" xfId="966"/>
    <cellStyle name="60% - Accent2 12 10 2" xfId="38677"/>
    <cellStyle name="60% - Accent2 12 11" xfId="967"/>
    <cellStyle name="60% - Accent2 12 11 2" xfId="38678"/>
    <cellStyle name="60% - Accent2 12 12" xfId="968"/>
    <cellStyle name="60% - Accent2 12 12 2" xfId="38679"/>
    <cellStyle name="60% - Accent2 12 13" xfId="969"/>
    <cellStyle name="60% - Accent2 12 13 2" xfId="38680"/>
    <cellStyle name="60% - Accent2 12 14" xfId="970"/>
    <cellStyle name="60% - Accent2 12 14 2" xfId="38681"/>
    <cellStyle name="60% - Accent2 12 15" xfId="971"/>
    <cellStyle name="60% - Accent2 12 15 2" xfId="38682"/>
    <cellStyle name="60% - Accent2 12 16" xfId="972"/>
    <cellStyle name="60% - Accent2 12 16 2" xfId="38683"/>
    <cellStyle name="60% - Accent2 12 17" xfId="973"/>
    <cellStyle name="60% - Accent2 12 17 2" xfId="38684"/>
    <cellStyle name="60% - Accent2 12 18" xfId="974"/>
    <cellStyle name="60% - Accent2 12 18 2" xfId="38685"/>
    <cellStyle name="60% - Accent2 12 19" xfId="975"/>
    <cellStyle name="60% - Accent2 12 19 2" xfId="38686"/>
    <cellStyle name="60% - Accent2 12 2" xfId="976"/>
    <cellStyle name="60% - Accent2 12 2 2" xfId="38687"/>
    <cellStyle name="60% - Accent2 12 20" xfId="977"/>
    <cellStyle name="60% - Accent2 12 20 2" xfId="38688"/>
    <cellStyle name="60% - Accent2 12 21" xfId="978"/>
    <cellStyle name="60% - Accent2 12 21 2" xfId="38689"/>
    <cellStyle name="60% - Accent2 12 22" xfId="979"/>
    <cellStyle name="60% - Accent2 12 22 2" xfId="38690"/>
    <cellStyle name="60% - Accent2 12 23" xfId="980"/>
    <cellStyle name="60% - Accent2 12 23 2" xfId="38691"/>
    <cellStyle name="60% - Accent2 12 24" xfId="981"/>
    <cellStyle name="60% - Accent2 12 24 2" xfId="38692"/>
    <cellStyle name="60% - Accent2 12 25" xfId="982"/>
    <cellStyle name="60% - Accent2 12 25 2" xfId="38693"/>
    <cellStyle name="60% - Accent2 12 26" xfId="983"/>
    <cellStyle name="60% - Accent2 12 26 2" xfId="38694"/>
    <cellStyle name="60% - Accent2 12 27" xfId="984"/>
    <cellStyle name="60% - Accent2 12 27 2" xfId="38695"/>
    <cellStyle name="60% - Accent2 12 28" xfId="985"/>
    <cellStyle name="60% - Accent2 12 28 2" xfId="38696"/>
    <cellStyle name="60% - Accent2 12 29" xfId="986"/>
    <cellStyle name="60% - Accent2 12 29 2" xfId="38697"/>
    <cellStyle name="60% - Accent2 12 3" xfId="987"/>
    <cellStyle name="60% - Accent2 12 3 2" xfId="38698"/>
    <cellStyle name="60% - Accent2 12 30" xfId="988"/>
    <cellStyle name="60% - Accent2 12 30 2" xfId="38699"/>
    <cellStyle name="60% - Accent2 12 31" xfId="38700"/>
    <cellStyle name="60% - Accent2 12 4" xfId="989"/>
    <cellStyle name="60% - Accent2 12 4 2" xfId="38701"/>
    <cellStyle name="60% - Accent2 12 5" xfId="990"/>
    <cellStyle name="60% - Accent2 12 5 2" xfId="38702"/>
    <cellStyle name="60% - Accent2 12 6" xfId="991"/>
    <cellStyle name="60% - Accent2 12 6 2" xfId="38703"/>
    <cellStyle name="60% - Accent2 12 7" xfId="992"/>
    <cellStyle name="60% - Accent2 12 7 2" xfId="38704"/>
    <cellStyle name="60% - Accent2 12 8" xfId="993"/>
    <cellStyle name="60% - Accent2 12 8 2" xfId="38705"/>
    <cellStyle name="60% - Accent2 12 9" xfId="994"/>
    <cellStyle name="60% - Accent2 12 9 2" xfId="38706"/>
    <cellStyle name="60% - Accent2 13" xfId="995"/>
    <cellStyle name="60% - Accent2 13 2" xfId="38707"/>
    <cellStyle name="60% - Accent2 14" xfId="996"/>
    <cellStyle name="60% - Accent2 14 2" xfId="38708"/>
    <cellStyle name="60% - Accent2 15" xfId="997"/>
    <cellStyle name="60% - Accent2 15 2" xfId="38709"/>
    <cellStyle name="60% - Accent2 16" xfId="998"/>
    <cellStyle name="60% - Accent2 16 2" xfId="38710"/>
    <cellStyle name="60% - Accent2 17" xfId="999"/>
    <cellStyle name="60% - Accent2 18" xfId="1000"/>
    <cellStyle name="60% - Accent2 19" xfId="38711"/>
    <cellStyle name="60% - Accent2 2" xfId="1001"/>
    <cellStyle name="60% - Accent2 2 10" xfId="1002"/>
    <cellStyle name="60% - Accent2 2 11" xfId="1003"/>
    <cellStyle name="60% - Accent2 2 12" xfId="38712"/>
    <cellStyle name="60% - Accent2 2 13" xfId="38713"/>
    <cellStyle name="60% - Accent2 2 14" xfId="38714"/>
    <cellStyle name="60% - Accent2 2 15" xfId="38715"/>
    <cellStyle name="60% - Accent2 2 16" xfId="38716"/>
    <cellStyle name="60% - Accent2 2 17" xfId="38717"/>
    <cellStyle name="60% - Accent2 2 18" xfId="38718"/>
    <cellStyle name="60% - Accent2 2 19" xfId="38719"/>
    <cellStyle name="60% - Accent2 2 2" xfId="1004"/>
    <cellStyle name="60% - Accent2 2 2 2" xfId="38720"/>
    <cellStyle name="60% - Accent2 2 20" xfId="38721"/>
    <cellStyle name="60% - Accent2 2 21" xfId="38722"/>
    <cellStyle name="60% - Accent2 2 22" xfId="38723"/>
    <cellStyle name="60% - Accent2 2 23" xfId="38724"/>
    <cellStyle name="60% - Accent2 2 24" xfId="38725"/>
    <cellStyle name="60% - Accent2 2 3" xfId="1005"/>
    <cellStyle name="60% - Accent2 2 3 2" xfId="38726"/>
    <cellStyle name="60% - Accent2 2 4" xfId="1006"/>
    <cellStyle name="60% - Accent2 2 4 2" xfId="38727"/>
    <cellStyle name="60% - Accent2 2 5" xfId="1007"/>
    <cellStyle name="60% - Accent2 2 5 2" xfId="38728"/>
    <cellStyle name="60% - Accent2 2 6" xfId="1008"/>
    <cellStyle name="60% - Accent2 2 6 2" xfId="38729"/>
    <cellStyle name="60% - Accent2 2 7" xfId="1009"/>
    <cellStyle name="60% - Accent2 2 7 2" xfId="38730"/>
    <cellStyle name="60% - Accent2 2 8" xfId="1010"/>
    <cellStyle name="60% - Accent2 2 8 2" xfId="38731"/>
    <cellStyle name="60% - Accent2 2 9" xfId="1011"/>
    <cellStyle name="60% - Accent2 20" xfId="38732"/>
    <cellStyle name="60% - Accent2 21" xfId="38733"/>
    <cellStyle name="60% - Accent2 22" xfId="38734"/>
    <cellStyle name="60% - Accent2 23" xfId="38735"/>
    <cellStyle name="60% - Accent2 24" xfId="38736"/>
    <cellStyle name="60% - Accent2 25" xfId="38737"/>
    <cellStyle name="60% - Accent2 26" xfId="38738"/>
    <cellStyle name="60% - Accent2 27" xfId="38739"/>
    <cellStyle name="60% - Accent2 28" xfId="38740"/>
    <cellStyle name="60% - Accent2 29" xfId="38741"/>
    <cellStyle name="60% - Accent2 3" xfId="1012"/>
    <cellStyle name="60% - Accent2 3 2" xfId="1013"/>
    <cellStyle name="60% - Accent2 3 2 2" xfId="38742"/>
    <cellStyle name="60% - Accent2 3 3" xfId="38743"/>
    <cellStyle name="60% - Accent2 30" xfId="38744"/>
    <cellStyle name="60% - Accent2 4" xfId="1014"/>
    <cellStyle name="60% - Accent2 4 2" xfId="1015"/>
    <cellStyle name="60% - Accent2 4 2 2" xfId="38745"/>
    <cellStyle name="60% - Accent2 4 3" xfId="38746"/>
    <cellStyle name="60% - Accent2 5" xfId="1016"/>
    <cellStyle name="60% - Accent2 5 2" xfId="1017"/>
    <cellStyle name="60% - Accent2 5 2 2" xfId="38747"/>
    <cellStyle name="60% - Accent2 5 3" xfId="38748"/>
    <cellStyle name="60% - Accent2 6" xfId="1018"/>
    <cellStyle name="60% - Accent2 6 2" xfId="1019"/>
    <cellStyle name="60% - Accent2 6 2 2" xfId="38749"/>
    <cellStyle name="60% - Accent2 6 3" xfId="1020"/>
    <cellStyle name="60% - Accent2 6 3 2" xfId="38750"/>
    <cellStyle name="60% - Accent2 6 4" xfId="1021"/>
    <cellStyle name="60% - Accent2 6 5" xfId="38751"/>
    <cellStyle name="60% - Accent2 7" xfId="1022"/>
    <cellStyle name="60% - Accent2 7 10" xfId="1023"/>
    <cellStyle name="60% - Accent2 7 10 2" xfId="38752"/>
    <cellStyle name="60% - Accent2 7 11" xfId="1024"/>
    <cellStyle name="60% - Accent2 7 11 2" xfId="38753"/>
    <cellStyle name="60% - Accent2 7 12" xfId="38754"/>
    <cellStyle name="60% - Accent2 7 2" xfId="1025"/>
    <cellStyle name="60% - Accent2 7 2 2" xfId="38755"/>
    <cellStyle name="60% - Accent2 7 3" xfId="1026"/>
    <cellStyle name="60% - Accent2 7 3 2" xfId="38756"/>
    <cellStyle name="60% - Accent2 7 4" xfId="1027"/>
    <cellStyle name="60% - Accent2 7 4 2" xfId="38757"/>
    <cellStyle name="60% - Accent2 7 5" xfId="1028"/>
    <cellStyle name="60% - Accent2 7 5 2" xfId="38758"/>
    <cellStyle name="60% - Accent2 7 6" xfId="1029"/>
    <cellStyle name="60% - Accent2 7 6 2" xfId="38759"/>
    <cellStyle name="60% - Accent2 7 7" xfId="1030"/>
    <cellStyle name="60% - Accent2 7 7 2" xfId="38760"/>
    <cellStyle name="60% - Accent2 7 8" xfId="1031"/>
    <cellStyle name="60% - Accent2 7 8 2" xfId="38761"/>
    <cellStyle name="60% - Accent2 7 9" xfId="1032"/>
    <cellStyle name="60% - Accent2 7 9 2" xfId="38762"/>
    <cellStyle name="60% - Accent2 8" xfId="1033"/>
    <cellStyle name="60% - Accent2 8 2" xfId="38763"/>
    <cellStyle name="60% - Accent2 9" xfId="1034"/>
    <cellStyle name="60% - Accent2 9 2" xfId="38764"/>
    <cellStyle name="60% - Accent3 10" xfId="1035"/>
    <cellStyle name="60% - Accent3 10 2" xfId="38765"/>
    <cellStyle name="60% - Accent3 11" xfId="1036"/>
    <cellStyle name="60% - Accent3 11 2" xfId="38766"/>
    <cellStyle name="60% - Accent3 12" xfId="1037"/>
    <cellStyle name="60% - Accent3 12 10" xfId="1038"/>
    <cellStyle name="60% - Accent3 12 10 2" xfId="38767"/>
    <cellStyle name="60% - Accent3 12 11" xfId="1039"/>
    <cellStyle name="60% - Accent3 12 11 2" xfId="38768"/>
    <cellStyle name="60% - Accent3 12 12" xfId="1040"/>
    <cellStyle name="60% - Accent3 12 12 2" xfId="38769"/>
    <cellStyle name="60% - Accent3 12 13" xfId="1041"/>
    <cellStyle name="60% - Accent3 12 13 2" xfId="38770"/>
    <cellStyle name="60% - Accent3 12 14" xfId="1042"/>
    <cellStyle name="60% - Accent3 12 14 2" xfId="38771"/>
    <cellStyle name="60% - Accent3 12 15" xfId="1043"/>
    <cellStyle name="60% - Accent3 12 15 2" xfId="38772"/>
    <cellStyle name="60% - Accent3 12 16" xfId="1044"/>
    <cellStyle name="60% - Accent3 12 16 2" xfId="38773"/>
    <cellStyle name="60% - Accent3 12 17" xfId="1045"/>
    <cellStyle name="60% - Accent3 12 17 2" xfId="38774"/>
    <cellStyle name="60% - Accent3 12 18" xfId="1046"/>
    <cellStyle name="60% - Accent3 12 18 2" xfId="38775"/>
    <cellStyle name="60% - Accent3 12 19" xfId="1047"/>
    <cellStyle name="60% - Accent3 12 19 2" xfId="38776"/>
    <cellStyle name="60% - Accent3 12 2" xfId="1048"/>
    <cellStyle name="60% - Accent3 12 2 2" xfId="38777"/>
    <cellStyle name="60% - Accent3 12 20" xfId="1049"/>
    <cellStyle name="60% - Accent3 12 20 2" xfId="38778"/>
    <cellStyle name="60% - Accent3 12 21" xfId="1050"/>
    <cellStyle name="60% - Accent3 12 21 2" xfId="38779"/>
    <cellStyle name="60% - Accent3 12 22" xfId="1051"/>
    <cellStyle name="60% - Accent3 12 22 2" xfId="38780"/>
    <cellStyle name="60% - Accent3 12 23" xfId="1052"/>
    <cellStyle name="60% - Accent3 12 23 2" xfId="38781"/>
    <cellStyle name="60% - Accent3 12 24" xfId="1053"/>
    <cellStyle name="60% - Accent3 12 24 2" xfId="38782"/>
    <cellStyle name="60% - Accent3 12 25" xfId="1054"/>
    <cellStyle name="60% - Accent3 12 25 2" xfId="38783"/>
    <cellStyle name="60% - Accent3 12 26" xfId="1055"/>
    <cellStyle name="60% - Accent3 12 26 2" xfId="38784"/>
    <cellStyle name="60% - Accent3 12 27" xfId="1056"/>
    <cellStyle name="60% - Accent3 12 27 2" xfId="38785"/>
    <cellStyle name="60% - Accent3 12 28" xfId="1057"/>
    <cellStyle name="60% - Accent3 12 28 2" xfId="38786"/>
    <cellStyle name="60% - Accent3 12 29" xfId="1058"/>
    <cellStyle name="60% - Accent3 12 29 2" xfId="38787"/>
    <cellStyle name="60% - Accent3 12 3" xfId="1059"/>
    <cellStyle name="60% - Accent3 12 3 2" xfId="38788"/>
    <cellStyle name="60% - Accent3 12 30" xfId="1060"/>
    <cellStyle name="60% - Accent3 12 30 2" xfId="38789"/>
    <cellStyle name="60% - Accent3 12 31" xfId="38790"/>
    <cellStyle name="60% - Accent3 12 4" xfId="1061"/>
    <cellStyle name="60% - Accent3 12 4 2" xfId="38791"/>
    <cellStyle name="60% - Accent3 12 5" xfId="1062"/>
    <cellStyle name="60% - Accent3 12 5 2" xfId="38792"/>
    <cellStyle name="60% - Accent3 12 6" xfId="1063"/>
    <cellStyle name="60% - Accent3 12 6 2" xfId="38793"/>
    <cellStyle name="60% - Accent3 12 7" xfId="1064"/>
    <cellStyle name="60% - Accent3 12 7 2" xfId="38794"/>
    <cellStyle name="60% - Accent3 12 8" xfId="1065"/>
    <cellStyle name="60% - Accent3 12 8 2" xfId="38795"/>
    <cellStyle name="60% - Accent3 12 9" xfId="1066"/>
    <cellStyle name="60% - Accent3 12 9 2" xfId="38796"/>
    <cellStyle name="60% - Accent3 13" xfId="1067"/>
    <cellStyle name="60% - Accent3 13 2" xfId="38797"/>
    <cellStyle name="60% - Accent3 14" xfId="1068"/>
    <cellStyle name="60% - Accent3 14 2" xfId="38798"/>
    <cellStyle name="60% - Accent3 15" xfId="1069"/>
    <cellStyle name="60% - Accent3 15 2" xfId="38799"/>
    <cellStyle name="60% - Accent3 16" xfId="1070"/>
    <cellStyle name="60% - Accent3 16 2" xfId="38800"/>
    <cellStyle name="60% - Accent3 17" xfId="1071"/>
    <cellStyle name="60% - Accent3 18" xfId="1072"/>
    <cellStyle name="60% - Accent3 19" xfId="38801"/>
    <cellStyle name="60% - Accent3 2" xfId="1073"/>
    <cellStyle name="60% - Accent3 2 10" xfId="1074"/>
    <cellStyle name="60% - Accent3 2 11" xfId="1075"/>
    <cellStyle name="60% - Accent3 2 12" xfId="38802"/>
    <cellStyle name="60% - Accent3 2 13" xfId="38803"/>
    <cellStyle name="60% - Accent3 2 14" xfId="38804"/>
    <cellStyle name="60% - Accent3 2 15" xfId="38805"/>
    <cellStyle name="60% - Accent3 2 16" xfId="38806"/>
    <cellStyle name="60% - Accent3 2 17" xfId="38807"/>
    <cellStyle name="60% - Accent3 2 18" xfId="38808"/>
    <cellStyle name="60% - Accent3 2 19" xfId="38809"/>
    <cellStyle name="60% - Accent3 2 2" xfId="1076"/>
    <cellStyle name="60% - Accent3 2 2 2" xfId="38810"/>
    <cellStyle name="60% - Accent3 2 20" xfId="38811"/>
    <cellStyle name="60% - Accent3 2 21" xfId="38812"/>
    <cellStyle name="60% - Accent3 2 22" xfId="38813"/>
    <cellStyle name="60% - Accent3 2 23" xfId="38814"/>
    <cellStyle name="60% - Accent3 2 24" xfId="38815"/>
    <cellStyle name="60% - Accent3 2 3" xfId="1077"/>
    <cellStyle name="60% - Accent3 2 3 2" xfId="38816"/>
    <cellStyle name="60% - Accent3 2 4" xfId="1078"/>
    <cellStyle name="60% - Accent3 2 4 2" xfId="38817"/>
    <cellStyle name="60% - Accent3 2 5" xfId="1079"/>
    <cellStyle name="60% - Accent3 2 5 2" xfId="38818"/>
    <cellStyle name="60% - Accent3 2 6" xfId="1080"/>
    <cellStyle name="60% - Accent3 2 6 2" xfId="38819"/>
    <cellStyle name="60% - Accent3 2 7" xfId="1081"/>
    <cellStyle name="60% - Accent3 2 7 2" xfId="38820"/>
    <cellStyle name="60% - Accent3 2 8" xfId="1082"/>
    <cellStyle name="60% - Accent3 2 8 2" xfId="38821"/>
    <cellStyle name="60% - Accent3 2 9" xfId="1083"/>
    <cellStyle name="60% - Accent3 20" xfId="38822"/>
    <cellStyle name="60% - Accent3 21" xfId="38823"/>
    <cellStyle name="60% - Accent3 22" xfId="38824"/>
    <cellStyle name="60% - Accent3 23" xfId="38825"/>
    <cellStyle name="60% - Accent3 24" xfId="38826"/>
    <cellStyle name="60% - Accent3 25" xfId="38827"/>
    <cellStyle name="60% - Accent3 26" xfId="38828"/>
    <cellStyle name="60% - Accent3 27" xfId="38829"/>
    <cellStyle name="60% - Accent3 28" xfId="38830"/>
    <cellStyle name="60% - Accent3 29" xfId="38831"/>
    <cellStyle name="60% - Accent3 3" xfId="1084"/>
    <cellStyle name="60% - Accent3 3 2" xfId="1085"/>
    <cellStyle name="60% - Accent3 3 2 2" xfId="38832"/>
    <cellStyle name="60% - Accent3 3 3" xfId="38833"/>
    <cellStyle name="60% - Accent3 30" xfId="38834"/>
    <cellStyle name="60% - Accent3 4" xfId="1086"/>
    <cellStyle name="60% - Accent3 4 2" xfId="1087"/>
    <cellStyle name="60% - Accent3 4 2 2" xfId="38835"/>
    <cellStyle name="60% - Accent3 4 3" xfId="38836"/>
    <cellStyle name="60% - Accent3 5" xfId="1088"/>
    <cellStyle name="60% - Accent3 5 2" xfId="1089"/>
    <cellStyle name="60% - Accent3 5 2 2" xfId="38837"/>
    <cellStyle name="60% - Accent3 5 3" xfId="38838"/>
    <cellStyle name="60% - Accent3 6" xfId="1090"/>
    <cellStyle name="60% - Accent3 6 2" xfId="1091"/>
    <cellStyle name="60% - Accent3 6 2 2" xfId="38839"/>
    <cellStyle name="60% - Accent3 6 3" xfId="1092"/>
    <cellStyle name="60% - Accent3 6 3 2" xfId="38840"/>
    <cellStyle name="60% - Accent3 6 4" xfId="1093"/>
    <cellStyle name="60% - Accent3 6 5" xfId="38841"/>
    <cellStyle name="60% - Accent3 7" xfId="1094"/>
    <cellStyle name="60% - Accent3 7 10" xfId="1095"/>
    <cellStyle name="60% - Accent3 7 10 2" xfId="38842"/>
    <cellStyle name="60% - Accent3 7 11" xfId="1096"/>
    <cellStyle name="60% - Accent3 7 11 2" xfId="38843"/>
    <cellStyle name="60% - Accent3 7 12" xfId="38844"/>
    <cellStyle name="60% - Accent3 7 2" xfId="1097"/>
    <cellStyle name="60% - Accent3 7 2 2" xfId="38845"/>
    <cellStyle name="60% - Accent3 7 3" xfId="1098"/>
    <cellStyle name="60% - Accent3 7 3 2" xfId="38846"/>
    <cellStyle name="60% - Accent3 7 4" xfId="1099"/>
    <cellStyle name="60% - Accent3 7 4 2" xfId="38847"/>
    <cellStyle name="60% - Accent3 7 5" xfId="1100"/>
    <cellStyle name="60% - Accent3 7 5 2" xfId="38848"/>
    <cellStyle name="60% - Accent3 7 6" xfId="1101"/>
    <cellStyle name="60% - Accent3 7 6 2" xfId="38849"/>
    <cellStyle name="60% - Accent3 7 7" xfId="1102"/>
    <cellStyle name="60% - Accent3 7 7 2" xfId="38850"/>
    <cellStyle name="60% - Accent3 7 8" xfId="1103"/>
    <cellStyle name="60% - Accent3 7 8 2" xfId="38851"/>
    <cellStyle name="60% - Accent3 7 9" xfId="1104"/>
    <cellStyle name="60% - Accent3 7 9 2" xfId="38852"/>
    <cellStyle name="60% - Accent3 8" xfId="1105"/>
    <cellStyle name="60% - Accent3 8 2" xfId="38853"/>
    <cellStyle name="60% - Accent3 9" xfId="1106"/>
    <cellStyle name="60% - Accent3 9 2" xfId="38854"/>
    <cellStyle name="60% - Accent4 10" xfId="1107"/>
    <cellStyle name="60% - Accent4 10 2" xfId="38855"/>
    <cellStyle name="60% - Accent4 11" xfId="1108"/>
    <cellStyle name="60% - Accent4 11 2" xfId="38856"/>
    <cellStyle name="60% - Accent4 12" xfId="1109"/>
    <cellStyle name="60% - Accent4 12 10" xfId="1110"/>
    <cellStyle name="60% - Accent4 12 10 2" xfId="38857"/>
    <cellStyle name="60% - Accent4 12 11" xfId="1111"/>
    <cellStyle name="60% - Accent4 12 11 2" xfId="38858"/>
    <cellStyle name="60% - Accent4 12 12" xfId="1112"/>
    <cellStyle name="60% - Accent4 12 12 2" xfId="38859"/>
    <cellStyle name="60% - Accent4 12 13" xfId="1113"/>
    <cellStyle name="60% - Accent4 12 13 2" xfId="38860"/>
    <cellStyle name="60% - Accent4 12 14" xfId="1114"/>
    <cellStyle name="60% - Accent4 12 14 2" xfId="38861"/>
    <cellStyle name="60% - Accent4 12 15" xfId="1115"/>
    <cellStyle name="60% - Accent4 12 15 2" xfId="38862"/>
    <cellStyle name="60% - Accent4 12 16" xfId="1116"/>
    <cellStyle name="60% - Accent4 12 16 2" xfId="38863"/>
    <cellStyle name="60% - Accent4 12 17" xfId="1117"/>
    <cellStyle name="60% - Accent4 12 17 2" xfId="38864"/>
    <cellStyle name="60% - Accent4 12 18" xfId="1118"/>
    <cellStyle name="60% - Accent4 12 18 2" xfId="38865"/>
    <cellStyle name="60% - Accent4 12 19" xfId="1119"/>
    <cellStyle name="60% - Accent4 12 19 2" xfId="38866"/>
    <cellStyle name="60% - Accent4 12 2" xfId="1120"/>
    <cellStyle name="60% - Accent4 12 2 2" xfId="38867"/>
    <cellStyle name="60% - Accent4 12 20" xfId="1121"/>
    <cellStyle name="60% - Accent4 12 20 2" xfId="38868"/>
    <cellStyle name="60% - Accent4 12 21" xfId="1122"/>
    <cellStyle name="60% - Accent4 12 21 2" xfId="38869"/>
    <cellStyle name="60% - Accent4 12 22" xfId="1123"/>
    <cellStyle name="60% - Accent4 12 22 2" xfId="38870"/>
    <cellStyle name="60% - Accent4 12 23" xfId="1124"/>
    <cellStyle name="60% - Accent4 12 23 2" xfId="38871"/>
    <cellStyle name="60% - Accent4 12 24" xfId="1125"/>
    <cellStyle name="60% - Accent4 12 24 2" xfId="38872"/>
    <cellStyle name="60% - Accent4 12 25" xfId="1126"/>
    <cellStyle name="60% - Accent4 12 25 2" xfId="38873"/>
    <cellStyle name="60% - Accent4 12 26" xfId="1127"/>
    <cellStyle name="60% - Accent4 12 26 2" xfId="38874"/>
    <cellStyle name="60% - Accent4 12 27" xfId="1128"/>
    <cellStyle name="60% - Accent4 12 27 2" xfId="38875"/>
    <cellStyle name="60% - Accent4 12 28" xfId="1129"/>
    <cellStyle name="60% - Accent4 12 28 2" xfId="38876"/>
    <cellStyle name="60% - Accent4 12 29" xfId="1130"/>
    <cellStyle name="60% - Accent4 12 29 2" xfId="38877"/>
    <cellStyle name="60% - Accent4 12 3" xfId="1131"/>
    <cellStyle name="60% - Accent4 12 3 2" xfId="38878"/>
    <cellStyle name="60% - Accent4 12 30" xfId="1132"/>
    <cellStyle name="60% - Accent4 12 30 2" xfId="38879"/>
    <cellStyle name="60% - Accent4 12 31" xfId="38880"/>
    <cellStyle name="60% - Accent4 12 4" xfId="1133"/>
    <cellStyle name="60% - Accent4 12 4 2" xfId="38881"/>
    <cellStyle name="60% - Accent4 12 5" xfId="1134"/>
    <cellStyle name="60% - Accent4 12 5 2" xfId="38882"/>
    <cellStyle name="60% - Accent4 12 6" xfId="1135"/>
    <cellStyle name="60% - Accent4 12 6 2" xfId="38883"/>
    <cellStyle name="60% - Accent4 12 7" xfId="1136"/>
    <cellStyle name="60% - Accent4 12 7 2" xfId="38884"/>
    <cellStyle name="60% - Accent4 12 8" xfId="1137"/>
    <cellStyle name="60% - Accent4 12 8 2" xfId="38885"/>
    <cellStyle name="60% - Accent4 12 9" xfId="1138"/>
    <cellStyle name="60% - Accent4 12 9 2" xfId="38886"/>
    <cellStyle name="60% - Accent4 13" xfId="1139"/>
    <cellStyle name="60% - Accent4 13 2" xfId="38887"/>
    <cellStyle name="60% - Accent4 14" xfId="1140"/>
    <cellStyle name="60% - Accent4 14 2" xfId="38888"/>
    <cellStyle name="60% - Accent4 15" xfId="1141"/>
    <cellStyle name="60% - Accent4 15 2" xfId="38889"/>
    <cellStyle name="60% - Accent4 16" xfId="1142"/>
    <cellStyle name="60% - Accent4 16 2" xfId="38890"/>
    <cellStyle name="60% - Accent4 17" xfId="1143"/>
    <cellStyle name="60% - Accent4 18" xfId="1144"/>
    <cellStyle name="60% - Accent4 19" xfId="38891"/>
    <cellStyle name="60% - Accent4 2" xfId="1145"/>
    <cellStyle name="60% - Accent4 2 10" xfId="1146"/>
    <cellStyle name="60% - Accent4 2 11" xfId="1147"/>
    <cellStyle name="60% - Accent4 2 12" xfId="38892"/>
    <cellStyle name="60% - Accent4 2 13" xfId="38893"/>
    <cellStyle name="60% - Accent4 2 14" xfId="38894"/>
    <cellStyle name="60% - Accent4 2 15" xfId="38895"/>
    <cellStyle name="60% - Accent4 2 16" xfId="38896"/>
    <cellStyle name="60% - Accent4 2 17" xfId="38897"/>
    <cellStyle name="60% - Accent4 2 18" xfId="38898"/>
    <cellStyle name="60% - Accent4 2 19" xfId="38899"/>
    <cellStyle name="60% - Accent4 2 2" xfId="1148"/>
    <cellStyle name="60% - Accent4 2 2 2" xfId="38900"/>
    <cellStyle name="60% - Accent4 2 20" xfId="38901"/>
    <cellStyle name="60% - Accent4 2 21" xfId="38902"/>
    <cellStyle name="60% - Accent4 2 22" xfId="38903"/>
    <cellStyle name="60% - Accent4 2 23" xfId="38904"/>
    <cellStyle name="60% - Accent4 2 24" xfId="38905"/>
    <cellStyle name="60% - Accent4 2 3" xfId="1149"/>
    <cellStyle name="60% - Accent4 2 3 2" xfId="38906"/>
    <cellStyle name="60% - Accent4 2 4" xfId="1150"/>
    <cellStyle name="60% - Accent4 2 4 2" xfId="38907"/>
    <cellStyle name="60% - Accent4 2 5" xfId="1151"/>
    <cellStyle name="60% - Accent4 2 5 2" xfId="38908"/>
    <cellStyle name="60% - Accent4 2 6" xfId="1152"/>
    <cellStyle name="60% - Accent4 2 6 2" xfId="38909"/>
    <cellStyle name="60% - Accent4 2 7" xfId="1153"/>
    <cellStyle name="60% - Accent4 2 7 2" xfId="38910"/>
    <cellStyle name="60% - Accent4 2 8" xfId="1154"/>
    <cellStyle name="60% - Accent4 2 8 2" xfId="38911"/>
    <cellStyle name="60% - Accent4 2 9" xfId="1155"/>
    <cellStyle name="60% - Accent4 20" xfId="38912"/>
    <cellStyle name="60% - Accent4 21" xfId="38913"/>
    <cellStyle name="60% - Accent4 22" xfId="38914"/>
    <cellStyle name="60% - Accent4 23" xfId="38915"/>
    <cellStyle name="60% - Accent4 24" xfId="38916"/>
    <cellStyle name="60% - Accent4 25" xfId="38917"/>
    <cellStyle name="60% - Accent4 26" xfId="38918"/>
    <cellStyle name="60% - Accent4 27" xfId="38919"/>
    <cellStyle name="60% - Accent4 28" xfId="38920"/>
    <cellStyle name="60% - Accent4 29" xfId="38921"/>
    <cellStyle name="60% - Accent4 3" xfId="1156"/>
    <cellStyle name="60% - Accent4 3 2" xfId="1157"/>
    <cellStyle name="60% - Accent4 3 2 2" xfId="38922"/>
    <cellStyle name="60% - Accent4 3 3" xfId="38923"/>
    <cellStyle name="60% - Accent4 30" xfId="38924"/>
    <cellStyle name="60% - Accent4 4" xfId="1158"/>
    <cellStyle name="60% - Accent4 4 2" xfId="1159"/>
    <cellStyle name="60% - Accent4 4 2 2" xfId="38925"/>
    <cellStyle name="60% - Accent4 4 3" xfId="38926"/>
    <cellStyle name="60% - Accent4 5" xfId="1160"/>
    <cellStyle name="60% - Accent4 5 2" xfId="1161"/>
    <cellStyle name="60% - Accent4 5 2 2" xfId="38927"/>
    <cellStyle name="60% - Accent4 5 3" xfId="38928"/>
    <cellStyle name="60% - Accent4 6" xfId="1162"/>
    <cellStyle name="60% - Accent4 6 2" xfId="1163"/>
    <cellStyle name="60% - Accent4 6 2 2" xfId="38929"/>
    <cellStyle name="60% - Accent4 6 3" xfId="1164"/>
    <cellStyle name="60% - Accent4 6 3 2" xfId="38930"/>
    <cellStyle name="60% - Accent4 6 4" xfId="1165"/>
    <cellStyle name="60% - Accent4 6 5" xfId="38931"/>
    <cellStyle name="60% - Accent4 7" xfId="1166"/>
    <cellStyle name="60% - Accent4 7 10" xfId="1167"/>
    <cellStyle name="60% - Accent4 7 10 2" xfId="38932"/>
    <cellStyle name="60% - Accent4 7 11" xfId="1168"/>
    <cellStyle name="60% - Accent4 7 11 2" xfId="38933"/>
    <cellStyle name="60% - Accent4 7 12" xfId="38934"/>
    <cellStyle name="60% - Accent4 7 2" xfId="1169"/>
    <cellStyle name="60% - Accent4 7 2 2" xfId="38935"/>
    <cellStyle name="60% - Accent4 7 3" xfId="1170"/>
    <cellStyle name="60% - Accent4 7 3 2" xfId="38936"/>
    <cellStyle name="60% - Accent4 7 4" xfId="1171"/>
    <cellStyle name="60% - Accent4 7 4 2" xfId="38937"/>
    <cellStyle name="60% - Accent4 7 5" xfId="1172"/>
    <cellStyle name="60% - Accent4 7 5 2" xfId="38938"/>
    <cellStyle name="60% - Accent4 7 6" xfId="1173"/>
    <cellStyle name="60% - Accent4 7 6 2" xfId="38939"/>
    <cellStyle name="60% - Accent4 7 7" xfId="1174"/>
    <cellStyle name="60% - Accent4 7 7 2" xfId="38940"/>
    <cellStyle name="60% - Accent4 7 8" xfId="1175"/>
    <cellStyle name="60% - Accent4 7 8 2" xfId="38941"/>
    <cellStyle name="60% - Accent4 7 9" xfId="1176"/>
    <cellStyle name="60% - Accent4 7 9 2" xfId="38942"/>
    <cellStyle name="60% - Accent4 8" xfId="1177"/>
    <cellStyle name="60% - Accent4 8 2" xfId="38943"/>
    <cellStyle name="60% - Accent4 9" xfId="1178"/>
    <cellStyle name="60% - Accent4 9 2" xfId="38944"/>
    <cellStyle name="60% - Accent5 10" xfId="1179"/>
    <cellStyle name="60% - Accent5 10 2" xfId="38945"/>
    <cellStyle name="60% - Accent5 11" xfId="1180"/>
    <cellStyle name="60% - Accent5 11 2" xfId="38946"/>
    <cellStyle name="60% - Accent5 12" xfId="1181"/>
    <cellStyle name="60% - Accent5 12 10" xfId="1182"/>
    <cellStyle name="60% - Accent5 12 10 2" xfId="38947"/>
    <cellStyle name="60% - Accent5 12 11" xfId="1183"/>
    <cellStyle name="60% - Accent5 12 11 2" xfId="38948"/>
    <cellStyle name="60% - Accent5 12 12" xfId="1184"/>
    <cellStyle name="60% - Accent5 12 12 2" xfId="38949"/>
    <cellStyle name="60% - Accent5 12 13" xfId="1185"/>
    <cellStyle name="60% - Accent5 12 13 2" xfId="38950"/>
    <cellStyle name="60% - Accent5 12 14" xfId="1186"/>
    <cellStyle name="60% - Accent5 12 14 2" xfId="38951"/>
    <cellStyle name="60% - Accent5 12 15" xfId="1187"/>
    <cellStyle name="60% - Accent5 12 15 2" xfId="38952"/>
    <cellStyle name="60% - Accent5 12 16" xfId="1188"/>
    <cellStyle name="60% - Accent5 12 16 2" xfId="38953"/>
    <cellStyle name="60% - Accent5 12 17" xfId="1189"/>
    <cellStyle name="60% - Accent5 12 17 2" xfId="38954"/>
    <cellStyle name="60% - Accent5 12 18" xfId="1190"/>
    <cellStyle name="60% - Accent5 12 18 2" xfId="38955"/>
    <cellStyle name="60% - Accent5 12 19" xfId="1191"/>
    <cellStyle name="60% - Accent5 12 19 2" xfId="38956"/>
    <cellStyle name="60% - Accent5 12 2" xfId="1192"/>
    <cellStyle name="60% - Accent5 12 2 2" xfId="38957"/>
    <cellStyle name="60% - Accent5 12 20" xfId="1193"/>
    <cellStyle name="60% - Accent5 12 20 2" xfId="38958"/>
    <cellStyle name="60% - Accent5 12 21" xfId="1194"/>
    <cellStyle name="60% - Accent5 12 21 2" xfId="38959"/>
    <cellStyle name="60% - Accent5 12 22" xfId="1195"/>
    <cellStyle name="60% - Accent5 12 22 2" xfId="38960"/>
    <cellStyle name="60% - Accent5 12 23" xfId="1196"/>
    <cellStyle name="60% - Accent5 12 23 2" xfId="38961"/>
    <cellStyle name="60% - Accent5 12 24" xfId="1197"/>
    <cellStyle name="60% - Accent5 12 24 2" xfId="38962"/>
    <cellStyle name="60% - Accent5 12 25" xfId="1198"/>
    <cellStyle name="60% - Accent5 12 25 2" xfId="38963"/>
    <cellStyle name="60% - Accent5 12 26" xfId="1199"/>
    <cellStyle name="60% - Accent5 12 26 2" xfId="38964"/>
    <cellStyle name="60% - Accent5 12 27" xfId="1200"/>
    <cellStyle name="60% - Accent5 12 27 2" xfId="38965"/>
    <cellStyle name="60% - Accent5 12 28" xfId="1201"/>
    <cellStyle name="60% - Accent5 12 28 2" xfId="38966"/>
    <cellStyle name="60% - Accent5 12 29" xfId="1202"/>
    <cellStyle name="60% - Accent5 12 29 2" xfId="38967"/>
    <cellStyle name="60% - Accent5 12 3" xfId="1203"/>
    <cellStyle name="60% - Accent5 12 3 2" xfId="38968"/>
    <cellStyle name="60% - Accent5 12 30" xfId="1204"/>
    <cellStyle name="60% - Accent5 12 30 2" xfId="38969"/>
    <cellStyle name="60% - Accent5 12 31" xfId="38970"/>
    <cellStyle name="60% - Accent5 12 4" xfId="1205"/>
    <cellStyle name="60% - Accent5 12 4 2" xfId="38971"/>
    <cellStyle name="60% - Accent5 12 5" xfId="1206"/>
    <cellStyle name="60% - Accent5 12 5 2" xfId="38972"/>
    <cellStyle name="60% - Accent5 12 6" xfId="1207"/>
    <cellStyle name="60% - Accent5 12 6 2" xfId="38973"/>
    <cellStyle name="60% - Accent5 12 7" xfId="1208"/>
    <cellStyle name="60% - Accent5 12 7 2" xfId="38974"/>
    <cellStyle name="60% - Accent5 12 8" xfId="1209"/>
    <cellStyle name="60% - Accent5 12 8 2" xfId="38975"/>
    <cellStyle name="60% - Accent5 12 9" xfId="1210"/>
    <cellStyle name="60% - Accent5 12 9 2" xfId="38976"/>
    <cellStyle name="60% - Accent5 13" xfId="1211"/>
    <cellStyle name="60% - Accent5 13 2" xfId="38977"/>
    <cellStyle name="60% - Accent5 14" xfId="1212"/>
    <cellStyle name="60% - Accent5 14 2" xfId="38978"/>
    <cellStyle name="60% - Accent5 15" xfId="1213"/>
    <cellStyle name="60% - Accent5 15 2" xfId="38979"/>
    <cellStyle name="60% - Accent5 16" xfId="1214"/>
    <cellStyle name="60% - Accent5 16 2" xfId="38980"/>
    <cellStyle name="60% - Accent5 17" xfId="1215"/>
    <cellStyle name="60% - Accent5 18" xfId="1216"/>
    <cellStyle name="60% - Accent5 19" xfId="38981"/>
    <cellStyle name="60% - Accent5 2" xfId="1217"/>
    <cellStyle name="60% - Accent5 2 10" xfId="1218"/>
    <cellStyle name="60% - Accent5 2 11" xfId="1219"/>
    <cellStyle name="60% - Accent5 2 12" xfId="38982"/>
    <cellStyle name="60% - Accent5 2 13" xfId="38983"/>
    <cellStyle name="60% - Accent5 2 14" xfId="38984"/>
    <cellStyle name="60% - Accent5 2 15" xfId="38985"/>
    <cellStyle name="60% - Accent5 2 16" xfId="38986"/>
    <cellStyle name="60% - Accent5 2 17" xfId="38987"/>
    <cellStyle name="60% - Accent5 2 18" xfId="38988"/>
    <cellStyle name="60% - Accent5 2 19" xfId="38989"/>
    <cellStyle name="60% - Accent5 2 2" xfId="1220"/>
    <cellStyle name="60% - Accent5 2 2 2" xfId="38990"/>
    <cellStyle name="60% - Accent5 2 20" xfId="38991"/>
    <cellStyle name="60% - Accent5 2 21" xfId="38992"/>
    <cellStyle name="60% - Accent5 2 22" xfId="38993"/>
    <cellStyle name="60% - Accent5 2 23" xfId="38994"/>
    <cellStyle name="60% - Accent5 2 24" xfId="38995"/>
    <cellStyle name="60% - Accent5 2 3" xfId="1221"/>
    <cellStyle name="60% - Accent5 2 3 2" xfId="38996"/>
    <cellStyle name="60% - Accent5 2 4" xfId="1222"/>
    <cellStyle name="60% - Accent5 2 4 2" xfId="38997"/>
    <cellStyle name="60% - Accent5 2 5" xfId="1223"/>
    <cellStyle name="60% - Accent5 2 5 2" xfId="38998"/>
    <cellStyle name="60% - Accent5 2 6" xfId="1224"/>
    <cellStyle name="60% - Accent5 2 6 2" xfId="38999"/>
    <cellStyle name="60% - Accent5 2 7" xfId="1225"/>
    <cellStyle name="60% - Accent5 2 7 2" xfId="39000"/>
    <cellStyle name="60% - Accent5 2 8" xfId="1226"/>
    <cellStyle name="60% - Accent5 2 8 2" xfId="39001"/>
    <cellStyle name="60% - Accent5 2 9" xfId="1227"/>
    <cellStyle name="60% - Accent5 20" xfId="39002"/>
    <cellStyle name="60% - Accent5 21" xfId="39003"/>
    <cellStyle name="60% - Accent5 22" xfId="39004"/>
    <cellStyle name="60% - Accent5 23" xfId="39005"/>
    <cellStyle name="60% - Accent5 24" xfId="39006"/>
    <cellStyle name="60% - Accent5 25" xfId="39007"/>
    <cellStyle name="60% - Accent5 26" xfId="39008"/>
    <cellStyle name="60% - Accent5 27" xfId="39009"/>
    <cellStyle name="60% - Accent5 28" xfId="39010"/>
    <cellStyle name="60% - Accent5 29" xfId="39011"/>
    <cellStyle name="60% - Accent5 3" xfId="1228"/>
    <cellStyle name="60% - Accent5 3 2" xfId="1229"/>
    <cellStyle name="60% - Accent5 3 2 2" xfId="39012"/>
    <cellStyle name="60% - Accent5 3 3" xfId="39013"/>
    <cellStyle name="60% - Accent5 30" xfId="39014"/>
    <cellStyle name="60% - Accent5 4" xfId="1230"/>
    <cellStyle name="60% - Accent5 4 2" xfId="1231"/>
    <cellStyle name="60% - Accent5 4 2 2" xfId="39015"/>
    <cellStyle name="60% - Accent5 4 3" xfId="39016"/>
    <cellStyle name="60% - Accent5 5" xfId="1232"/>
    <cellStyle name="60% - Accent5 5 2" xfId="1233"/>
    <cellStyle name="60% - Accent5 5 2 2" xfId="39017"/>
    <cellStyle name="60% - Accent5 5 3" xfId="39018"/>
    <cellStyle name="60% - Accent5 6" xfId="1234"/>
    <cellStyle name="60% - Accent5 6 2" xfId="1235"/>
    <cellStyle name="60% - Accent5 6 2 2" xfId="39019"/>
    <cellStyle name="60% - Accent5 6 3" xfId="1236"/>
    <cellStyle name="60% - Accent5 6 3 2" xfId="39020"/>
    <cellStyle name="60% - Accent5 6 4" xfId="1237"/>
    <cellStyle name="60% - Accent5 6 5" xfId="39021"/>
    <cellStyle name="60% - Accent5 7" xfId="1238"/>
    <cellStyle name="60% - Accent5 7 10" xfId="1239"/>
    <cellStyle name="60% - Accent5 7 10 2" xfId="39022"/>
    <cellStyle name="60% - Accent5 7 11" xfId="1240"/>
    <cellStyle name="60% - Accent5 7 11 2" xfId="39023"/>
    <cellStyle name="60% - Accent5 7 12" xfId="39024"/>
    <cellStyle name="60% - Accent5 7 2" xfId="1241"/>
    <cellStyle name="60% - Accent5 7 2 2" xfId="39025"/>
    <cellStyle name="60% - Accent5 7 3" xfId="1242"/>
    <cellStyle name="60% - Accent5 7 3 2" xfId="39026"/>
    <cellStyle name="60% - Accent5 7 4" xfId="1243"/>
    <cellStyle name="60% - Accent5 7 4 2" xfId="39027"/>
    <cellStyle name="60% - Accent5 7 5" xfId="1244"/>
    <cellStyle name="60% - Accent5 7 5 2" xfId="39028"/>
    <cellStyle name="60% - Accent5 7 6" xfId="1245"/>
    <cellStyle name="60% - Accent5 7 6 2" xfId="39029"/>
    <cellStyle name="60% - Accent5 7 7" xfId="1246"/>
    <cellStyle name="60% - Accent5 7 7 2" xfId="39030"/>
    <cellStyle name="60% - Accent5 7 8" xfId="1247"/>
    <cellStyle name="60% - Accent5 7 8 2" xfId="39031"/>
    <cellStyle name="60% - Accent5 7 9" xfId="1248"/>
    <cellStyle name="60% - Accent5 7 9 2" xfId="39032"/>
    <cellStyle name="60% - Accent5 8" xfId="1249"/>
    <cellStyle name="60% - Accent5 8 2" xfId="39033"/>
    <cellStyle name="60% - Accent5 9" xfId="1250"/>
    <cellStyle name="60% - Accent5 9 2" xfId="39034"/>
    <cellStyle name="60% - Accent6 10" xfId="1251"/>
    <cellStyle name="60% - Accent6 10 2" xfId="39035"/>
    <cellStyle name="60% - Accent6 11" xfId="1252"/>
    <cellStyle name="60% - Accent6 11 2" xfId="39036"/>
    <cellStyle name="60% - Accent6 12" xfId="1253"/>
    <cellStyle name="60% - Accent6 12 10" xfId="1254"/>
    <cellStyle name="60% - Accent6 12 10 2" xfId="39037"/>
    <cellStyle name="60% - Accent6 12 11" xfId="1255"/>
    <cellStyle name="60% - Accent6 12 11 2" xfId="39038"/>
    <cellStyle name="60% - Accent6 12 12" xfId="1256"/>
    <cellStyle name="60% - Accent6 12 12 2" xfId="39039"/>
    <cellStyle name="60% - Accent6 12 13" xfId="1257"/>
    <cellStyle name="60% - Accent6 12 13 2" xfId="39040"/>
    <cellStyle name="60% - Accent6 12 14" xfId="1258"/>
    <cellStyle name="60% - Accent6 12 14 2" xfId="39041"/>
    <cellStyle name="60% - Accent6 12 15" xfId="1259"/>
    <cellStyle name="60% - Accent6 12 15 2" xfId="39042"/>
    <cellStyle name="60% - Accent6 12 16" xfId="1260"/>
    <cellStyle name="60% - Accent6 12 16 2" xfId="39043"/>
    <cellStyle name="60% - Accent6 12 17" xfId="1261"/>
    <cellStyle name="60% - Accent6 12 17 2" xfId="39044"/>
    <cellStyle name="60% - Accent6 12 18" xfId="1262"/>
    <cellStyle name="60% - Accent6 12 18 2" xfId="39045"/>
    <cellStyle name="60% - Accent6 12 19" xfId="1263"/>
    <cellStyle name="60% - Accent6 12 19 2" xfId="39046"/>
    <cellStyle name="60% - Accent6 12 2" xfId="1264"/>
    <cellStyle name="60% - Accent6 12 2 2" xfId="39047"/>
    <cellStyle name="60% - Accent6 12 20" xfId="1265"/>
    <cellStyle name="60% - Accent6 12 20 2" xfId="39048"/>
    <cellStyle name="60% - Accent6 12 21" xfId="1266"/>
    <cellStyle name="60% - Accent6 12 21 2" xfId="39049"/>
    <cellStyle name="60% - Accent6 12 22" xfId="1267"/>
    <cellStyle name="60% - Accent6 12 22 2" xfId="39050"/>
    <cellStyle name="60% - Accent6 12 23" xfId="1268"/>
    <cellStyle name="60% - Accent6 12 23 2" xfId="39051"/>
    <cellStyle name="60% - Accent6 12 24" xfId="1269"/>
    <cellStyle name="60% - Accent6 12 24 2" xfId="39052"/>
    <cellStyle name="60% - Accent6 12 25" xfId="1270"/>
    <cellStyle name="60% - Accent6 12 25 2" xfId="39053"/>
    <cellStyle name="60% - Accent6 12 26" xfId="1271"/>
    <cellStyle name="60% - Accent6 12 26 2" xfId="39054"/>
    <cellStyle name="60% - Accent6 12 27" xfId="1272"/>
    <cellStyle name="60% - Accent6 12 27 2" xfId="39055"/>
    <cellStyle name="60% - Accent6 12 28" xfId="1273"/>
    <cellStyle name="60% - Accent6 12 28 2" xfId="39056"/>
    <cellStyle name="60% - Accent6 12 29" xfId="1274"/>
    <cellStyle name="60% - Accent6 12 29 2" xfId="39057"/>
    <cellStyle name="60% - Accent6 12 3" xfId="1275"/>
    <cellStyle name="60% - Accent6 12 3 2" xfId="39058"/>
    <cellStyle name="60% - Accent6 12 30" xfId="1276"/>
    <cellStyle name="60% - Accent6 12 30 2" xfId="39059"/>
    <cellStyle name="60% - Accent6 12 31" xfId="39060"/>
    <cellStyle name="60% - Accent6 12 4" xfId="1277"/>
    <cellStyle name="60% - Accent6 12 4 2" xfId="39061"/>
    <cellStyle name="60% - Accent6 12 5" xfId="1278"/>
    <cellStyle name="60% - Accent6 12 5 2" xfId="39062"/>
    <cellStyle name="60% - Accent6 12 6" xfId="1279"/>
    <cellStyle name="60% - Accent6 12 6 2" xfId="39063"/>
    <cellStyle name="60% - Accent6 12 7" xfId="1280"/>
    <cellStyle name="60% - Accent6 12 7 2" xfId="39064"/>
    <cellStyle name="60% - Accent6 12 8" xfId="1281"/>
    <cellStyle name="60% - Accent6 12 8 2" xfId="39065"/>
    <cellStyle name="60% - Accent6 12 9" xfId="1282"/>
    <cellStyle name="60% - Accent6 12 9 2" xfId="39066"/>
    <cellStyle name="60% - Accent6 13" xfId="1283"/>
    <cellStyle name="60% - Accent6 13 2" xfId="39067"/>
    <cellStyle name="60% - Accent6 14" xfId="1284"/>
    <cellStyle name="60% - Accent6 14 2" xfId="39068"/>
    <cellStyle name="60% - Accent6 15" xfId="1285"/>
    <cellStyle name="60% - Accent6 15 2" xfId="39069"/>
    <cellStyle name="60% - Accent6 16" xfId="1286"/>
    <cellStyle name="60% - Accent6 16 2" xfId="39070"/>
    <cellStyle name="60% - Accent6 17" xfId="1287"/>
    <cellStyle name="60% - Accent6 18" xfId="1288"/>
    <cellStyle name="60% - Accent6 19" xfId="39071"/>
    <cellStyle name="60% - Accent6 2" xfId="1289"/>
    <cellStyle name="60% - Accent6 2 10" xfId="1290"/>
    <cellStyle name="60% - Accent6 2 11" xfId="1291"/>
    <cellStyle name="60% - Accent6 2 12" xfId="39072"/>
    <cellStyle name="60% - Accent6 2 13" xfId="39073"/>
    <cellStyle name="60% - Accent6 2 14" xfId="39074"/>
    <cellStyle name="60% - Accent6 2 15" xfId="39075"/>
    <cellStyle name="60% - Accent6 2 16" xfId="39076"/>
    <cellStyle name="60% - Accent6 2 17" xfId="39077"/>
    <cellStyle name="60% - Accent6 2 18" xfId="39078"/>
    <cellStyle name="60% - Accent6 2 19" xfId="39079"/>
    <cellStyle name="60% - Accent6 2 2" xfId="1292"/>
    <cellStyle name="60% - Accent6 2 2 2" xfId="39080"/>
    <cellStyle name="60% - Accent6 2 20" xfId="39081"/>
    <cellStyle name="60% - Accent6 2 21" xfId="39082"/>
    <cellStyle name="60% - Accent6 2 22" xfId="39083"/>
    <cellStyle name="60% - Accent6 2 23" xfId="39084"/>
    <cellStyle name="60% - Accent6 2 24" xfId="39085"/>
    <cellStyle name="60% - Accent6 2 3" xfId="1293"/>
    <cellStyle name="60% - Accent6 2 3 2" xfId="39086"/>
    <cellStyle name="60% - Accent6 2 4" xfId="1294"/>
    <cellStyle name="60% - Accent6 2 4 2" xfId="39087"/>
    <cellStyle name="60% - Accent6 2 5" xfId="1295"/>
    <cellStyle name="60% - Accent6 2 5 2" xfId="39088"/>
    <cellStyle name="60% - Accent6 2 6" xfId="1296"/>
    <cellStyle name="60% - Accent6 2 6 2" xfId="39089"/>
    <cellStyle name="60% - Accent6 2 7" xfId="1297"/>
    <cellStyle name="60% - Accent6 2 7 2" xfId="39090"/>
    <cellStyle name="60% - Accent6 2 8" xfId="1298"/>
    <cellStyle name="60% - Accent6 2 8 2" xfId="39091"/>
    <cellStyle name="60% - Accent6 2 9" xfId="1299"/>
    <cellStyle name="60% - Accent6 20" xfId="39092"/>
    <cellStyle name="60% - Accent6 21" xfId="39093"/>
    <cellStyle name="60% - Accent6 22" xfId="39094"/>
    <cellStyle name="60% - Accent6 23" xfId="39095"/>
    <cellStyle name="60% - Accent6 24" xfId="39096"/>
    <cellStyle name="60% - Accent6 25" xfId="39097"/>
    <cellStyle name="60% - Accent6 26" xfId="39098"/>
    <cellStyle name="60% - Accent6 27" xfId="39099"/>
    <cellStyle name="60% - Accent6 28" xfId="39100"/>
    <cellStyle name="60% - Accent6 29" xfId="39101"/>
    <cellStyle name="60% - Accent6 3" xfId="1300"/>
    <cellStyle name="60% - Accent6 3 2" xfId="1301"/>
    <cellStyle name="60% - Accent6 3 2 2" xfId="39102"/>
    <cellStyle name="60% - Accent6 3 3" xfId="39103"/>
    <cellStyle name="60% - Accent6 30" xfId="39104"/>
    <cellStyle name="60% - Accent6 4" xfId="1302"/>
    <cellStyle name="60% - Accent6 4 2" xfId="1303"/>
    <cellStyle name="60% - Accent6 4 2 2" xfId="39105"/>
    <cellStyle name="60% - Accent6 4 3" xfId="39106"/>
    <cellStyle name="60% - Accent6 5" xfId="1304"/>
    <cellStyle name="60% - Accent6 5 2" xfId="1305"/>
    <cellStyle name="60% - Accent6 5 2 2" xfId="39107"/>
    <cellStyle name="60% - Accent6 5 3" xfId="39108"/>
    <cellStyle name="60% - Accent6 6" xfId="1306"/>
    <cellStyle name="60% - Accent6 6 2" xfId="1307"/>
    <cellStyle name="60% - Accent6 6 2 2" xfId="39109"/>
    <cellStyle name="60% - Accent6 6 3" xfId="1308"/>
    <cellStyle name="60% - Accent6 6 3 2" xfId="39110"/>
    <cellStyle name="60% - Accent6 6 4" xfId="1309"/>
    <cellStyle name="60% - Accent6 6 5" xfId="39111"/>
    <cellStyle name="60% - Accent6 7" xfId="1310"/>
    <cellStyle name="60% - Accent6 7 10" xfId="1311"/>
    <cellStyle name="60% - Accent6 7 10 2" xfId="39112"/>
    <cellStyle name="60% - Accent6 7 11" xfId="1312"/>
    <cellStyle name="60% - Accent6 7 11 2" xfId="39113"/>
    <cellStyle name="60% - Accent6 7 12" xfId="39114"/>
    <cellStyle name="60% - Accent6 7 2" xfId="1313"/>
    <cellStyle name="60% - Accent6 7 2 2" xfId="39115"/>
    <cellStyle name="60% - Accent6 7 3" xfId="1314"/>
    <cellStyle name="60% - Accent6 7 3 2" xfId="39116"/>
    <cellStyle name="60% - Accent6 7 4" xfId="1315"/>
    <cellStyle name="60% - Accent6 7 4 2" xfId="39117"/>
    <cellStyle name="60% - Accent6 7 5" xfId="1316"/>
    <cellStyle name="60% - Accent6 7 5 2" xfId="39118"/>
    <cellStyle name="60% - Accent6 7 6" xfId="1317"/>
    <cellStyle name="60% - Accent6 7 6 2" xfId="39119"/>
    <cellStyle name="60% - Accent6 7 7" xfId="1318"/>
    <cellStyle name="60% - Accent6 7 7 2" xfId="39120"/>
    <cellStyle name="60% - Accent6 7 8" xfId="1319"/>
    <cellStyle name="60% - Accent6 7 8 2" xfId="39121"/>
    <cellStyle name="60% - Accent6 7 9" xfId="1320"/>
    <cellStyle name="60% - Accent6 7 9 2" xfId="39122"/>
    <cellStyle name="60% - Accent6 8" xfId="1321"/>
    <cellStyle name="60% - Accent6 8 2" xfId="39123"/>
    <cellStyle name="60% - Accent6 9" xfId="1322"/>
    <cellStyle name="60% - Accent6 9 2" xfId="39124"/>
    <cellStyle name="Accent1 - 20%" xfId="39125"/>
    <cellStyle name="Accent1 - 40%" xfId="39126"/>
    <cellStyle name="Accent1 - 60%" xfId="39127"/>
    <cellStyle name="Accent1 10" xfId="1323"/>
    <cellStyle name="Accent1 10 2" xfId="39128"/>
    <cellStyle name="Accent1 11" xfId="1324"/>
    <cellStyle name="Accent1 11 2" xfId="39129"/>
    <cellStyle name="Accent1 12" xfId="1325"/>
    <cellStyle name="Accent1 12 10" xfId="1326"/>
    <cellStyle name="Accent1 12 10 2" xfId="39130"/>
    <cellStyle name="Accent1 12 11" xfId="1327"/>
    <cellStyle name="Accent1 12 11 2" xfId="39131"/>
    <cellStyle name="Accent1 12 12" xfId="1328"/>
    <cellStyle name="Accent1 12 12 2" xfId="39132"/>
    <cellStyle name="Accent1 12 13" xfId="1329"/>
    <cellStyle name="Accent1 12 13 2" xfId="39133"/>
    <cellStyle name="Accent1 12 14" xfId="1330"/>
    <cellStyle name="Accent1 12 14 2" xfId="39134"/>
    <cellStyle name="Accent1 12 15" xfId="1331"/>
    <cellStyle name="Accent1 12 15 2" xfId="39135"/>
    <cellStyle name="Accent1 12 16" xfId="1332"/>
    <cellStyle name="Accent1 12 16 2" xfId="39136"/>
    <cellStyle name="Accent1 12 17" xfId="1333"/>
    <cellStyle name="Accent1 12 17 2" xfId="39137"/>
    <cellStyle name="Accent1 12 18" xfId="1334"/>
    <cellStyle name="Accent1 12 18 2" xfId="39138"/>
    <cellStyle name="Accent1 12 19" xfId="1335"/>
    <cellStyle name="Accent1 12 19 2" xfId="39139"/>
    <cellStyle name="Accent1 12 2" xfId="1336"/>
    <cellStyle name="Accent1 12 2 2" xfId="39140"/>
    <cellStyle name="Accent1 12 20" xfId="1337"/>
    <cellStyle name="Accent1 12 20 2" xfId="39141"/>
    <cellStyle name="Accent1 12 21" xfId="1338"/>
    <cellStyle name="Accent1 12 21 2" xfId="39142"/>
    <cellStyle name="Accent1 12 22" xfId="1339"/>
    <cellStyle name="Accent1 12 22 2" xfId="39143"/>
    <cellStyle name="Accent1 12 23" xfId="1340"/>
    <cellStyle name="Accent1 12 23 2" xfId="39144"/>
    <cellStyle name="Accent1 12 24" xfId="1341"/>
    <cellStyle name="Accent1 12 24 2" xfId="39145"/>
    <cellStyle name="Accent1 12 25" xfId="1342"/>
    <cellStyle name="Accent1 12 25 2" xfId="39146"/>
    <cellStyle name="Accent1 12 26" xfId="1343"/>
    <cellStyle name="Accent1 12 26 2" xfId="39147"/>
    <cellStyle name="Accent1 12 27" xfId="1344"/>
    <cellStyle name="Accent1 12 27 2" xfId="39148"/>
    <cellStyle name="Accent1 12 28" xfId="1345"/>
    <cellStyle name="Accent1 12 28 2" xfId="39149"/>
    <cellStyle name="Accent1 12 29" xfId="1346"/>
    <cellStyle name="Accent1 12 29 2" xfId="39150"/>
    <cellStyle name="Accent1 12 3" xfId="1347"/>
    <cellStyle name="Accent1 12 3 2" xfId="39151"/>
    <cellStyle name="Accent1 12 30" xfId="1348"/>
    <cellStyle name="Accent1 12 30 2" xfId="39152"/>
    <cellStyle name="Accent1 12 31" xfId="39153"/>
    <cellStyle name="Accent1 12 4" xfId="1349"/>
    <cellStyle name="Accent1 12 4 2" xfId="39154"/>
    <cellStyle name="Accent1 12 5" xfId="1350"/>
    <cellStyle name="Accent1 12 5 2" xfId="39155"/>
    <cellStyle name="Accent1 12 6" xfId="1351"/>
    <cellStyle name="Accent1 12 6 2" xfId="39156"/>
    <cellStyle name="Accent1 12 7" xfId="1352"/>
    <cellStyle name="Accent1 12 7 2" xfId="39157"/>
    <cellStyle name="Accent1 12 8" xfId="1353"/>
    <cellStyle name="Accent1 12 8 2" xfId="39158"/>
    <cellStyle name="Accent1 12 9" xfId="1354"/>
    <cellStyle name="Accent1 12 9 2" xfId="39159"/>
    <cellStyle name="Accent1 13" xfId="1355"/>
    <cellStyle name="Accent1 13 2" xfId="39160"/>
    <cellStyle name="Accent1 14" xfId="1356"/>
    <cellStyle name="Accent1 14 2" xfId="39161"/>
    <cellStyle name="Accent1 15" xfId="1357"/>
    <cellStyle name="Accent1 15 2" xfId="39162"/>
    <cellStyle name="Accent1 16" xfId="1358"/>
    <cellStyle name="Accent1 16 2" xfId="39163"/>
    <cellStyle name="Accent1 17" xfId="1359"/>
    <cellStyle name="Accent1 18" xfId="1360"/>
    <cellStyle name="Accent1 19" xfId="39164"/>
    <cellStyle name="Accent1 2" xfId="1361"/>
    <cellStyle name="Accent1 2 10" xfId="1362"/>
    <cellStyle name="Accent1 2 11" xfId="1363"/>
    <cellStyle name="Accent1 2 12" xfId="39165"/>
    <cellStyle name="Accent1 2 13" xfId="39166"/>
    <cellStyle name="Accent1 2 14" xfId="39167"/>
    <cellStyle name="Accent1 2 15" xfId="39168"/>
    <cellStyle name="Accent1 2 16" xfId="39169"/>
    <cellStyle name="Accent1 2 17" xfId="39170"/>
    <cellStyle name="Accent1 2 18" xfId="39171"/>
    <cellStyle name="Accent1 2 19" xfId="39172"/>
    <cellStyle name="Accent1 2 2" xfId="1364"/>
    <cellStyle name="Accent1 2 2 2" xfId="39173"/>
    <cellStyle name="Accent1 2 20" xfId="39174"/>
    <cellStyle name="Accent1 2 21" xfId="39175"/>
    <cellStyle name="Accent1 2 22" xfId="39176"/>
    <cellStyle name="Accent1 2 23" xfId="39177"/>
    <cellStyle name="Accent1 2 24" xfId="39178"/>
    <cellStyle name="Accent1 2 3" xfId="1365"/>
    <cellStyle name="Accent1 2 3 2" xfId="39179"/>
    <cellStyle name="Accent1 2 4" xfId="1366"/>
    <cellStyle name="Accent1 2 4 2" xfId="39180"/>
    <cellStyle name="Accent1 2 5" xfId="1367"/>
    <cellStyle name="Accent1 2 5 2" xfId="39181"/>
    <cellStyle name="Accent1 2 6" xfId="1368"/>
    <cellStyle name="Accent1 2 6 2" xfId="39182"/>
    <cellStyle name="Accent1 2 7" xfId="1369"/>
    <cellStyle name="Accent1 2 7 2" xfId="39183"/>
    <cellStyle name="Accent1 2 8" xfId="1370"/>
    <cellStyle name="Accent1 2 8 2" xfId="39184"/>
    <cellStyle name="Accent1 2 9" xfId="1371"/>
    <cellStyle name="Accent1 20" xfId="39185"/>
    <cellStyle name="Accent1 21" xfId="39186"/>
    <cellStyle name="Accent1 22" xfId="39187"/>
    <cellStyle name="Accent1 23" xfId="39188"/>
    <cellStyle name="Accent1 24" xfId="39189"/>
    <cellStyle name="Accent1 25" xfId="39190"/>
    <cellStyle name="Accent1 26" xfId="39191"/>
    <cellStyle name="Accent1 27" xfId="39192"/>
    <cellStyle name="Accent1 28" xfId="39193"/>
    <cellStyle name="Accent1 29" xfId="39194"/>
    <cellStyle name="Accent1 3" xfId="1372"/>
    <cellStyle name="Accent1 3 2" xfId="1373"/>
    <cellStyle name="Accent1 3 2 2" xfId="39195"/>
    <cellStyle name="Accent1 3 3" xfId="39196"/>
    <cellStyle name="Accent1 3 4" xfId="39197"/>
    <cellStyle name="Accent1 30" xfId="39198"/>
    <cellStyle name="Accent1 4" xfId="1374"/>
    <cellStyle name="Accent1 4 2" xfId="1375"/>
    <cellStyle name="Accent1 4 2 2" xfId="39199"/>
    <cellStyle name="Accent1 4 3" xfId="39200"/>
    <cellStyle name="Accent1 4 4" xfId="39201"/>
    <cellStyle name="Accent1 5" xfId="1376"/>
    <cellStyle name="Accent1 5 2" xfId="1377"/>
    <cellStyle name="Accent1 5 2 2" xfId="39202"/>
    <cellStyle name="Accent1 5 3" xfId="39203"/>
    <cellStyle name="Accent1 5 4" xfId="39204"/>
    <cellStyle name="Accent1 6" xfId="1378"/>
    <cellStyle name="Accent1 6 2" xfId="1379"/>
    <cellStyle name="Accent1 6 2 2" xfId="39205"/>
    <cellStyle name="Accent1 6 3" xfId="1380"/>
    <cellStyle name="Accent1 6 3 2" xfId="39206"/>
    <cellStyle name="Accent1 6 4" xfId="1381"/>
    <cellStyle name="Accent1 6 5" xfId="39207"/>
    <cellStyle name="Accent1 7" xfId="1382"/>
    <cellStyle name="Accent1 7 10" xfId="1383"/>
    <cellStyle name="Accent1 7 10 2" xfId="39208"/>
    <cellStyle name="Accent1 7 11" xfId="1384"/>
    <cellStyle name="Accent1 7 11 2" xfId="39209"/>
    <cellStyle name="Accent1 7 12" xfId="39210"/>
    <cellStyle name="Accent1 7 2" xfId="1385"/>
    <cellStyle name="Accent1 7 2 2" xfId="39211"/>
    <cellStyle name="Accent1 7 3" xfId="1386"/>
    <cellStyle name="Accent1 7 3 2" xfId="39212"/>
    <cellStyle name="Accent1 7 4" xfId="1387"/>
    <cellStyle name="Accent1 7 4 2" xfId="39213"/>
    <cellStyle name="Accent1 7 5" xfId="1388"/>
    <cellStyle name="Accent1 7 5 2" xfId="39214"/>
    <cellStyle name="Accent1 7 6" xfId="1389"/>
    <cellStyle name="Accent1 7 6 2" xfId="39215"/>
    <cellStyle name="Accent1 7 7" xfId="1390"/>
    <cellStyle name="Accent1 7 7 2" xfId="39216"/>
    <cellStyle name="Accent1 7 8" xfId="1391"/>
    <cellStyle name="Accent1 7 8 2" xfId="39217"/>
    <cellStyle name="Accent1 7 9" xfId="1392"/>
    <cellStyle name="Accent1 7 9 2" xfId="39218"/>
    <cellStyle name="Accent1 8" xfId="1393"/>
    <cellStyle name="Accent1 8 2" xfId="39219"/>
    <cellStyle name="Accent1 9" xfId="1394"/>
    <cellStyle name="Accent1 9 2" xfId="39220"/>
    <cellStyle name="Accent2 - 20%" xfId="39221"/>
    <cellStyle name="Accent2 - 40%" xfId="39222"/>
    <cellStyle name="Accent2 - 60%" xfId="39223"/>
    <cellStyle name="Accent2 10" xfId="1395"/>
    <cellStyle name="Accent2 10 2" xfId="39224"/>
    <cellStyle name="Accent2 11" xfId="1396"/>
    <cellStyle name="Accent2 11 2" xfId="39225"/>
    <cellStyle name="Accent2 12" xfId="1397"/>
    <cellStyle name="Accent2 12 10" xfId="1398"/>
    <cellStyle name="Accent2 12 10 2" xfId="39226"/>
    <cellStyle name="Accent2 12 11" xfId="1399"/>
    <cellStyle name="Accent2 12 11 2" xfId="39227"/>
    <cellStyle name="Accent2 12 12" xfId="1400"/>
    <cellStyle name="Accent2 12 12 2" xfId="39228"/>
    <cellStyle name="Accent2 12 13" xfId="1401"/>
    <cellStyle name="Accent2 12 13 2" xfId="39229"/>
    <cellStyle name="Accent2 12 14" xfId="1402"/>
    <cellStyle name="Accent2 12 14 2" xfId="39230"/>
    <cellStyle name="Accent2 12 15" xfId="1403"/>
    <cellStyle name="Accent2 12 15 2" xfId="39231"/>
    <cellStyle name="Accent2 12 16" xfId="1404"/>
    <cellStyle name="Accent2 12 16 2" xfId="39232"/>
    <cellStyle name="Accent2 12 17" xfId="1405"/>
    <cellStyle name="Accent2 12 17 2" xfId="39233"/>
    <cellStyle name="Accent2 12 18" xfId="1406"/>
    <cellStyle name="Accent2 12 18 2" xfId="39234"/>
    <cellStyle name="Accent2 12 19" xfId="1407"/>
    <cellStyle name="Accent2 12 19 2" xfId="39235"/>
    <cellStyle name="Accent2 12 2" xfId="1408"/>
    <cellStyle name="Accent2 12 2 2" xfId="39236"/>
    <cellStyle name="Accent2 12 20" xfId="1409"/>
    <cellStyle name="Accent2 12 20 2" xfId="39237"/>
    <cellStyle name="Accent2 12 21" xfId="1410"/>
    <cellStyle name="Accent2 12 21 2" xfId="39238"/>
    <cellStyle name="Accent2 12 22" xfId="1411"/>
    <cellStyle name="Accent2 12 22 2" xfId="39239"/>
    <cellStyle name="Accent2 12 23" xfId="1412"/>
    <cellStyle name="Accent2 12 23 2" xfId="39240"/>
    <cellStyle name="Accent2 12 24" xfId="1413"/>
    <cellStyle name="Accent2 12 24 2" xfId="39241"/>
    <cellStyle name="Accent2 12 25" xfId="1414"/>
    <cellStyle name="Accent2 12 25 2" xfId="39242"/>
    <cellStyle name="Accent2 12 26" xfId="1415"/>
    <cellStyle name="Accent2 12 26 2" xfId="39243"/>
    <cellStyle name="Accent2 12 27" xfId="1416"/>
    <cellStyle name="Accent2 12 27 2" xfId="39244"/>
    <cellStyle name="Accent2 12 28" xfId="1417"/>
    <cellStyle name="Accent2 12 28 2" xfId="39245"/>
    <cellStyle name="Accent2 12 29" xfId="1418"/>
    <cellStyle name="Accent2 12 29 2" xfId="39246"/>
    <cellStyle name="Accent2 12 3" xfId="1419"/>
    <cellStyle name="Accent2 12 3 2" xfId="39247"/>
    <cellStyle name="Accent2 12 30" xfId="1420"/>
    <cellStyle name="Accent2 12 30 2" xfId="39248"/>
    <cellStyle name="Accent2 12 31" xfId="39249"/>
    <cellStyle name="Accent2 12 4" xfId="1421"/>
    <cellStyle name="Accent2 12 4 2" xfId="39250"/>
    <cellStyle name="Accent2 12 5" xfId="1422"/>
    <cellStyle name="Accent2 12 5 2" xfId="39251"/>
    <cellStyle name="Accent2 12 6" xfId="1423"/>
    <cellStyle name="Accent2 12 6 2" xfId="39252"/>
    <cellStyle name="Accent2 12 7" xfId="1424"/>
    <cellStyle name="Accent2 12 7 2" xfId="39253"/>
    <cellStyle name="Accent2 12 8" xfId="1425"/>
    <cellStyle name="Accent2 12 8 2" xfId="39254"/>
    <cellStyle name="Accent2 12 9" xfId="1426"/>
    <cellStyle name="Accent2 12 9 2" xfId="39255"/>
    <cellStyle name="Accent2 13" xfId="1427"/>
    <cellStyle name="Accent2 13 2" xfId="39256"/>
    <cellStyle name="Accent2 14" xfId="1428"/>
    <cellStyle name="Accent2 14 2" xfId="39257"/>
    <cellStyle name="Accent2 15" xfId="1429"/>
    <cellStyle name="Accent2 15 2" xfId="39258"/>
    <cellStyle name="Accent2 16" xfId="1430"/>
    <cellStyle name="Accent2 16 2" xfId="39259"/>
    <cellStyle name="Accent2 17" xfId="1431"/>
    <cellStyle name="Accent2 18" xfId="1432"/>
    <cellStyle name="Accent2 19" xfId="39260"/>
    <cellStyle name="Accent2 2" xfId="1433"/>
    <cellStyle name="Accent2 2 10" xfId="1434"/>
    <cellStyle name="Accent2 2 11" xfId="1435"/>
    <cellStyle name="Accent2 2 12" xfId="39261"/>
    <cellStyle name="Accent2 2 13" xfId="39262"/>
    <cellStyle name="Accent2 2 14" xfId="39263"/>
    <cellStyle name="Accent2 2 15" xfId="39264"/>
    <cellStyle name="Accent2 2 16" xfId="39265"/>
    <cellStyle name="Accent2 2 17" xfId="39266"/>
    <cellStyle name="Accent2 2 18" xfId="39267"/>
    <cellStyle name="Accent2 2 19" xfId="39268"/>
    <cellStyle name="Accent2 2 2" xfId="1436"/>
    <cellStyle name="Accent2 2 2 2" xfId="39269"/>
    <cellStyle name="Accent2 2 20" xfId="39270"/>
    <cellStyle name="Accent2 2 21" xfId="39271"/>
    <cellStyle name="Accent2 2 22" xfId="39272"/>
    <cellStyle name="Accent2 2 23" xfId="39273"/>
    <cellStyle name="Accent2 2 24" xfId="39274"/>
    <cellStyle name="Accent2 2 3" xfId="1437"/>
    <cellStyle name="Accent2 2 3 2" xfId="39275"/>
    <cellStyle name="Accent2 2 4" xfId="1438"/>
    <cellStyle name="Accent2 2 4 2" xfId="39276"/>
    <cellStyle name="Accent2 2 5" xfId="1439"/>
    <cellStyle name="Accent2 2 5 2" xfId="39277"/>
    <cellStyle name="Accent2 2 6" xfId="1440"/>
    <cellStyle name="Accent2 2 6 2" xfId="39278"/>
    <cellStyle name="Accent2 2 7" xfId="1441"/>
    <cellStyle name="Accent2 2 7 2" xfId="39279"/>
    <cellStyle name="Accent2 2 8" xfId="1442"/>
    <cellStyle name="Accent2 2 8 2" xfId="39280"/>
    <cellStyle name="Accent2 2 9" xfId="1443"/>
    <cellStyle name="Accent2 20" xfId="39281"/>
    <cellStyle name="Accent2 21" xfId="39282"/>
    <cellStyle name="Accent2 22" xfId="39283"/>
    <cellStyle name="Accent2 23" xfId="39284"/>
    <cellStyle name="Accent2 24" xfId="39285"/>
    <cellStyle name="Accent2 25" xfId="39286"/>
    <cellStyle name="Accent2 26" xfId="39287"/>
    <cellStyle name="Accent2 27" xfId="39288"/>
    <cellStyle name="Accent2 28" xfId="39289"/>
    <cellStyle name="Accent2 29" xfId="39290"/>
    <cellStyle name="Accent2 3" xfId="1444"/>
    <cellStyle name="Accent2 3 2" xfId="1445"/>
    <cellStyle name="Accent2 3 2 2" xfId="39291"/>
    <cellStyle name="Accent2 3 3" xfId="39292"/>
    <cellStyle name="Accent2 3 4" xfId="39293"/>
    <cellStyle name="Accent2 30" xfId="39294"/>
    <cellStyle name="Accent2 4" xfId="1446"/>
    <cellStyle name="Accent2 4 2" xfId="1447"/>
    <cellStyle name="Accent2 4 2 2" xfId="39295"/>
    <cellStyle name="Accent2 4 3" xfId="39296"/>
    <cellStyle name="Accent2 4 4" xfId="39297"/>
    <cellStyle name="Accent2 5" xfId="1448"/>
    <cellStyle name="Accent2 5 2" xfId="1449"/>
    <cellStyle name="Accent2 5 2 2" xfId="39298"/>
    <cellStyle name="Accent2 5 3" xfId="39299"/>
    <cellStyle name="Accent2 5 4" xfId="39300"/>
    <cellStyle name="Accent2 6" xfId="1450"/>
    <cellStyle name="Accent2 6 2" xfId="1451"/>
    <cellStyle name="Accent2 6 2 2" xfId="39301"/>
    <cellStyle name="Accent2 6 3" xfId="1452"/>
    <cellStyle name="Accent2 6 3 2" xfId="39302"/>
    <cellStyle name="Accent2 6 4" xfId="1453"/>
    <cellStyle name="Accent2 6 5" xfId="39303"/>
    <cellStyle name="Accent2 7" xfId="1454"/>
    <cellStyle name="Accent2 7 10" xfId="1455"/>
    <cellStyle name="Accent2 7 10 2" xfId="39304"/>
    <cellStyle name="Accent2 7 11" xfId="1456"/>
    <cellStyle name="Accent2 7 11 2" xfId="39305"/>
    <cellStyle name="Accent2 7 12" xfId="39306"/>
    <cellStyle name="Accent2 7 2" xfId="1457"/>
    <cellStyle name="Accent2 7 2 2" xfId="39307"/>
    <cellStyle name="Accent2 7 3" xfId="1458"/>
    <cellStyle name="Accent2 7 3 2" xfId="39308"/>
    <cellStyle name="Accent2 7 4" xfId="1459"/>
    <cellStyle name="Accent2 7 4 2" xfId="39309"/>
    <cellStyle name="Accent2 7 5" xfId="1460"/>
    <cellStyle name="Accent2 7 5 2" xfId="39310"/>
    <cellStyle name="Accent2 7 6" xfId="1461"/>
    <cellStyle name="Accent2 7 6 2" xfId="39311"/>
    <cellStyle name="Accent2 7 7" xfId="1462"/>
    <cellStyle name="Accent2 7 7 2" xfId="39312"/>
    <cellStyle name="Accent2 7 8" xfId="1463"/>
    <cellStyle name="Accent2 7 8 2" xfId="39313"/>
    <cellStyle name="Accent2 7 9" xfId="1464"/>
    <cellStyle name="Accent2 7 9 2" xfId="39314"/>
    <cellStyle name="Accent2 8" xfId="1465"/>
    <cellStyle name="Accent2 8 2" xfId="39315"/>
    <cellStyle name="Accent2 9" xfId="1466"/>
    <cellStyle name="Accent2 9 2" xfId="39316"/>
    <cellStyle name="Accent3 - 20%" xfId="39317"/>
    <cellStyle name="Accent3 - 40%" xfId="39318"/>
    <cellStyle name="Accent3 - 60%" xfId="39319"/>
    <cellStyle name="Accent3 10" xfId="1467"/>
    <cellStyle name="Accent3 10 2" xfId="39320"/>
    <cellStyle name="Accent3 11" xfId="1468"/>
    <cellStyle name="Accent3 11 2" xfId="39321"/>
    <cellStyle name="Accent3 12" xfId="1469"/>
    <cellStyle name="Accent3 12 10" xfId="1470"/>
    <cellStyle name="Accent3 12 10 2" xfId="39322"/>
    <cellStyle name="Accent3 12 11" xfId="1471"/>
    <cellStyle name="Accent3 12 11 2" xfId="39323"/>
    <cellStyle name="Accent3 12 12" xfId="1472"/>
    <cellStyle name="Accent3 12 12 2" xfId="39324"/>
    <cellStyle name="Accent3 12 13" xfId="1473"/>
    <cellStyle name="Accent3 12 13 2" xfId="39325"/>
    <cellStyle name="Accent3 12 14" xfId="1474"/>
    <cellStyle name="Accent3 12 14 2" xfId="39326"/>
    <cellStyle name="Accent3 12 15" xfId="1475"/>
    <cellStyle name="Accent3 12 15 2" xfId="39327"/>
    <cellStyle name="Accent3 12 16" xfId="1476"/>
    <cellStyle name="Accent3 12 16 2" xfId="39328"/>
    <cellStyle name="Accent3 12 17" xfId="1477"/>
    <cellStyle name="Accent3 12 17 2" xfId="39329"/>
    <cellStyle name="Accent3 12 18" xfId="1478"/>
    <cellStyle name="Accent3 12 18 2" xfId="39330"/>
    <cellStyle name="Accent3 12 19" xfId="1479"/>
    <cellStyle name="Accent3 12 19 2" xfId="39331"/>
    <cellStyle name="Accent3 12 2" xfId="1480"/>
    <cellStyle name="Accent3 12 2 2" xfId="39332"/>
    <cellStyle name="Accent3 12 20" xfId="1481"/>
    <cellStyle name="Accent3 12 20 2" xfId="39333"/>
    <cellStyle name="Accent3 12 21" xfId="1482"/>
    <cellStyle name="Accent3 12 21 2" xfId="39334"/>
    <cellStyle name="Accent3 12 22" xfId="1483"/>
    <cellStyle name="Accent3 12 22 2" xfId="39335"/>
    <cellStyle name="Accent3 12 23" xfId="1484"/>
    <cellStyle name="Accent3 12 23 2" xfId="39336"/>
    <cellStyle name="Accent3 12 24" xfId="1485"/>
    <cellStyle name="Accent3 12 24 2" xfId="39337"/>
    <cellStyle name="Accent3 12 25" xfId="1486"/>
    <cellStyle name="Accent3 12 25 2" xfId="39338"/>
    <cellStyle name="Accent3 12 26" xfId="1487"/>
    <cellStyle name="Accent3 12 26 2" xfId="39339"/>
    <cellStyle name="Accent3 12 27" xfId="1488"/>
    <cellStyle name="Accent3 12 27 2" xfId="39340"/>
    <cellStyle name="Accent3 12 28" xfId="1489"/>
    <cellStyle name="Accent3 12 28 2" xfId="39341"/>
    <cellStyle name="Accent3 12 29" xfId="1490"/>
    <cellStyle name="Accent3 12 29 2" xfId="39342"/>
    <cellStyle name="Accent3 12 3" xfId="1491"/>
    <cellStyle name="Accent3 12 3 2" xfId="39343"/>
    <cellStyle name="Accent3 12 30" xfId="1492"/>
    <cellStyle name="Accent3 12 30 2" xfId="39344"/>
    <cellStyle name="Accent3 12 31" xfId="39345"/>
    <cellStyle name="Accent3 12 4" xfId="1493"/>
    <cellStyle name="Accent3 12 4 2" xfId="39346"/>
    <cellStyle name="Accent3 12 5" xfId="1494"/>
    <cellStyle name="Accent3 12 5 2" xfId="39347"/>
    <cellStyle name="Accent3 12 6" xfId="1495"/>
    <cellStyle name="Accent3 12 6 2" xfId="39348"/>
    <cellStyle name="Accent3 12 7" xfId="1496"/>
    <cellStyle name="Accent3 12 7 2" xfId="39349"/>
    <cellStyle name="Accent3 12 8" xfId="1497"/>
    <cellStyle name="Accent3 12 8 2" xfId="39350"/>
    <cellStyle name="Accent3 12 9" xfId="1498"/>
    <cellStyle name="Accent3 12 9 2" xfId="39351"/>
    <cellStyle name="Accent3 13" xfId="1499"/>
    <cellStyle name="Accent3 13 2" xfId="39352"/>
    <cellStyle name="Accent3 14" xfId="1500"/>
    <cellStyle name="Accent3 14 2" xfId="39353"/>
    <cellStyle name="Accent3 15" xfId="1501"/>
    <cellStyle name="Accent3 15 2" xfId="39354"/>
    <cellStyle name="Accent3 16" xfId="1502"/>
    <cellStyle name="Accent3 16 2" xfId="39355"/>
    <cellStyle name="Accent3 17" xfId="1503"/>
    <cellStyle name="Accent3 18" xfId="1504"/>
    <cellStyle name="Accent3 19" xfId="39356"/>
    <cellStyle name="Accent3 2" xfId="1505"/>
    <cellStyle name="Accent3 2 10" xfId="1506"/>
    <cellStyle name="Accent3 2 11" xfId="1507"/>
    <cellStyle name="Accent3 2 12" xfId="39357"/>
    <cellStyle name="Accent3 2 13" xfId="39358"/>
    <cellStyle name="Accent3 2 14" xfId="39359"/>
    <cellStyle name="Accent3 2 15" xfId="39360"/>
    <cellStyle name="Accent3 2 16" xfId="39361"/>
    <cellStyle name="Accent3 2 17" xfId="39362"/>
    <cellStyle name="Accent3 2 18" xfId="39363"/>
    <cellStyle name="Accent3 2 19" xfId="39364"/>
    <cellStyle name="Accent3 2 2" xfId="1508"/>
    <cellStyle name="Accent3 2 2 2" xfId="39365"/>
    <cellStyle name="Accent3 2 20" xfId="39366"/>
    <cellStyle name="Accent3 2 21" xfId="39367"/>
    <cellStyle name="Accent3 2 22" xfId="39368"/>
    <cellStyle name="Accent3 2 23" xfId="39369"/>
    <cellStyle name="Accent3 2 24" xfId="39370"/>
    <cellStyle name="Accent3 2 3" xfId="1509"/>
    <cellStyle name="Accent3 2 3 2" xfId="39371"/>
    <cellStyle name="Accent3 2 4" xfId="1510"/>
    <cellStyle name="Accent3 2 4 2" xfId="39372"/>
    <cellStyle name="Accent3 2 5" xfId="1511"/>
    <cellStyle name="Accent3 2 5 2" xfId="39373"/>
    <cellStyle name="Accent3 2 6" xfId="1512"/>
    <cellStyle name="Accent3 2 6 2" xfId="39374"/>
    <cellStyle name="Accent3 2 7" xfId="1513"/>
    <cellStyle name="Accent3 2 7 2" xfId="39375"/>
    <cellStyle name="Accent3 2 8" xfId="1514"/>
    <cellStyle name="Accent3 2 8 2" xfId="39376"/>
    <cellStyle name="Accent3 2 9" xfId="1515"/>
    <cellStyle name="Accent3 20" xfId="39377"/>
    <cellStyle name="Accent3 21" xfId="39378"/>
    <cellStyle name="Accent3 22" xfId="39379"/>
    <cellStyle name="Accent3 23" xfId="39380"/>
    <cellStyle name="Accent3 24" xfId="39381"/>
    <cellStyle name="Accent3 25" xfId="39382"/>
    <cellStyle name="Accent3 26" xfId="39383"/>
    <cellStyle name="Accent3 27" xfId="39384"/>
    <cellStyle name="Accent3 28" xfId="39385"/>
    <cellStyle name="Accent3 29" xfId="39386"/>
    <cellStyle name="Accent3 3" xfId="1516"/>
    <cellStyle name="Accent3 3 2" xfId="1517"/>
    <cellStyle name="Accent3 3 2 2" xfId="39387"/>
    <cellStyle name="Accent3 3 3" xfId="39388"/>
    <cellStyle name="Accent3 3 4" xfId="39389"/>
    <cellStyle name="Accent3 30" xfId="39390"/>
    <cellStyle name="Accent3 4" xfId="1518"/>
    <cellStyle name="Accent3 4 2" xfId="1519"/>
    <cellStyle name="Accent3 4 2 2" xfId="39391"/>
    <cellStyle name="Accent3 4 3" xfId="39392"/>
    <cellStyle name="Accent3 4 4" xfId="39393"/>
    <cellStyle name="Accent3 5" xfId="1520"/>
    <cellStyle name="Accent3 5 2" xfId="1521"/>
    <cellStyle name="Accent3 5 2 2" xfId="39394"/>
    <cellStyle name="Accent3 5 3" xfId="39395"/>
    <cellStyle name="Accent3 5 4" xfId="39396"/>
    <cellStyle name="Accent3 6" xfId="1522"/>
    <cellStyle name="Accent3 6 2" xfId="1523"/>
    <cellStyle name="Accent3 6 2 2" xfId="39397"/>
    <cellStyle name="Accent3 6 3" xfId="1524"/>
    <cellStyle name="Accent3 6 3 2" xfId="39398"/>
    <cellStyle name="Accent3 6 4" xfId="1525"/>
    <cellStyle name="Accent3 6 5" xfId="39399"/>
    <cellStyle name="Accent3 7" xfId="1526"/>
    <cellStyle name="Accent3 7 10" xfId="1527"/>
    <cellStyle name="Accent3 7 10 2" xfId="39400"/>
    <cellStyle name="Accent3 7 11" xfId="1528"/>
    <cellStyle name="Accent3 7 11 2" xfId="39401"/>
    <cellStyle name="Accent3 7 12" xfId="39402"/>
    <cellStyle name="Accent3 7 2" xfId="1529"/>
    <cellStyle name="Accent3 7 2 2" xfId="39403"/>
    <cellStyle name="Accent3 7 3" xfId="1530"/>
    <cellStyle name="Accent3 7 3 2" xfId="39404"/>
    <cellStyle name="Accent3 7 4" xfId="1531"/>
    <cellStyle name="Accent3 7 4 2" xfId="39405"/>
    <cellStyle name="Accent3 7 5" xfId="1532"/>
    <cellStyle name="Accent3 7 5 2" xfId="39406"/>
    <cellStyle name="Accent3 7 6" xfId="1533"/>
    <cellStyle name="Accent3 7 6 2" xfId="39407"/>
    <cellStyle name="Accent3 7 7" xfId="1534"/>
    <cellStyle name="Accent3 7 7 2" xfId="39408"/>
    <cellStyle name="Accent3 7 8" xfId="1535"/>
    <cellStyle name="Accent3 7 8 2" xfId="39409"/>
    <cellStyle name="Accent3 7 9" xfId="1536"/>
    <cellStyle name="Accent3 7 9 2" xfId="39410"/>
    <cellStyle name="Accent3 8" xfId="1537"/>
    <cellStyle name="Accent3 8 2" xfId="39411"/>
    <cellStyle name="Accent3 9" xfId="1538"/>
    <cellStyle name="Accent3 9 2" xfId="39412"/>
    <cellStyle name="Accent4 - 20%" xfId="39413"/>
    <cellStyle name="Accent4 - 40%" xfId="39414"/>
    <cellStyle name="Accent4 - 60%" xfId="39415"/>
    <cellStyle name="Accent4 10" xfId="1539"/>
    <cellStyle name="Accent4 10 2" xfId="39416"/>
    <cellStyle name="Accent4 11" xfId="1540"/>
    <cellStyle name="Accent4 11 2" xfId="39417"/>
    <cellStyle name="Accent4 12" xfId="1541"/>
    <cellStyle name="Accent4 12 10" xfId="1542"/>
    <cellStyle name="Accent4 12 10 2" xfId="39418"/>
    <cellStyle name="Accent4 12 11" xfId="1543"/>
    <cellStyle name="Accent4 12 11 2" xfId="39419"/>
    <cellStyle name="Accent4 12 12" xfId="1544"/>
    <cellStyle name="Accent4 12 12 2" xfId="39420"/>
    <cellStyle name="Accent4 12 13" xfId="1545"/>
    <cellStyle name="Accent4 12 13 2" xfId="39421"/>
    <cellStyle name="Accent4 12 14" xfId="1546"/>
    <cellStyle name="Accent4 12 14 2" xfId="39422"/>
    <cellStyle name="Accent4 12 15" xfId="1547"/>
    <cellStyle name="Accent4 12 15 2" xfId="39423"/>
    <cellStyle name="Accent4 12 16" xfId="1548"/>
    <cellStyle name="Accent4 12 16 2" xfId="39424"/>
    <cellStyle name="Accent4 12 17" xfId="1549"/>
    <cellStyle name="Accent4 12 17 2" xfId="39425"/>
    <cellStyle name="Accent4 12 18" xfId="1550"/>
    <cellStyle name="Accent4 12 18 2" xfId="39426"/>
    <cellStyle name="Accent4 12 19" xfId="1551"/>
    <cellStyle name="Accent4 12 19 2" xfId="39427"/>
    <cellStyle name="Accent4 12 2" xfId="1552"/>
    <cellStyle name="Accent4 12 2 2" xfId="39428"/>
    <cellStyle name="Accent4 12 20" xfId="1553"/>
    <cellStyle name="Accent4 12 20 2" xfId="39429"/>
    <cellStyle name="Accent4 12 21" xfId="1554"/>
    <cellStyle name="Accent4 12 21 2" xfId="39430"/>
    <cellStyle name="Accent4 12 22" xfId="1555"/>
    <cellStyle name="Accent4 12 22 2" xfId="39431"/>
    <cellStyle name="Accent4 12 23" xfId="1556"/>
    <cellStyle name="Accent4 12 23 2" xfId="39432"/>
    <cellStyle name="Accent4 12 24" xfId="1557"/>
    <cellStyle name="Accent4 12 24 2" xfId="39433"/>
    <cellStyle name="Accent4 12 25" xfId="1558"/>
    <cellStyle name="Accent4 12 25 2" xfId="39434"/>
    <cellStyle name="Accent4 12 26" xfId="1559"/>
    <cellStyle name="Accent4 12 26 2" xfId="39435"/>
    <cellStyle name="Accent4 12 27" xfId="1560"/>
    <cellStyle name="Accent4 12 27 2" xfId="39436"/>
    <cellStyle name="Accent4 12 28" xfId="1561"/>
    <cellStyle name="Accent4 12 28 2" xfId="39437"/>
    <cellStyle name="Accent4 12 29" xfId="1562"/>
    <cellStyle name="Accent4 12 29 2" xfId="39438"/>
    <cellStyle name="Accent4 12 3" xfId="1563"/>
    <cellStyle name="Accent4 12 3 2" xfId="39439"/>
    <cellStyle name="Accent4 12 30" xfId="1564"/>
    <cellStyle name="Accent4 12 30 2" xfId="39440"/>
    <cellStyle name="Accent4 12 31" xfId="39441"/>
    <cellStyle name="Accent4 12 4" xfId="1565"/>
    <cellStyle name="Accent4 12 4 2" xfId="39442"/>
    <cellStyle name="Accent4 12 5" xfId="1566"/>
    <cellStyle name="Accent4 12 5 2" xfId="39443"/>
    <cellStyle name="Accent4 12 6" xfId="1567"/>
    <cellStyle name="Accent4 12 6 2" xfId="39444"/>
    <cellStyle name="Accent4 12 7" xfId="1568"/>
    <cellStyle name="Accent4 12 7 2" xfId="39445"/>
    <cellStyle name="Accent4 12 8" xfId="1569"/>
    <cellStyle name="Accent4 12 8 2" xfId="39446"/>
    <cellStyle name="Accent4 12 9" xfId="1570"/>
    <cellStyle name="Accent4 12 9 2" xfId="39447"/>
    <cellStyle name="Accent4 13" xfId="1571"/>
    <cellStyle name="Accent4 13 2" xfId="39448"/>
    <cellStyle name="Accent4 14" xfId="1572"/>
    <cellStyle name="Accent4 14 2" xfId="39449"/>
    <cellStyle name="Accent4 15" xfId="1573"/>
    <cellStyle name="Accent4 15 2" xfId="39450"/>
    <cellStyle name="Accent4 16" xfId="1574"/>
    <cellStyle name="Accent4 16 2" xfId="39451"/>
    <cellStyle name="Accent4 17" xfId="1575"/>
    <cellStyle name="Accent4 18" xfId="1576"/>
    <cellStyle name="Accent4 19" xfId="39452"/>
    <cellStyle name="Accent4 2" xfId="1577"/>
    <cellStyle name="Accent4 2 10" xfId="1578"/>
    <cellStyle name="Accent4 2 11" xfId="1579"/>
    <cellStyle name="Accent4 2 12" xfId="39453"/>
    <cellStyle name="Accent4 2 13" xfId="39454"/>
    <cellStyle name="Accent4 2 14" xfId="39455"/>
    <cellStyle name="Accent4 2 15" xfId="39456"/>
    <cellStyle name="Accent4 2 16" xfId="39457"/>
    <cellStyle name="Accent4 2 17" xfId="39458"/>
    <cellStyle name="Accent4 2 18" xfId="39459"/>
    <cellStyle name="Accent4 2 19" xfId="39460"/>
    <cellStyle name="Accent4 2 2" xfId="1580"/>
    <cellStyle name="Accent4 2 2 2" xfId="39461"/>
    <cellStyle name="Accent4 2 20" xfId="39462"/>
    <cellStyle name="Accent4 2 21" xfId="39463"/>
    <cellStyle name="Accent4 2 22" xfId="39464"/>
    <cellStyle name="Accent4 2 23" xfId="39465"/>
    <cellStyle name="Accent4 2 24" xfId="39466"/>
    <cellStyle name="Accent4 2 3" xfId="1581"/>
    <cellStyle name="Accent4 2 3 2" xfId="39467"/>
    <cellStyle name="Accent4 2 4" xfId="1582"/>
    <cellStyle name="Accent4 2 4 2" xfId="39468"/>
    <cellStyle name="Accent4 2 5" xfId="1583"/>
    <cellStyle name="Accent4 2 5 2" xfId="39469"/>
    <cellStyle name="Accent4 2 6" xfId="1584"/>
    <cellStyle name="Accent4 2 6 2" xfId="39470"/>
    <cellStyle name="Accent4 2 7" xfId="1585"/>
    <cellStyle name="Accent4 2 7 2" xfId="39471"/>
    <cellStyle name="Accent4 2 8" xfId="1586"/>
    <cellStyle name="Accent4 2 8 2" xfId="39472"/>
    <cellStyle name="Accent4 2 9" xfId="1587"/>
    <cellStyle name="Accent4 20" xfId="39473"/>
    <cellStyle name="Accent4 21" xfId="39474"/>
    <cellStyle name="Accent4 22" xfId="39475"/>
    <cellStyle name="Accent4 23" xfId="39476"/>
    <cellStyle name="Accent4 24" xfId="39477"/>
    <cellStyle name="Accent4 25" xfId="39478"/>
    <cellStyle name="Accent4 26" xfId="39479"/>
    <cellStyle name="Accent4 27" xfId="39480"/>
    <cellStyle name="Accent4 28" xfId="39481"/>
    <cellStyle name="Accent4 29" xfId="39482"/>
    <cellStyle name="Accent4 3" xfId="1588"/>
    <cellStyle name="Accent4 3 2" xfId="1589"/>
    <cellStyle name="Accent4 3 2 2" xfId="39483"/>
    <cellStyle name="Accent4 3 3" xfId="39484"/>
    <cellStyle name="Accent4 3 4" xfId="39485"/>
    <cellStyle name="Accent4 30" xfId="39486"/>
    <cellStyle name="Accent4 4" xfId="1590"/>
    <cellStyle name="Accent4 4 2" xfId="1591"/>
    <cellStyle name="Accent4 4 2 2" xfId="39487"/>
    <cellStyle name="Accent4 4 3" xfId="39488"/>
    <cellStyle name="Accent4 4 4" xfId="39489"/>
    <cellStyle name="Accent4 5" xfId="1592"/>
    <cellStyle name="Accent4 5 2" xfId="1593"/>
    <cellStyle name="Accent4 5 2 2" xfId="39490"/>
    <cellStyle name="Accent4 5 3" xfId="39491"/>
    <cellStyle name="Accent4 5 4" xfId="39492"/>
    <cellStyle name="Accent4 6" xfId="1594"/>
    <cellStyle name="Accent4 6 2" xfId="1595"/>
    <cellStyle name="Accent4 6 2 2" xfId="39493"/>
    <cellStyle name="Accent4 6 3" xfId="1596"/>
    <cellStyle name="Accent4 6 3 2" xfId="39494"/>
    <cellStyle name="Accent4 6 4" xfId="1597"/>
    <cellStyle name="Accent4 6 5" xfId="39495"/>
    <cellStyle name="Accent4 7" xfId="1598"/>
    <cellStyle name="Accent4 7 10" xfId="1599"/>
    <cellStyle name="Accent4 7 10 2" xfId="39496"/>
    <cellStyle name="Accent4 7 11" xfId="1600"/>
    <cellStyle name="Accent4 7 11 2" xfId="39497"/>
    <cellStyle name="Accent4 7 12" xfId="39498"/>
    <cellStyle name="Accent4 7 2" xfId="1601"/>
    <cellStyle name="Accent4 7 2 2" xfId="39499"/>
    <cellStyle name="Accent4 7 3" xfId="1602"/>
    <cellStyle name="Accent4 7 3 2" xfId="39500"/>
    <cellStyle name="Accent4 7 4" xfId="1603"/>
    <cellStyle name="Accent4 7 4 2" xfId="39501"/>
    <cellStyle name="Accent4 7 5" xfId="1604"/>
    <cellStyle name="Accent4 7 5 2" xfId="39502"/>
    <cellStyle name="Accent4 7 6" xfId="1605"/>
    <cellStyle name="Accent4 7 6 2" xfId="39503"/>
    <cellStyle name="Accent4 7 7" xfId="1606"/>
    <cellStyle name="Accent4 7 7 2" xfId="39504"/>
    <cellStyle name="Accent4 7 8" xfId="1607"/>
    <cellStyle name="Accent4 7 8 2" xfId="39505"/>
    <cellStyle name="Accent4 7 9" xfId="1608"/>
    <cellStyle name="Accent4 7 9 2" xfId="39506"/>
    <cellStyle name="Accent4 8" xfId="1609"/>
    <cellStyle name="Accent4 8 2" xfId="39507"/>
    <cellStyle name="Accent4 9" xfId="1610"/>
    <cellStyle name="Accent4 9 2" xfId="39508"/>
    <cellStyle name="Accent5 - 20%" xfId="39509"/>
    <cellStyle name="Accent5 - 40%" xfId="39510"/>
    <cellStyle name="Accent5 - 60%" xfId="39511"/>
    <cellStyle name="Accent5 10" xfId="1611"/>
    <cellStyle name="Accent5 10 2" xfId="39512"/>
    <cellStyle name="Accent5 11" xfId="1612"/>
    <cellStyle name="Accent5 11 2" xfId="39513"/>
    <cellStyle name="Accent5 12" xfId="1613"/>
    <cellStyle name="Accent5 12 10" xfId="1614"/>
    <cellStyle name="Accent5 12 10 2" xfId="39514"/>
    <cellStyle name="Accent5 12 11" xfId="1615"/>
    <cellStyle name="Accent5 12 11 2" xfId="39515"/>
    <cellStyle name="Accent5 12 12" xfId="1616"/>
    <cellStyle name="Accent5 12 12 2" xfId="39516"/>
    <cellStyle name="Accent5 12 13" xfId="1617"/>
    <cellStyle name="Accent5 12 13 2" xfId="39517"/>
    <cellStyle name="Accent5 12 14" xfId="1618"/>
    <cellStyle name="Accent5 12 14 2" xfId="39518"/>
    <cellStyle name="Accent5 12 15" xfId="1619"/>
    <cellStyle name="Accent5 12 15 2" xfId="39519"/>
    <cellStyle name="Accent5 12 16" xfId="1620"/>
    <cellStyle name="Accent5 12 16 2" xfId="39520"/>
    <cellStyle name="Accent5 12 17" xfId="1621"/>
    <cellStyle name="Accent5 12 17 2" xfId="39521"/>
    <cellStyle name="Accent5 12 18" xfId="1622"/>
    <cellStyle name="Accent5 12 18 2" xfId="39522"/>
    <cellStyle name="Accent5 12 19" xfId="1623"/>
    <cellStyle name="Accent5 12 19 2" xfId="39523"/>
    <cellStyle name="Accent5 12 2" xfId="1624"/>
    <cellStyle name="Accent5 12 2 2" xfId="39524"/>
    <cellStyle name="Accent5 12 20" xfId="1625"/>
    <cellStyle name="Accent5 12 20 2" xfId="39525"/>
    <cellStyle name="Accent5 12 21" xfId="1626"/>
    <cellStyle name="Accent5 12 21 2" xfId="39526"/>
    <cellStyle name="Accent5 12 22" xfId="1627"/>
    <cellStyle name="Accent5 12 22 2" xfId="39527"/>
    <cellStyle name="Accent5 12 23" xfId="1628"/>
    <cellStyle name="Accent5 12 23 2" xfId="39528"/>
    <cellStyle name="Accent5 12 24" xfId="1629"/>
    <cellStyle name="Accent5 12 24 2" xfId="39529"/>
    <cellStyle name="Accent5 12 25" xfId="1630"/>
    <cellStyle name="Accent5 12 25 2" xfId="39530"/>
    <cellStyle name="Accent5 12 26" xfId="1631"/>
    <cellStyle name="Accent5 12 26 2" xfId="39531"/>
    <cellStyle name="Accent5 12 27" xfId="1632"/>
    <cellStyle name="Accent5 12 27 2" xfId="39532"/>
    <cellStyle name="Accent5 12 28" xfId="1633"/>
    <cellStyle name="Accent5 12 28 2" xfId="39533"/>
    <cellStyle name="Accent5 12 29" xfId="1634"/>
    <cellStyle name="Accent5 12 29 2" xfId="39534"/>
    <cellStyle name="Accent5 12 3" xfId="1635"/>
    <cellStyle name="Accent5 12 3 2" xfId="39535"/>
    <cellStyle name="Accent5 12 30" xfId="1636"/>
    <cellStyle name="Accent5 12 30 2" xfId="39536"/>
    <cellStyle name="Accent5 12 31" xfId="39537"/>
    <cellStyle name="Accent5 12 4" xfId="1637"/>
    <cellStyle name="Accent5 12 4 2" xfId="39538"/>
    <cellStyle name="Accent5 12 5" xfId="1638"/>
    <cellStyle name="Accent5 12 5 2" xfId="39539"/>
    <cellStyle name="Accent5 12 6" xfId="1639"/>
    <cellStyle name="Accent5 12 6 2" xfId="39540"/>
    <cellStyle name="Accent5 12 7" xfId="1640"/>
    <cellStyle name="Accent5 12 7 2" xfId="39541"/>
    <cellStyle name="Accent5 12 8" xfId="1641"/>
    <cellStyle name="Accent5 12 8 2" xfId="39542"/>
    <cellStyle name="Accent5 12 9" xfId="1642"/>
    <cellStyle name="Accent5 12 9 2" xfId="39543"/>
    <cellStyle name="Accent5 13" xfId="1643"/>
    <cellStyle name="Accent5 13 2" xfId="39544"/>
    <cellStyle name="Accent5 14" xfId="1644"/>
    <cellStyle name="Accent5 14 2" xfId="39545"/>
    <cellStyle name="Accent5 15" xfId="1645"/>
    <cellStyle name="Accent5 15 2" xfId="39546"/>
    <cellStyle name="Accent5 16" xfId="1646"/>
    <cellStyle name="Accent5 16 2" xfId="39547"/>
    <cellStyle name="Accent5 17" xfId="1647"/>
    <cellStyle name="Accent5 18" xfId="1648"/>
    <cellStyle name="Accent5 19" xfId="39548"/>
    <cellStyle name="Accent5 2" xfId="1649"/>
    <cellStyle name="Accent5 2 10" xfId="1650"/>
    <cellStyle name="Accent5 2 11" xfId="1651"/>
    <cellStyle name="Accent5 2 12" xfId="39549"/>
    <cellStyle name="Accent5 2 13" xfId="39550"/>
    <cellStyle name="Accent5 2 14" xfId="39551"/>
    <cellStyle name="Accent5 2 15" xfId="39552"/>
    <cellStyle name="Accent5 2 16" xfId="39553"/>
    <cellStyle name="Accent5 2 17" xfId="39554"/>
    <cellStyle name="Accent5 2 18" xfId="39555"/>
    <cellStyle name="Accent5 2 19" xfId="39556"/>
    <cellStyle name="Accent5 2 2" xfId="1652"/>
    <cellStyle name="Accent5 2 2 2" xfId="39557"/>
    <cellStyle name="Accent5 2 20" xfId="39558"/>
    <cellStyle name="Accent5 2 21" xfId="39559"/>
    <cellStyle name="Accent5 2 22" xfId="39560"/>
    <cellStyle name="Accent5 2 23" xfId="39561"/>
    <cellStyle name="Accent5 2 24" xfId="39562"/>
    <cellStyle name="Accent5 2 3" xfId="1653"/>
    <cellStyle name="Accent5 2 3 2" xfId="39563"/>
    <cellStyle name="Accent5 2 4" xfId="1654"/>
    <cellStyle name="Accent5 2 4 2" xfId="39564"/>
    <cellStyle name="Accent5 2 5" xfId="1655"/>
    <cellStyle name="Accent5 2 5 2" xfId="39565"/>
    <cellStyle name="Accent5 2 6" xfId="1656"/>
    <cellStyle name="Accent5 2 6 2" xfId="39566"/>
    <cellStyle name="Accent5 2 7" xfId="1657"/>
    <cellStyle name="Accent5 2 7 2" xfId="39567"/>
    <cellStyle name="Accent5 2 8" xfId="1658"/>
    <cellStyle name="Accent5 2 8 2" xfId="39568"/>
    <cellStyle name="Accent5 2 9" xfId="1659"/>
    <cellStyle name="Accent5 20" xfId="39569"/>
    <cellStyle name="Accent5 21" xfId="39570"/>
    <cellStyle name="Accent5 22" xfId="39571"/>
    <cellStyle name="Accent5 23" xfId="39572"/>
    <cellStyle name="Accent5 24" xfId="39573"/>
    <cellStyle name="Accent5 25" xfId="39574"/>
    <cellStyle name="Accent5 26" xfId="39575"/>
    <cellStyle name="Accent5 27" xfId="39576"/>
    <cellStyle name="Accent5 28" xfId="39577"/>
    <cellStyle name="Accent5 29" xfId="39578"/>
    <cellStyle name="Accent5 3" xfId="1660"/>
    <cellStyle name="Accent5 3 2" xfId="1661"/>
    <cellStyle name="Accent5 3 2 2" xfId="39579"/>
    <cellStyle name="Accent5 3 3" xfId="39580"/>
    <cellStyle name="Accent5 3 4" xfId="39581"/>
    <cellStyle name="Accent5 4" xfId="1662"/>
    <cellStyle name="Accent5 4 2" xfId="1663"/>
    <cellStyle name="Accent5 4 2 2" xfId="39582"/>
    <cellStyle name="Accent5 4 3" xfId="39583"/>
    <cellStyle name="Accent5 4 4" xfId="39584"/>
    <cellStyle name="Accent5 5" xfId="1664"/>
    <cellStyle name="Accent5 5 2" xfId="1665"/>
    <cellStyle name="Accent5 5 2 2" xfId="39585"/>
    <cellStyle name="Accent5 5 3" xfId="39586"/>
    <cellStyle name="Accent5 5 4" xfId="39587"/>
    <cellStyle name="Accent5 6" xfId="1666"/>
    <cellStyle name="Accent5 6 2" xfId="1667"/>
    <cellStyle name="Accent5 6 2 2" xfId="39588"/>
    <cellStyle name="Accent5 6 3" xfId="1668"/>
    <cellStyle name="Accent5 6 3 2" xfId="39589"/>
    <cellStyle name="Accent5 6 4" xfId="1669"/>
    <cellStyle name="Accent5 6 5" xfId="39590"/>
    <cellStyle name="Accent5 7" xfId="1670"/>
    <cellStyle name="Accent5 7 10" xfId="1671"/>
    <cellStyle name="Accent5 7 10 2" xfId="39591"/>
    <cellStyle name="Accent5 7 11" xfId="1672"/>
    <cellStyle name="Accent5 7 11 2" xfId="39592"/>
    <cellStyle name="Accent5 7 12" xfId="39593"/>
    <cellStyle name="Accent5 7 2" xfId="1673"/>
    <cellStyle name="Accent5 7 2 2" xfId="39594"/>
    <cellStyle name="Accent5 7 3" xfId="1674"/>
    <cellStyle name="Accent5 7 3 2" xfId="39595"/>
    <cellStyle name="Accent5 7 4" xfId="1675"/>
    <cellStyle name="Accent5 7 4 2" xfId="39596"/>
    <cellStyle name="Accent5 7 5" xfId="1676"/>
    <cellStyle name="Accent5 7 5 2" xfId="39597"/>
    <cellStyle name="Accent5 7 6" xfId="1677"/>
    <cellStyle name="Accent5 7 6 2" xfId="39598"/>
    <cellStyle name="Accent5 7 7" xfId="1678"/>
    <cellStyle name="Accent5 7 7 2" xfId="39599"/>
    <cellStyle name="Accent5 7 8" xfId="1679"/>
    <cellStyle name="Accent5 7 8 2" xfId="39600"/>
    <cellStyle name="Accent5 7 9" xfId="1680"/>
    <cellStyle name="Accent5 7 9 2" xfId="39601"/>
    <cellStyle name="Accent5 8" xfId="1681"/>
    <cellStyle name="Accent5 8 2" xfId="39602"/>
    <cellStyle name="Accent5 9" xfId="1682"/>
    <cellStyle name="Accent5 9 2" xfId="39603"/>
    <cellStyle name="Accent6 - 20%" xfId="39604"/>
    <cellStyle name="Accent6 - 40%" xfId="39605"/>
    <cellStyle name="Accent6 - 60%" xfId="39606"/>
    <cellStyle name="Accent6 10" xfId="1683"/>
    <cellStyle name="Accent6 10 2" xfId="39607"/>
    <cellStyle name="Accent6 11" xfId="1684"/>
    <cellStyle name="Accent6 11 2" xfId="39608"/>
    <cellStyle name="Accent6 12" xfId="1685"/>
    <cellStyle name="Accent6 12 10" xfId="1686"/>
    <cellStyle name="Accent6 12 10 2" xfId="39609"/>
    <cellStyle name="Accent6 12 11" xfId="1687"/>
    <cellStyle name="Accent6 12 11 2" xfId="39610"/>
    <cellStyle name="Accent6 12 12" xfId="1688"/>
    <cellStyle name="Accent6 12 12 2" xfId="39611"/>
    <cellStyle name="Accent6 12 13" xfId="1689"/>
    <cellStyle name="Accent6 12 13 2" xfId="39612"/>
    <cellStyle name="Accent6 12 14" xfId="1690"/>
    <cellStyle name="Accent6 12 14 2" xfId="39613"/>
    <cellStyle name="Accent6 12 15" xfId="1691"/>
    <cellStyle name="Accent6 12 15 2" xfId="39614"/>
    <cellStyle name="Accent6 12 16" xfId="1692"/>
    <cellStyle name="Accent6 12 16 2" xfId="39615"/>
    <cellStyle name="Accent6 12 17" xfId="1693"/>
    <cellStyle name="Accent6 12 17 2" xfId="39616"/>
    <cellStyle name="Accent6 12 18" xfId="1694"/>
    <cellStyle name="Accent6 12 18 2" xfId="39617"/>
    <cellStyle name="Accent6 12 19" xfId="1695"/>
    <cellStyle name="Accent6 12 19 2" xfId="39618"/>
    <cellStyle name="Accent6 12 2" xfId="1696"/>
    <cellStyle name="Accent6 12 2 2" xfId="39619"/>
    <cellStyle name="Accent6 12 20" xfId="1697"/>
    <cellStyle name="Accent6 12 20 2" xfId="39620"/>
    <cellStyle name="Accent6 12 21" xfId="1698"/>
    <cellStyle name="Accent6 12 21 2" xfId="39621"/>
    <cellStyle name="Accent6 12 22" xfId="1699"/>
    <cellStyle name="Accent6 12 22 2" xfId="39622"/>
    <cellStyle name="Accent6 12 23" xfId="1700"/>
    <cellStyle name="Accent6 12 23 2" xfId="39623"/>
    <cellStyle name="Accent6 12 24" xfId="1701"/>
    <cellStyle name="Accent6 12 24 2" xfId="39624"/>
    <cellStyle name="Accent6 12 25" xfId="1702"/>
    <cellStyle name="Accent6 12 25 2" xfId="39625"/>
    <cellStyle name="Accent6 12 26" xfId="1703"/>
    <cellStyle name="Accent6 12 26 2" xfId="39626"/>
    <cellStyle name="Accent6 12 27" xfId="1704"/>
    <cellStyle name="Accent6 12 27 2" xfId="39627"/>
    <cellStyle name="Accent6 12 28" xfId="1705"/>
    <cellStyle name="Accent6 12 28 2" xfId="39628"/>
    <cellStyle name="Accent6 12 29" xfId="1706"/>
    <cellStyle name="Accent6 12 29 2" xfId="39629"/>
    <cellStyle name="Accent6 12 3" xfId="1707"/>
    <cellStyle name="Accent6 12 3 2" xfId="39630"/>
    <cellStyle name="Accent6 12 30" xfId="1708"/>
    <cellStyle name="Accent6 12 30 2" xfId="39631"/>
    <cellStyle name="Accent6 12 31" xfId="39632"/>
    <cellStyle name="Accent6 12 4" xfId="1709"/>
    <cellStyle name="Accent6 12 4 2" xfId="39633"/>
    <cellStyle name="Accent6 12 5" xfId="1710"/>
    <cellStyle name="Accent6 12 5 2" xfId="39634"/>
    <cellStyle name="Accent6 12 6" xfId="1711"/>
    <cellStyle name="Accent6 12 6 2" xfId="39635"/>
    <cellStyle name="Accent6 12 7" xfId="1712"/>
    <cellStyle name="Accent6 12 7 2" xfId="39636"/>
    <cellStyle name="Accent6 12 8" xfId="1713"/>
    <cellStyle name="Accent6 12 8 2" xfId="39637"/>
    <cellStyle name="Accent6 12 9" xfId="1714"/>
    <cellStyle name="Accent6 12 9 2" xfId="39638"/>
    <cellStyle name="Accent6 13" xfId="1715"/>
    <cellStyle name="Accent6 13 2" xfId="39639"/>
    <cellStyle name="Accent6 14" xfId="1716"/>
    <cellStyle name="Accent6 14 2" xfId="39640"/>
    <cellStyle name="Accent6 15" xfId="1717"/>
    <cellStyle name="Accent6 15 2" xfId="39641"/>
    <cellStyle name="Accent6 16" xfId="1718"/>
    <cellStyle name="Accent6 16 2" xfId="39642"/>
    <cellStyle name="Accent6 17" xfId="1719"/>
    <cellStyle name="Accent6 18" xfId="1720"/>
    <cellStyle name="Accent6 19" xfId="39643"/>
    <cellStyle name="Accent6 2" xfId="1721"/>
    <cellStyle name="Accent6 2 10" xfId="1722"/>
    <cellStyle name="Accent6 2 11" xfId="1723"/>
    <cellStyle name="Accent6 2 12" xfId="39644"/>
    <cellStyle name="Accent6 2 13" xfId="39645"/>
    <cellStyle name="Accent6 2 14" xfId="39646"/>
    <cellStyle name="Accent6 2 15" xfId="39647"/>
    <cellStyle name="Accent6 2 16" xfId="39648"/>
    <cellStyle name="Accent6 2 17" xfId="39649"/>
    <cellStyle name="Accent6 2 18" xfId="39650"/>
    <cellStyle name="Accent6 2 19" xfId="39651"/>
    <cellStyle name="Accent6 2 2" xfId="1724"/>
    <cellStyle name="Accent6 2 2 2" xfId="39652"/>
    <cellStyle name="Accent6 2 20" xfId="39653"/>
    <cellStyle name="Accent6 2 21" xfId="39654"/>
    <cellStyle name="Accent6 2 22" xfId="39655"/>
    <cellStyle name="Accent6 2 23" xfId="39656"/>
    <cellStyle name="Accent6 2 24" xfId="39657"/>
    <cellStyle name="Accent6 2 3" xfId="1725"/>
    <cellStyle name="Accent6 2 3 2" xfId="39658"/>
    <cellStyle name="Accent6 2 4" xfId="1726"/>
    <cellStyle name="Accent6 2 4 2" xfId="39659"/>
    <cellStyle name="Accent6 2 5" xfId="1727"/>
    <cellStyle name="Accent6 2 5 2" xfId="39660"/>
    <cellStyle name="Accent6 2 6" xfId="1728"/>
    <cellStyle name="Accent6 2 6 2" xfId="39661"/>
    <cellStyle name="Accent6 2 7" xfId="1729"/>
    <cellStyle name="Accent6 2 7 2" xfId="39662"/>
    <cellStyle name="Accent6 2 8" xfId="1730"/>
    <cellStyle name="Accent6 2 8 2" xfId="39663"/>
    <cellStyle name="Accent6 2 9" xfId="1731"/>
    <cellStyle name="Accent6 20" xfId="39664"/>
    <cellStyle name="Accent6 21" xfId="39665"/>
    <cellStyle name="Accent6 22" xfId="39666"/>
    <cellStyle name="Accent6 23" xfId="39667"/>
    <cellStyle name="Accent6 24" xfId="39668"/>
    <cellStyle name="Accent6 25" xfId="39669"/>
    <cellStyle name="Accent6 26" xfId="39670"/>
    <cellStyle name="Accent6 27" xfId="39671"/>
    <cellStyle name="Accent6 28" xfId="39672"/>
    <cellStyle name="Accent6 29" xfId="39673"/>
    <cellStyle name="Accent6 3" xfId="1732"/>
    <cellStyle name="Accent6 3 2" xfId="1733"/>
    <cellStyle name="Accent6 3 2 2" xfId="39674"/>
    <cellStyle name="Accent6 3 3" xfId="39675"/>
    <cellStyle name="Accent6 3 4" xfId="39676"/>
    <cellStyle name="Accent6 30" xfId="39677"/>
    <cellStyle name="Accent6 4" xfId="1734"/>
    <cellStyle name="Accent6 4 2" xfId="1735"/>
    <cellStyle name="Accent6 4 2 2" xfId="39678"/>
    <cellStyle name="Accent6 4 3" xfId="39679"/>
    <cellStyle name="Accent6 4 4" xfId="39680"/>
    <cellStyle name="Accent6 5" xfId="1736"/>
    <cellStyle name="Accent6 5 2" xfId="1737"/>
    <cellStyle name="Accent6 5 2 2" xfId="39681"/>
    <cellStyle name="Accent6 5 3" xfId="39682"/>
    <cellStyle name="Accent6 5 4" xfId="39683"/>
    <cellStyle name="Accent6 6" xfId="1738"/>
    <cellStyle name="Accent6 6 2" xfId="1739"/>
    <cellStyle name="Accent6 6 2 2" xfId="39684"/>
    <cellStyle name="Accent6 6 3" xfId="1740"/>
    <cellStyle name="Accent6 6 3 2" xfId="39685"/>
    <cellStyle name="Accent6 6 4" xfId="1741"/>
    <cellStyle name="Accent6 6 5" xfId="39686"/>
    <cellStyle name="Accent6 7" xfId="1742"/>
    <cellStyle name="Accent6 7 10" xfId="1743"/>
    <cellStyle name="Accent6 7 10 2" xfId="39687"/>
    <cellStyle name="Accent6 7 11" xfId="1744"/>
    <cellStyle name="Accent6 7 11 2" xfId="39688"/>
    <cellStyle name="Accent6 7 12" xfId="39689"/>
    <cellStyle name="Accent6 7 2" xfId="1745"/>
    <cellStyle name="Accent6 7 2 2" xfId="39690"/>
    <cellStyle name="Accent6 7 3" xfId="1746"/>
    <cellStyle name="Accent6 7 3 2" xfId="39691"/>
    <cellStyle name="Accent6 7 4" xfId="1747"/>
    <cellStyle name="Accent6 7 4 2" xfId="39692"/>
    <cellStyle name="Accent6 7 5" xfId="1748"/>
    <cellStyle name="Accent6 7 5 2" xfId="39693"/>
    <cellStyle name="Accent6 7 6" xfId="1749"/>
    <cellStyle name="Accent6 7 6 2" xfId="39694"/>
    <cellStyle name="Accent6 7 7" xfId="1750"/>
    <cellStyle name="Accent6 7 7 2" xfId="39695"/>
    <cellStyle name="Accent6 7 8" xfId="1751"/>
    <cellStyle name="Accent6 7 8 2" xfId="39696"/>
    <cellStyle name="Accent6 7 9" xfId="1752"/>
    <cellStyle name="Accent6 7 9 2" xfId="39697"/>
    <cellStyle name="Accent6 8" xfId="1753"/>
    <cellStyle name="Accent6 8 2" xfId="39698"/>
    <cellStyle name="Accent6 9" xfId="1754"/>
    <cellStyle name="Accent6 9 2" xfId="39699"/>
    <cellStyle name="Bad 10" xfId="1755"/>
    <cellStyle name="Bad 10 2" xfId="39700"/>
    <cellStyle name="Bad 11" xfId="1756"/>
    <cellStyle name="Bad 11 2" xfId="39701"/>
    <cellStyle name="Bad 12" xfId="1757"/>
    <cellStyle name="Bad 12 10" xfId="1758"/>
    <cellStyle name="Bad 12 10 2" xfId="39702"/>
    <cellStyle name="Bad 12 11" xfId="1759"/>
    <cellStyle name="Bad 12 11 2" xfId="39703"/>
    <cellStyle name="Bad 12 12" xfId="1760"/>
    <cellStyle name="Bad 12 12 2" xfId="39704"/>
    <cellStyle name="Bad 12 13" xfId="1761"/>
    <cellStyle name="Bad 12 13 2" xfId="39705"/>
    <cellStyle name="Bad 12 14" xfId="1762"/>
    <cellStyle name="Bad 12 14 2" xfId="39706"/>
    <cellStyle name="Bad 12 15" xfId="1763"/>
    <cellStyle name="Bad 12 15 2" xfId="39707"/>
    <cellStyle name="Bad 12 16" xfId="1764"/>
    <cellStyle name="Bad 12 16 2" xfId="39708"/>
    <cellStyle name="Bad 12 17" xfId="1765"/>
    <cellStyle name="Bad 12 17 2" xfId="39709"/>
    <cellStyle name="Bad 12 18" xfId="1766"/>
    <cellStyle name="Bad 12 18 2" xfId="39710"/>
    <cellStyle name="Bad 12 19" xfId="1767"/>
    <cellStyle name="Bad 12 19 2" xfId="39711"/>
    <cellStyle name="Bad 12 2" xfId="1768"/>
    <cellStyle name="Bad 12 2 2" xfId="39712"/>
    <cellStyle name="Bad 12 20" xfId="1769"/>
    <cellStyle name="Bad 12 20 2" xfId="39713"/>
    <cellStyle name="Bad 12 21" xfId="1770"/>
    <cellStyle name="Bad 12 21 2" xfId="39714"/>
    <cellStyle name="Bad 12 22" xfId="1771"/>
    <cellStyle name="Bad 12 22 2" xfId="39715"/>
    <cellStyle name="Bad 12 23" xfId="1772"/>
    <cellStyle name="Bad 12 23 2" xfId="39716"/>
    <cellStyle name="Bad 12 24" xfId="1773"/>
    <cellStyle name="Bad 12 24 2" xfId="39717"/>
    <cellStyle name="Bad 12 25" xfId="1774"/>
    <cellStyle name="Bad 12 25 2" xfId="39718"/>
    <cellStyle name="Bad 12 26" xfId="1775"/>
    <cellStyle name="Bad 12 26 2" xfId="39719"/>
    <cellStyle name="Bad 12 27" xfId="1776"/>
    <cellStyle name="Bad 12 27 2" xfId="39720"/>
    <cellStyle name="Bad 12 28" xfId="1777"/>
    <cellStyle name="Bad 12 28 2" xfId="39721"/>
    <cellStyle name="Bad 12 29" xfId="1778"/>
    <cellStyle name="Bad 12 29 2" xfId="39722"/>
    <cellStyle name="Bad 12 3" xfId="1779"/>
    <cellStyle name="Bad 12 3 2" xfId="39723"/>
    <cellStyle name="Bad 12 30" xfId="1780"/>
    <cellStyle name="Bad 12 30 2" xfId="39724"/>
    <cellStyle name="Bad 12 31" xfId="39725"/>
    <cellStyle name="Bad 12 4" xfId="1781"/>
    <cellStyle name="Bad 12 4 2" xfId="39726"/>
    <cellStyle name="Bad 12 5" xfId="1782"/>
    <cellStyle name="Bad 12 5 2" xfId="39727"/>
    <cellStyle name="Bad 12 6" xfId="1783"/>
    <cellStyle name="Bad 12 6 2" xfId="39728"/>
    <cellStyle name="Bad 12 7" xfId="1784"/>
    <cellStyle name="Bad 12 7 2" xfId="39729"/>
    <cellStyle name="Bad 12 8" xfId="1785"/>
    <cellStyle name="Bad 12 8 2" xfId="39730"/>
    <cellStyle name="Bad 12 9" xfId="1786"/>
    <cellStyle name="Bad 12 9 2" xfId="39731"/>
    <cellStyle name="Bad 13" xfId="1787"/>
    <cellStyle name="Bad 13 2" xfId="39732"/>
    <cellStyle name="Bad 14" xfId="1788"/>
    <cellStyle name="Bad 14 2" xfId="39733"/>
    <cellStyle name="Bad 15" xfId="1789"/>
    <cellStyle name="Bad 15 2" xfId="39734"/>
    <cellStyle name="Bad 16" xfId="1790"/>
    <cellStyle name="Bad 16 2" xfId="39735"/>
    <cellStyle name="Bad 17" xfId="1791"/>
    <cellStyle name="Bad 18" xfId="1792"/>
    <cellStyle name="Bad 19" xfId="39736"/>
    <cellStyle name="Bad 2" xfId="1793"/>
    <cellStyle name="Bad 2 10" xfId="1794"/>
    <cellStyle name="Bad 2 11" xfId="1795"/>
    <cellStyle name="Bad 2 12" xfId="39737"/>
    <cellStyle name="Bad 2 13" xfId="39738"/>
    <cellStyle name="Bad 2 14" xfId="39739"/>
    <cellStyle name="Bad 2 15" xfId="39740"/>
    <cellStyle name="Bad 2 16" xfId="39741"/>
    <cellStyle name="Bad 2 17" xfId="39742"/>
    <cellStyle name="Bad 2 18" xfId="39743"/>
    <cellStyle name="Bad 2 19" xfId="39744"/>
    <cellStyle name="Bad 2 2" xfId="1796"/>
    <cellStyle name="Bad 2 2 2" xfId="39745"/>
    <cellStyle name="Bad 2 20" xfId="39746"/>
    <cellStyle name="Bad 2 21" xfId="39747"/>
    <cellStyle name="Bad 2 22" xfId="39748"/>
    <cellStyle name="Bad 2 23" xfId="39749"/>
    <cellStyle name="Bad 2 24" xfId="39750"/>
    <cellStyle name="Bad 2 3" xfId="1797"/>
    <cellStyle name="Bad 2 3 2" xfId="39751"/>
    <cellStyle name="Bad 2 4" xfId="1798"/>
    <cellStyle name="Bad 2 4 2" xfId="39752"/>
    <cellStyle name="Bad 2 5" xfId="1799"/>
    <cellStyle name="Bad 2 5 2" xfId="39753"/>
    <cellStyle name="Bad 2 6" xfId="1800"/>
    <cellStyle name="Bad 2 6 2" xfId="39754"/>
    <cellStyle name="Bad 2 7" xfId="1801"/>
    <cellStyle name="Bad 2 7 2" xfId="39755"/>
    <cellStyle name="Bad 2 8" xfId="1802"/>
    <cellStyle name="Bad 2 8 2" xfId="39756"/>
    <cellStyle name="Bad 2 9" xfId="1803"/>
    <cellStyle name="Bad 20" xfId="39757"/>
    <cellStyle name="Bad 21" xfId="39758"/>
    <cellStyle name="Bad 22" xfId="39759"/>
    <cellStyle name="Bad 23" xfId="39760"/>
    <cellStyle name="Bad 24" xfId="39761"/>
    <cellStyle name="Bad 25" xfId="39762"/>
    <cellStyle name="Bad 26" xfId="39763"/>
    <cellStyle name="Bad 27" xfId="39764"/>
    <cellStyle name="Bad 28" xfId="39765"/>
    <cellStyle name="Bad 29" xfId="39766"/>
    <cellStyle name="Bad 3" xfId="1804"/>
    <cellStyle name="Bad 3 2" xfId="1805"/>
    <cellStyle name="Bad 3 2 2" xfId="39767"/>
    <cellStyle name="Bad 3 3" xfId="39768"/>
    <cellStyle name="Bad 30" xfId="39769"/>
    <cellStyle name="Bad 4" xfId="1806"/>
    <cellStyle name="Bad 4 2" xfId="1807"/>
    <cellStyle name="Bad 4 2 2" xfId="39770"/>
    <cellStyle name="Bad 4 3" xfId="39771"/>
    <cellStyle name="Bad 5" xfId="1808"/>
    <cellStyle name="Bad 5 2" xfId="1809"/>
    <cellStyle name="Bad 5 2 2" xfId="39772"/>
    <cellStyle name="Bad 5 3" xfId="39773"/>
    <cellStyle name="Bad 6" xfId="1810"/>
    <cellStyle name="Bad 6 2" xfId="1811"/>
    <cellStyle name="Bad 6 2 2" xfId="39774"/>
    <cellStyle name="Bad 6 3" xfId="1812"/>
    <cellStyle name="Bad 6 3 2" xfId="39775"/>
    <cellStyle name="Bad 6 4" xfId="1813"/>
    <cellStyle name="Bad 6 5" xfId="39776"/>
    <cellStyle name="Bad 7" xfId="1814"/>
    <cellStyle name="Bad 7 10" xfId="1815"/>
    <cellStyle name="Bad 7 10 2" xfId="39777"/>
    <cellStyle name="Bad 7 11" xfId="1816"/>
    <cellStyle name="Bad 7 11 2" xfId="39778"/>
    <cellStyle name="Bad 7 12" xfId="39779"/>
    <cellStyle name="Bad 7 2" xfId="1817"/>
    <cellStyle name="Bad 7 2 2" xfId="39780"/>
    <cellStyle name="Bad 7 3" xfId="1818"/>
    <cellStyle name="Bad 7 3 2" xfId="39781"/>
    <cellStyle name="Bad 7 4" xfId="1819"/>
    <cellStyle name="Bad 7 4 2" xfId="39782"/>
    <cellStyle name="Bad 7 5" xfId="1820"/>
    <cellStyle name="Bad 7 5 2" xfId="39783"/>
    <cellStyle name="Bad 7 6" xfId="1821"/>
    <cellStyle name="Bad 7 6 2" xfId="39784"/>
    <cellStyle name="Bad 7 7" xfId="1822"/>
    <cellStyle name="Bad 7 7 2" xfId="39785"/>
    <cellStyle name="Bad 7 8" xfId="1823"/>
    <cellStyle name="Bad 7 8 2" xfId="39786"/>
    <cellStyle name="Bad 7 9" xfId="1824"/>
    <cellStyle name="Bad 7 9 2" xfId="39787"/>
    <cellStyle name="Bad 8" xfId="1825"/>
    <cellStyle name="Bad 8 2" xfId="39788"/>
    <cellStyle name="Bad 9" xfId="1826"/>
    <cellStyle name="Bad 9 2" xfId="39789"/>
    <cellStyle name="Calculation 10" xfId="1827"/>
    <cellStyle name="Calculation 10 10" xfId="1828"/>
    <cellStyle name="Calculation 10 10 2" xfId="1829"/>
    <cellStyle name="Calculation 10 10 2 2" xfId="1830"/>
    <cellStyle name="Calculation 10 10 2 3" xfId="39790"/>
    <cellStyle name="Calculation 10 10 3" xfId="1831"/>
    <cellStyle name="Calculation 10 10 3 2" xfId="1832"/>
    <cellStyle name="Calculation 10 10 4" xfId="1833"/>
    <cellStyle name="Calculation 10 10 5" xfId="39791"/>
    <cellStyle name="Calculation 10 11" xfId="1834"/>
    <cellStyle name="Calculation 10 11 2" xfId="1835"/>
    <cellStyle name="Calculation 10 11 2 2" xfId="1836"/>
    <cellStyle name="Calculation 10 11 2 3" xfId="39792"/>
    <cellStyle name="Calculation 10 11 3" xfId="1837"/>
    <cellStyle name="Calculation 10 11 3 2" xfId="1838"/>
    <cellStyle name="Calculation 10 11 4" xfId="1839"/>
    <cellStyle name="Calculation 10 11 5" xfId="39793"/>
    <cellStyle name="Calculation 10 12" xfId="1840"/>
    <cellStyle name="Calculation 10 12 2" xfId="1841"/>
    <cellStyle name="Calculation 10 12 2 2" xfId="1842"/>
    <cellStyle name="Calculation 10 12 2 3" xfId="39794"/>
    <cellStyle name="Calculation 10 12 3" xfId="1843"/>
    <cellStyle name="Calculation 10 12 3 2" xfId="1844"/>
    <cellStyle name="Calculation 10 12 4" xfId="1845"/>
    <cellStyle name="Calculation 10 12 5" xfId="39795"/>
    <cellStyle name="Calculation 10 13" xfId="1846"/>
    <cellStyle name="Calculation 10 13 2" xfId="1847"/>
    <cellStyle name="Calculation 10 13 2 2" xfId="1848"/>
    <cellStyle name="Calculation 10 13 2 3" xfId="39796"/>
    <cellStyle name="Calculation 10 13 3" xfId="1849"/>
    <cellStyle name="Calculation 10 13 3 2" xfId="1850"/>
    <cellStyle name="Calculation 10 13 4" xfId="1851"/>
    <cellStyle name="Calculation 10 13 5" xfId="39797"/>
    <cellStyle name="Calculation 10 14" xfId="1852"/>
    <cellStyle name="Calculation 10 14 2" xfId="1853"/>
    <cellStyle name="Calculation 10 14 2 2" xfId="1854"/>
    <cellStyle name="Calculation 10 14 2 3" xfId="39798"/>
    <cellStyle name="Calculation 10 14 3" xfId="1855"/>
    <cellStyle name="Calculation 10 14 3 2" xfId="1856"/>
    <cellStyle name="Calculation 10 14 4" xfId="1857"/>
    <cellStyle name="Calculation 10 14 5" xfId="39799"/>
    <cellStyle name="Calculation 10 15" xfId="1858"/>
    <cellStyle name="Calculation 10 15 2" xfId="1859"/>
    <cellStyle name="Calculation 10 15 2 2" xfId="1860"/>
    <cellStyle name="Calculation 10 15 2 3" xfId="39800"/>
    <cellStyle name="Calculation 10 15 3" xfId="1861"/>
    <cellStyle name="Calculation 10 15 3 2" xfId="1862"/>
    <cellStyle name="Calculation 10 15 4" xfId="1863"/>
    <cellStyle name="Calculation 10 15 5" xfId="39801"/>
    <cellStyle name="Calculation 10 16" xfId="1864"/>
    <cellStyle name="Calculation 10 16 2" xfId="1865"/>
    <cellStyle name="Calculation 10 16 2 2" xfId="1866"/>
    <cellStyle name="Calculation 10 16 2 3" xfId="39802"/>
    <cellStyle name="Calculation 10 16 3" xfId="1867"/>
    <cellStyle name="Calculation 10 16 3 2" xfId="1868"/>
    <cellStyle name="Calculation 10 16 4" xfId="1869"/>
    <cellStyle name="Calculation 10 16 5" xfId="39803"/>
    <cellStyle name="Calculation 10 17" xfId="1870"/>
    <cellStyle name="Calculation 10 17 2" xfId="1871"/>
    <cellStyle name="Calculation 10 17 2 2" xfId="1872"/>
    <cellStyle name="Calculation 10 17 2 3" xfId="39804"/>
    <cellStyle name="Calculation 10 17 3" xfId="1873"/>
    <cellStyle name="Calculation 10 17 3 2" xfId="1874"/>
    <cellStyle name="Calculation 10 17 4" xfId="1875"/>
    <cellStyle name="Calculation 10 17 5" xfId="39805"/>
    <cellStyle name="Calculation 10 18" xfId="1876"/>
    <cellStyle name="Calculation 10 18 2" xfId="1877"/>
    <cellStyle name="Calculation 10 18 2 2" xfId="1878"/>
    <cellStyle name="Calculation 10 18 2 3" xfId="39806"/>
    <cellStyle name="Calculation 10 18 3" xfId="1879"/>
    <cellStyle name="Calculation 10 18 3 2" xfId="1880"/>
    <cellStyle name="Calculation 10 18 4" xfId="1881"/>
    <cellStyle name="Calculation 10 18 5" xfId="39807"/>
    <cellStyle name="Calculation 10 19" xfId="1882"/>
    <cellStyle name="Calculation 10 19 2" xfId="1883"/>
    <cellStyle name="Calculation 10 19 2 2" xfId="1884"/>
    <cellStyle name="Calculation 10 19 2 3" xfId="39808"/>
    <cellStyle name="Calculation 10 19 3" xfId="1885"/>
    <cellStyle name="Calculation 10 19 3 2" xfId="1886"/>
    <cellStyle name="Calculation 10 19 4" xfId="1887"/>
    <cellStyle name="Calculation 10 19 5" xfId="39809"/>
    <cellStyle name="Calculation 10 2" xfId="1888"/>
    <cellStyle name="Calculation 10 2 2" xfId="1889"/>
    <cellStyle name="Calculation 10 2 2 2" xfId="1890"/>
    <cellStyle name="Calculation 10 2 2 3" xfId="39810"/>
    <cellStyle name="Calculation 10 2 3" xfId="1891"/>
    <cellStyle name="Calculation 10 2 3 2" xfId="1892"/>
    <cellStyle name="Calculation 10 2 4" xfId="1893"/>
    <cellStyle name="Calculation 10 2 5" xfId="39811"/>
    <cellStyle name="Calculation 10 20" xfId="1894"/>
    <cellStyle name="Calculation 10 20 2" xfId="1895"/>
    <cellStyle name="Calculation 10 20 2 2" xfId="39812"/>
    <cellStyle name="Calculation 10 20 2 3" xfId="39813"/>
    <cellStyle name="Calculation 10 20 3" xfId="39814"/>
    <cellStyle name="Calculation 10 20 4" xfId="39815"/>
    <cellStyle name="Calculation 10 20 5" xfId="39816"/>
    <cellStyle name="Calculation 10 21" xfId="1896"/>
    <cellStyle name="Calculation 10 21 2" xfId="1897"/>
    <cellStyle name="Calculation 10 22" xfId="1898"/>
    <cellStyle name="Calculation 10 22 2" xfId="1899"/>
    <cellStyle name="Calculation 10 3" xfId="1900"/>
    <cellStyle name="Calculation 10 3 2" xfId="1901"/>
    <cellStyle name="Calculation 10 3 2 2" xfId="1902"/>
    <cellStyle name="Calculation 10 3 2 3" xfId="39817"/>
    <cellStyle name="Calculation 10 3 3" xfId="1903"/>
    <cellStyle name="Calculation 10 3 3 2" xfId="1904"/>
    <cellStyle name="Calculation 10 3 4" xfId="1905"/>
    <cellStyle name="Calculation 10 3 5" xfId="39818"/>
    <cellStyle name="Calculation 10 4" xfId="1906"/>
    <cellStyle name="Calculation 10 4 2" xfId="1907"/>
    <cellStyle name="Calculation 10 4 2 2" xfId="1908"/>
    <cellStyle name="Calculation 10 4 2 3" xfId="39819"/>
    <cellStyle name="Calculation 10 4 3" xfId="1909"/>
    <cellStyle name="Calculation 10 4 3 2" xfId="1910"/>
    <cellStyle name="Calculation 10 4 4" xfId="1911"/>
    <cellStyle name="Calculation 10 4 5" xfId="39820"/>
    <cellStyle name="Calculation 10 5" xfId="1912"/>
    <cellStyle name="Calculation 10 5 2" xfId="1913"/>
    <cellStyle name="Calculation 10 5 2 2" xfId="1914"/>
    <cellStyle name="Calculation 10 5 2 3" xfId="39821"/>
    <cellStyle name="Calculation 10 5 3" xfId="1915"/>
    <cellStyle name="Calculation 10 5 3 2" xfId="1916"/>
    <cellStyle name="Calculation 10 5 4" xfId="1917"/>
    <cellStyle name="Calculation 10 5 5" xfId="39822"/>
    <cellStyle name="Calculation 10 6" xfId="1918"/>
    <cellStyle name="Calculation 10 6 2" xfId="1919"/>
    <cellStyle name="Calculation 10 6 2 2" xfId="1920"/>
    <cellStyle name="Calculation 10 6 2 3" xfId="39823"/>
    <cellStyle name="Calculation 10 6 3" xfId="1921"/>
    <cellStyle name="Calculation 10 6 3 2" xfId="1922"/>
    <cellStyle name="Calculation 10 6 4" xfId="1923"/>
    <cellStyle name="Calculation 10 6 5" xfId="39824"/>
    <cellStyle name="Calculation 10 7" xfId="1924"/>
    <cellStyle name="Calculation 10 7 2" xfId="1925"/>
    <cellStyle name="Calculation 10 7 2 2" xfId="1926"/>
    <cellStyle name="Calculation 10 7 2 3" xfId="39825"/>
    <cellStyle name="Calculation 10 7 3" xfId="1927"/>
    <cellStyle name="Calculation 10 7 3 2" xfId="1928"/>
    <cellStyle name="Calculation 10 7 4" xfId="1929"/>
    <cellStyle name="Calculation 10 7 5" xfId="39826"/>
    <cellStyle name="Calculation 10 8" xfId="1930"/>
    <cellStyle name="Calculation 10 8 2" xfId="1931"/>
    <cellStyle name="Calculation 10 8 2 2" xfId="1932"/>
    <cellStyle name="Calculation 10 8 2 3" xfId="39827"/>
    <cellStyle name="Calculation 10 8 3" xfId="1933"/>
    <cellStyle name="Calculation 10 8 3 2" xfId="1934"/>
    <cellStyle name="Calculation 10 8 4" xfId="1935"/>
    <cellStyle name="Calculation 10 8 5" xfId="39828"/>
    <cellStyle name="Calculation 10 9" xfId="1936"/>
    <cellStyle name="Calculation 10 9 2" xfId="1937"/>
    <cellStyle name="Calculation 10 9 2 2" xfId="1938"/>
    <cellStyle name="Calculation 10 9 2 3" xfId="39829"/>
    <cellStyle name="Calculation 10 9 3" xfId="1939"/>
    <cellStyle name="Calculation 10 9 3 2" xfId="1940"/>
    <cellStyle name="Calculation 10 9 4" xfId="1941"/>
    <cellStyle name="Calculation 10 9 5" xfId="39830"/>
    <cellStyle name="Calculation 11" xfId="1942"/>
    <cellStyle name="Calculation 11 10" xfId="1943"/>
    <cellStyle name="Calculation 11 10 2" xfId="1944"/>
    <cellStyle name="Calculation 11 10 2 2" xfId="1945"/>
    <cellStyle name="Calculation 11 10 2 3" xfId="39831"/>
    <cellStyle name="Calculation 11 10 3" xfId="1946"/>
    <cellStyle name="Calculation 11 10 3 2" xfId="1947"/>
    <cellStyle name="Calculation 11 10 4" xfId="1948"/>
    <cellStyle name="Calculation 11 10 5" xfId="39832"/>
    <cellStyle name="Calculation 11 11" xfId="1949"/>
    <cellStyle name="Calculation 11 11 2" xfId="1950"/>
    <cellStyle name="Calculation 11 11 2 2" xfId="1951"/>
    <cellStyle name="Calculation 11 11 2 3" xfId="39833"/>
    <cellStyle name="Calculation 11 11 3" xfId="1952"/>
    <cellStyle name="Calculation 11 11 3 2" xfId="1953"/>
    <cellStyle name="Calculation 11 11 4" xfId="1954"/>
    <cellStyle name="Calculation 11 11 5" xfId="39834"/>
    <cellStyle name="Calculation 11 12" xfId="1955"/>
    <cellStyle name="Calculation 11 12 2" xfId="1956"/>
    <cellStyle name="Calculation 11 12 2 2" xfId="1957"/>
    <cellStyle name="Calculation 11 12 2 3" xfId="39835"/>
    <cellStyle name="Calculation 11 12 3" xfId="1958"/>
    <cellStyle name="Calculation 11 12 3 2" xfId="1959"/>
    <cellStyle name="Calculation 11 12 4" xfId="1960"/>
    <cellStyle name="Calculation 11 12 5" xfId="39836"/>
    <cellStyle name="Calculation 11 13" xfId="1961"/>
    <cellStyle name="Calculation 11 13 2" xfId="1962"/>
    <cellStyle name="Calculation 11 13 2 2" xfId="1963"/>
    <cellStyle name="Calculation 11 13 2 3" xfId="39837"/>
    <cellStyle name="Calculation 11 13 3" xfId="1964"/>
    <cellStyle name="Calculation 11 13 3 2" xfId="1965"/>
    <cellStyle name="Calculation 11 13 4" xfId="1966"/>
    <cellStyle name="Calculation 11 13 5" xfId="39838"/>
    <cellStyle name="Calculation 11 14" xfId="1967"/>
    <cellStyle name="Calculation 11 14 2" xfId="1968"/>
    <cellStyle name="Calculation 11 14 2 2" xfId="1969"/>
    <cellStyle name="Calculation 11 14 2 3" xfId="39839"/>
    <cellStyle name="Calculation 11 14 3" xfId="1970"/>
    <cellStyle name="Calculation 11 14 3 2" xfId="1971"/>
    <cellStyle name="Calculation 11 14 4" xfId="1972"/>
    <cellStyle name="Calculation 11 14 5" xfId="39840"/>
    <cellStyle name="Calculation 11 15" xfId="1973"/>
    <cellStyle name="Calculation 11 15 2" xfId="1974"/>
    <cellStyle name="Calculation 11 15 2 2" xfId="1975"/>
    <cellStyle name="Calculation 11 15 2 3" xfId="39841"/>
    <cellStyle name="Calculation 11 15 3" xfId="1976"/>
    <cellStyle name="Calculation 11 15 3 2" xfId="1977"/>
    <cellStyle name="Calculation 11 15 4" xfId="1978"/>
    <cellStyle name="Calculation 11 15 5" xfId="39842"/>
    <cellStyle name="Calculation 11 16" xfId="1979"/>
    <cellStyle name="Calculation 11 16 2" xfId="1980"/>
    <cellStyle name="Calculation 11 16 2 2" xfId="1981"/>
    <cellStyle name="Calculation 11 16 2 3" xfId="39843"/>
    <cellStyle name="Calculation 11 16 3" xfId="1982"/>
    <cellStyle name="Calculation 11 16 3 2" xfId="1983"/>
    <cellStyle name="Calculation 11 16 4" xfId="1984"/>
    <cellStyle name="Calculation 11 16 5" xfId="39844"/>
    <cellStyle name="Calculation 11 17" xfId="1985"/>
    <cellStyle name="Calculation 11 17 2" xfId="1986"/>
    <cellStyle name="Calculation 11 17 2 2" xfId="1987"/>
    <cellStyle name="Calculation 11 17 2 3" xfId="39845"/>
    <cellStyle name="Calculation 11 17 3" xfId="1988"/>
    <cellStyle name="Calculation 11 17 3 2" xfId="1989"/>
    <cellStyle name="Calculation 11 17 4" xfId="1990"/>
    <cellStyle name="Calculation 11 17 5" xfId="39846"/>
    <cellStyle name="Calculation 11 18" xfId="1991"/>
    <cellStyle name="Calculation 11 18 2" xfId="1992"/>
    <cellStyle name="Calculation 11 18 2 2" xfId="1993"/>
    <cellStyle name="Calculation 11 18 2 3" xfId="39847"/>
    <cellStyle name="Calculation 11 18 3" xfId="1994"/>
    <cellStyle name="Calculation 11 18 3 2" xfId="1995"/>
    <cellStyle name="Calculation 11 18 4" xfId="1996"/>
    <cellStyle name="Calculation 11 18 5" xfId="39848"/>
    <cellStyle name="Calculation 11 19" xfId="1997"/>
    <cellStyle name="Calculation 11 19 2" xfId="1998"/>
    <cellStyle name="Calculation 11 19 2 2" xfId="1999"/>
    <cellStyle name="Calculation 11 19 2 3" xfId="39849"/>
    <cellStyle name="Calculation 11 19 3" xfId="2000"/>
    <cellStyle name="Calculation 11 19 3 2" xfId="2001"/>
    <cellStyle name="Calculation 11 19 4" xfId="2002"/>
    <cellStyle name="Calculation 11 19 5" xfId="39850"/>
    <cellStyle name="Calculation 11 2" xfId="2003"/>
    <cellStyle name="Calculation 11 2 2" xfId="2004"/>
    <cellStyle name="Calculation 11 2 2 2" xfId="2005"/>
    <cellStyle name="Calculation 11 2 2 3" xfId="39851"/>
    <cellStyle name="Calculation 11 2 3" xfId="2006"/>
    <cellStyle name="Calculation 11 2 3 2" xfId="2007"/>
    <cellStyle name="Calculation 11 2 4" xfId="2008"/>
    <cellStyle name="Calculation 11 2 5" xfId="39852"/>
    <cellStyle name="Calculation 11 20" xfId="2009"/>
    <cellStyle name="Calculation 11 20 2" xfId="2010"/>
    <cellStyle name="Calculation 11 20 2 2" xfId="39853"/>
    <cellStyle name="Calculation 11 20 2 3" xfId="39854"/>
    <cellStyle name="Calculation 11 20 3" xfId="39855"/>
    <cellStyle name="Calculation 11 20 4" xfId="39856"/>
    <cellStyle name="Calculation 11 20 5" xfId="39857"/>
    <cellStyle name="Calculation 11 21" xfId="2011"/>
    <cellStyle name="Calculation 11 21 2" xfId="2012"/>
    <cellStyle name="Calculation 11 22" xfId="2013"/>
    <cellStyle name="Calculation 11 22 2" xfId="2014"/>
    <cellStyle name="Calculation 11 3" xfId="2015"/>
    <cellStyle name="Calculation 11 3 2" xfId="2016"/>
    <cellStyle name="Calculation 11 3 2 2" xfId="2017"/>
    <cellStyle name="Calculation 11 3 2 3" xfId="39858"/>
    <cellStyle name="Calculation 11 3 3" xfId="2018"/>
    <cellStyle name="Calculation 11 3 3 2" xfId="2019"/>
    <cellStyle name="Calculation 11 3 4" xfId="2020"/>
    <cellStyle name="Calculation 11 3 5" xfId="39859"/>
    <cellStyle name="Calculation 11 4" xfId="2021"/>
    <cellStyle name="Calculation 11 4 2" xfId="2022"/>
    <cellStyle name="Calculation 11 4 2 2" xfId="2023"/>
    <cellStyle name="Calculation 11 4 2 3" xfId="39860"/>
    <cellStyle name="Calculation 11 4 3" xfId="2024"/>
    <cellStyle name="Calculation 11 4 3 2" xfId="2025"/>
    <cellStyle name="Calculation 11 4 4" xfId="2026"/>
    <cellStyle name="Calculation 11 4 5" xfId="39861"/>
    <cellStyle name="Calculation 11 5" xfId="2027"/>
    <cellStyle name="Calculation 11 5 2" xfId="2028"/>
    <cellStyle name="Calculation 11 5 2 2" xfId="2029"/>
    <cellStyle name="Calculation 11 5 2 3" xfId="39862"/>
    <cellStyle name="Calculation 11 5 3" xfId="2030"/>
    <cellStyle name="Calculation 11 5 3 2" xfId="2031"/>
    <cellStyle name="Calculation 11 5 4" xfId="2032"/>
    <cellStyle name="Calculation 11 5 5" xfId="39863"/>
    <cellStyle name="Calculation 11 6" xfId="2033"/>
    <cellStyle name="Calculation 11 6 2" xfId="2034"/>
    <cellStyle name="Calculation 11 6 2 2" xfId="2035"/>
    <cellStyle name="Calculation 11 6 2 3" xfId="39864"/>
    <cellStyle name="Calculation 11 6 3" xfId="2036"/>
    <cellStyle name="Calculation 11 6 3 2" xfId="2037"/>
    <cellStyle name="Calculation 11 6 4" xfId="2038"/>
    <cellStyle name="Calculation 11 6 5" xfId="39865"/>
    <cellStyle name="Calculation 11 7" xfId="2039"/>
    <cellStyle name="Calculation 11 7 2" xfId="2040"/>
    <cellStyle name="Calculation 11 7 2 2" xfId="2041"/>
    <cellStyle name="Calculation 11 7 2 3" xfId="39866"/>
    <cellStyle name="Calculation 11 7 3" xfId="2042"/>
    <cellStyle name="Calculation 11 7 3 2" xfId="2043"/>
    <cellStyle name="Calculation 11 7 4" xfId="2044"/>
    <cellStyle name="Calculation 11 7 5" xfId="39867"/>
    <cellStyle name="Calculation 11 8" xfId="2045"/>
    <cellStyle name="Calculation 11 8 2" xfId="2046"/>
    <cellStyle name="Calculation 11 8 2 2" xfId="2047"/>
    <cellStyle name="Calculation 11 8 2 3" xfId="39868"/>
    <cellStyle name="Calculation 11 8 3" xfId="2048"/>
    <cellStyle name="Calculation 11 8 3 2" xfId="2049"/>
    <cellStyle name="Calculation 11 8 4" xfId="2050"/>
    <cellStyle name="Calculation 11 8 5" xfId="39869"/>
    <cellStyle name="Calculation 11 9" xfId="2051"/>
    <cellStyle name="Calculation 11 9 2" xfId="2052"/>
    <cellStyle name="Calculation 11 9 2 2" xfId="2053"/>
    <cellStyle name="Calculation 11 9 2 3" xfId="39870"/>
    <cellStyle name="Calculation 11 9 3" xfId="2054"/>
    <cellStyle name="Calculation 11 9 3 2" xfId="2055"/>
    <cellStyle name="Calculation 11 9 4" xfId="2056"/>
    <cellStyle name="Calculation 11 9 5" xfId="39871"/>
    <cellStyle name="Calculation 12" xfId="2057"/>
    <cellStyle name="Calculation 12 10" xfId="2058"/>
    <cellStyle name="Calculation 12 10 10" xfId="2059"/>
    <cellStyle name="Calculation 12 10 10 2" xfId="2060"/>
    <cellStyle name="Calculation 12 10 10 2 2" xfId="2061"/>
    <cellStyle name="Calculation 12 10 10 2 3" xfId="39872"/>
    <cellStyle name="Calculation 12 10 10 3" xfId="2062"/>
    <cellStyle name="Calculation 12 10 10 3 2" xfId="2063"/>
    <cellStyle name="Calculation 12 10 10 4" xfId="2064"/>
    <cellStyle name="Calculation 12 10 10 5" xfId="39873"/>
    <cellStyle name="Calculation 12 10 11" xfId="2065"/>
    <cellStyle name="Calculation 12 10 11 2" xfId="2066"/>
    <cellStyle name="Calculation 12 10 11 2 2" xfId="2067"/>
    <cellStyle name="Calculation 12 10 11 2 3" xfId="39874"/>
    <cellStyle name="Calculation 12 10 11 3" xfId="2068"/>
    <cellStyle name="Calculation 12 10 11 3 2" xfId="2069"/>
    <cellStyle name="Calculation 12 10 11 4" xfId="2070"/>
    <cellStyle name="Calculation 12 10 11 5" xfId="39875"/>
    <cellStyle name="Calculation 12 10 12" xfId="2071"/>
    <cellStyle name="Calculation 12 10 12 2" xfId="2072"/>
    <cellStyle name="Calculation 12 10 12 2 2" xfId="2073"/>
    <cellStyle name="Calculation 12 10 12 2 3" xfId="39876"/>
    <cellStyle name="Calculation 12 10 12 3" xfId="2074"/>
    <cellStyle name="Calculation 12 10 12 3 2" xfId="2075"/>
    <cellStyle name="Calculation 12 10 12 4" xfId="2076"/>
    <cellStyle name="Calculation 12 10 12 5" xfId="39877"/>
    <cellStyle name="Calculation 12 10 13" xfId="2077"/>
    <cellStyle name="Calculation 12 10 13 2" xfId="2078"/>
    <cellStyle name="Calculation 12 10 13 2 2" xfId="2079"/>
    <cellStyle name="Calculation 12 10 13 2 3" xfId="39878"/>
    <cellStyle name="Calculation 12 10 13 3" xfId="2080"/>
    <cellStyle name="Calculation 12 10 13 3 2" xfId="2081"/>
    <cellStyle name="Calculation 12 10 13 4" xfId="2082"/>
    <cellStyle name="Calculation 12 10 13 5" xfId="39879"/>
    <cellStyle name="Calculation 12 10 14" xfId="2083"/>
    <cellStyle name="Calculation 12 10 14 2" xfId="2084"/>
    <cellStyle name="Calculation 12 10 14 2 2" xfId="2085"/>
    <cellStyle name="Calculation 12 10 14 2 3" xfId="39880"/>
    <cellStyle name="Calculation 12 10 14 3" xfId="2086"/>
    <cellStyle name="Calculation 12 10 14 3 2" xfId="2087"/>
    <cellStyle name="Calculation 12 10 14 4" xfId="2088"/>
    <cellStyle name="Calculation 12 10 14 5" xfId="39881"/>
    <cellStyle name="Calculation 12 10 15" xfId="2089"/>
    <cellStyle name="Calculation 12 10 15 2" xfId="2090"/>
    <cellStyle name="Calculation 12 10 15 2 2" xfId="2091"/>
    <cellStyle name="Calculation 12 10 15 2 3" xfId="39882"/>
    <cellStyle name="Calculation 12 10 15 3" xfId="2092"/>
    <cellStyle name="Calculation 12 10 15 3 2" xfId="2093"/>
    <cellStyle name="Calculation 12 10 15 4" xfId="2094"/>
    <cellStyle name="Calculation 12 10 15 5" xfId="39883"/>
    <cellStyle name="Calculation 12 10 16" xfId="2095"/>
    <cellStyle name="Calculation 12 10 16 2" xfId="2096"/>
    <cellStyle name="Calculation 12 10 16 2 2" xfId="2097"/>
    <cellStyle name="Calculation 12 10 16 2 3" xfId="39884"/>
    <cellStyle name="Calculation 12 10 16 3" xfId="2098"/>
    <cellStyle name="Calculation 12 10 16 3 2" xfId="2099"/>
    <cellStyle name="Calculation 12 10 16 4" xfId="2100"/>
    <cellStyle name="Calculation 12 10 16 5" xfId="39885"/>
    <cellStyle name="Calculation 12 10 17" xfId="2101"/>
    <cellStyle name="Calculation 12 10 17 2" xfId="2102"/>
    <cellStyle name="Calculation 12 10 17 2 2" xfId="2103"/>
    <cellStyle name="Calculation 12 10 17 2 3" xfId="39886"/>
    <cellStyle name="Calculation 12 10 17 3" xfId="2104"/>
    <cellStyle name="Calculation 12 10 17 3 2" xfId="2105"/>
    <cellStyle name="Calculation 12 10 17 4" xfId="2106"/>
    <cellStyle name="Calculation 12 10 17 5" xfId="39887"/>
    <cellStyle name="Calculation 12 10 18" xfId="2107"/>
    <cellStyle name="Calculation 12 10 18 2" xfId="2108"/>
    <cellStyle name="Calculation 12 10 18 2 2" xfId="2109"/>
    <cellStyle name="Calculation 12 10 18 2 3" xfId="39888"/>
    <cellStyle name="Calculation 12 10 18 3" xfId="2110"/>
    <cellStyle name="Calculation 12 10 18 3 2" xfId="2111"/>
    <cellStyle name="Calculation 12 10 18 4" xfId="2112"/>
    <cellStyle name="Calculation 12 10 18 5" xfId="39889"/>
    <cellStyle name="Calculation 12 10 19" xfId="2113"/>
    <cellStyle name="Calculation 12 10 19 2" xfId="2114"/>
    <cellStyle name="Calculation 12 10 19 2 2" xfId="2115"/>
    <cellStyle name="Calculation 12 10 19 2 3" xfId="39890"/>
    <cellStyle name="Calculation 12 10 19 3" xfId="2116"/>
    <cellStyle name="Calculation 12 10 19 3 2" xfId="2117"/>
    <cellStyle name="Calculation 12 10 19 4" xfId="2118"/>
    <cellStyle name="Calculation 12 10 19 5" xfId="39891"/>
    <cellStyle name="Calculation 12 10 2" xfId="2119"/>
    <cellStyle name="Calculation 12 10 2 2" xfId="2120"/>
    <cellStyle name="Calculation 12 10 2 2 2" xfId="2121"/>
    <cellStyle name="Calculation 12 10 2 2 3" xfId="39892"/>
    <cellStyle name="Calculation 12 10 2 3" xfId="2122"/>
    <cellStyle name="Calculation 12 10 2 3 2" xfId="2123"/>
    <cellStyle name="Calculation 12 10 2 4" xfId="2124"/>
    <cellStyle name="Calculation 12 10 2 5" xfId="39893"/>
    <cellStyle name="Calculation 12 10 20" xfId="2125"/>
    <cellStyle name="Calculation 12 10 20 2" xfId="2126"/>
    <cellStyle name="Calculation 12 10 20 2 2" xfId="39894"/>
    <cellStyle name="Calculation 12 10 20 2 3" xfId="39895"/>
    <cellStyle name="Calculation 12 10 20 3" xfId="39896"/>
    <cellStyle name="Calculation 12 10 20 4" xfId="39897"/>
    <cellStyle name="Calculation 12 10 20 5" xfId="39898"/>
    <cellStyle name="Calculation 12 10 21" xfId="2127"/>
    <cellStyle name="Calculation 12 10 21 2" xfId="2128"/>
    <cellStyle name="Calculation 12 10 22" xfId="2129"/>
    <cellStyle name="Calculation 12 10 22 2" xfId="2130"/>
    <cellStyle name="Calculation 12 10 3" xfId="2131"/>
    <cellStyle name="Calculation 12 10 3 2" xfId="2132"/>
    <cellStyle name="Calculation 12 10 3 2 2" xfId="2133"/>
    <cellStyle name="Calculation 12 10 3 2 3" xfId="39899"/>
    <cellStyle name="Calculation 12 10 3 3" xfId="2134"/>
    <cellStyle name="Calculation 12 10 3 3 2" xfId="2135"/>
    <cellStyle name="Calculation 12 10 3 4" xfId="2136"/>
    <cellStyle name="Calculation 12 10 3 5" xfId="39900"/>
    <cellStyle name="Calculation 12 10 4" xfId="2137"/>
    <cellStyle name="Calculation 12 10 4 2" xfId="2138"/>
    <cellStyle name="Calculation 12 10 4 2 2" xfId="2139"/>
    <cellStyle name="Calculation 12 10 4 2 3" xfId="39901"/>
    <cellStyle name="Calculation 12 10 4 3" xfId="2140"/>
    <cellStyle name="Calculation 12 10 4 3 2" xfId="2141"/>
    <cellStyle name="Calculation 12 10 4 4" xfId="2142"/>
    <cellStyle name="Calculation 12 10 4 5" xfId="39902"/>
    <cellStyle name="Calculation 12 10 5" xfId="2143"/>
    <cellStyle name="Calculation 12 10 5 2" xfId="2144"/>
    <cellStyle name="Calculation 12 10 5 2 2" xfId="2145"/>
    <cellStyle name="Calculation 12 10 5 2 3" xfId="39903"/>
    <cellStyle name="Calculation 12 10 5 3" xfId="2146"/>
    <cellStyle name="Calculation 12 10 5 3 2" xfId="2147"/>
    <cellStyle name="Calculation 12 10 5 4" xfId="2148"/>
    <cellStyle name="Calculation 12 10 5 5" xfId="39904"/>
    <cellStyle name="Calculation 12 10 6" xfId="2149"/>
    <cellStyle name="Calculation 12 10 6 2" xfId="2150"/>
    <cellStyle name="Calculation 12 10 6 2 2" xfId="2151"/>
    <cellStyle name="Calculation 12 10 6 2 3" xfId="39905"/>
    <cellStyle name="Calculation 12 10 6 3" xfId="2152"/>
    <cellStyle name="Calculation 12 10 6 3 2" xfId="2153"/>
    <cellStyle name="Calculation 12 10 6 4" xfId="2154"/>
    <cellStyle name="Calculation 12 10 6 5" xfId="39906"/>
    <cellStyle name="Calculation 12 10 7" xfId="2155"/>
    <cellStyle name="Calculation 12 10 7 2" xfId="2156"/>
    <cellStyle name="Calculation 12 10 7 2 2" xfId="2157"/>
    <cellStyle name="Calculation 12 10 7 2 3" xfId="39907"/>
    <cellStyle name="Calculation 12 10 7 3" xfId="2158"/>
    <cellStyle name="Calculation 12 10 7 3 2" xfId="2159"/>
    <cellStyle name="Calculation 12 10 7 4" xfId="2160"/>
    <cellStyle name="Calculation 12 10 7 5" xfId="39908"/>
    <cellStyle name="Calculation 12 10 8" xfId="2161"/>
    <cellStyle name="Calculation 12 10 8 2" xfId="2162"/>
    <cellStyle name="Calculation 12 10 8 2 2" xfId="2163"/>
    <cellStyle name="Calculation 12 10 8 2 3" xfId="39909"/>
    <cellStyle name="Calculation 12 10 8 3" xfId="2164"/>
    <cellStyle name="Calculation 12 10 8 3 2" xfId="2165"/>
    <cellStyle name="Calculation 12 10 8 4" xfId="2166"/>
    <cellStyle name="Calculation 12 10 8 5" xfId="39910"/>
    <cellStyle name="Calculation 12 10 9" xfId="2167"/>
    <cellStyle name="Calculation 12 10 9 2" xfId="2168"/>
    <cellStyle name="Calculation 12 10 9 2 2" xfId="2169"/>
    <cellStyle name="Calculation 12 10 9 2 3" xfId="39911"/>
    <cellStyle name="Calculation 12 10 9 3" xfId="2170"/>
    <cellStyle name="Calculation 12 10 9 3 2" xfId="2171"/>
    <cellStyle name="Calculation 12 10 9 4" xfId="2172"/>
    <cellStyle name="Calculation 12 10 9 5" xfId="39912"/>
    <cellStyle name="Calculation 12 11" xfId="2173"/>
    <cellStyle name="Calculation 12 11 10" xfId="2174"/>
    <cellStyle name="Calculation 12 11 10 2" xfId="2175"/>
    <cellStyle name="Calculation 12 11 10 2 2" xfId="2176"/>
    <cellStyle name="Calculation 12 11 10 2 3" xfId="39913"/>
    <cellStyle name="Calculation 12 11 10 3" xfId="2177"/>
    <cellStyle name="Calculation 12 11 10 3 2" xfId="2178"/>
    <cellStyle name="Calculation 12 11 10 4" xfId="2179"/>
    <cellStyle name="Calculation 12 11 10 5" xfId="39914"/>
    <cellStyle name="Calculation 12 11 11" xfId="2180"/>
    <cellStyle name="Calculation 12 11 11 2" xfId="2181"/>
    <cellStyle name="Calculation 12 11 11 2 2" xfId="2182"/>
    <cellStyle name="Calculation 12 11 11 2 3" xfId="39915"/>
    <cellStyle name="Calculation 12 11 11 3" xfId="2183"/>
    <cellStyle name="Calculation 12 11 11 3 2" xfId="2184"/>
    <cellStyle name="Calculation 12 11 11 4" xfId="2185"/>
    <cellStyle name="Calculation 12 11 11 5" xfId="39916"/>
    <cellStyle name="Calculation 12 11 12" xfId="2186"/>
    <cellStyle name="Calculation 12 11 12 2" xfId="2187"/>
    <cellStyle name="Calculation 12 11 12 2 2" xfId="2188"/>
    <cellStyle name="Calculation 12 11 12 2 3" xfId="39917"/>
    <cellStyle name="Calculation 12 11 12 3" xfId="2189"/>
    <cellStyle name="Calculation 12 11 12 3 2" xfId="2190"/>
    <cellStyle name="Calculation 12 11 12 4" xfId="2191"/>
    <cellStyle name="Calculation 12 11 12 5" xfId="39918"/>
    <cellStyle name="Calculation 12 11 13" xfId="2192"/>
    <cellStyle name="Calculation 12 11 13 2" xfId="2193"/>
    <cellStyle name="Calculation 12 11 13 2 2" xfId="2194"/>
    <cellStyle name="Calculation 12 11 13 2 3" xfId="39919"/>
    <cellStyle name="Calculation 12 11 13 3" xfId="2195"/>
    <cellStyle name="Calculation 12 11 13 3 2" xfId="2196"/>
    <cellStyle name="Calculation 12 11 13 4" xfId="2197"/>
    <cellStyle name="Calculation 12 11 13 5" xfId="39920"/>
    <cellStyle name="Calculation 12 11 14" xfId="2198"/>
    <cellStyle name="Calculation 12 11 14 2" xfId="2199"/>
    <cellStyle name="Calculation 12 11 14 2 2" xfId="2200"/>
    <cellStyle name="Calculation 12 11 14 2 3" xfId="39921"/>
    <cellStyle name="Calculation 12 11 14 3" xfId="2201"/>
    <cellStyle name="Calculation 12 11 14 3 2" xfId="2202"/>
    <cellStyle name="Calculation 12 11 14 4" xfId="2203"/>
    <cellStyle name="Calculation 12 11 14 5" xfId="39922"/>
    <cellStyle name="Calculation 12 11 15" xfId="2204"/>
    <cellStyle name="Calculation 12 11 15 2" xfId="2205"/>
    <cellStyle name="Calculation 12 11 15 2 2" xfId="2206"/>
    <cellStyle name="Calculation 12 11 15 2 3" xfId="39923"/>
    <cellStyle name="Calculation 12 11 15 3" xfId="2207"/>
    <cellStyle name="Calculation 12 11 15 3 2" xfId="2208"/>
    <cellStyle name="Calculation 12 11 15 4" xfId="2209"/>
    <cellStyle name="Calculation 12 11 15 5" xfId="39924"/>
    <cellStyle name="Calculation 12 11 16" xfId="2210"/>
    <cellStyle name="Calculation 12 11 16 2" xfId="2211"/>
    <cellStyle name="Calculation 12 11 16 2 2" xfId="2212"/>
    <cellStyle name="Calculation 12 11 16 2 3" xfId="39925"/>
    <cellStyle name="Calculation 12 11 16 3" xfId="2213"/>
    <cellStyle name="Calculation 12 11 16 3 2" xfId="2214"/>
    <cellStyle name="Calculation 12 11 16 4" xfId="2215"/>
    <cellStyle name="Calculation 12 11 16 5" xfId="39926"/>
    <cellStyle name="Calculation 12 11 17" xfId="2216"/>
    <cellStyle name="Calculation 12 11 17 2" xfId="2217"/>
    <cellStyle name="Calculation 12 11 17 2 2" xfId="2218"/>
    <cellStyle name="Calculation 12 11 17 2 3" xfId="39927"/>
    <cellStyle name="Calculation 12 11 17 3" xfId="2219"/>
    <cellStyle name="Calculation 12 11 17 3 2" xfId="2220"/>
    <cellStyle name="Calculation 12 11 17 4" xfId="2221"/>
    <cellStyle name="Calculation 12 11 17 5" xfId="39928"/>
    <cellStyle name="Calculation 12 11 18" xfId="2222"/>
    <cellStyle name="Calculation 12 11 18 2" xfId="2223"/>
    <cellStyle name="Calculation 12 11 18 2 2" xfId="2224"/>
    <cellStyle name="Calculation 12 11 18 2 3" xfId="39929"/>
    <cellStyle name="Calculation 12 11 18 3" xfId="2225"/>
    <cellStyle name="Calculation 12 11 18 3 2" xfId="2226"/>
    <cellStyle name="Calculation 12 11 18 4" xfId="2227"/>
    <cellStyle name="Calculation 12 11 18 5" xfId="39930"/>
    <cellStyle name="Calculation 12 11 19" xfId="2228"/>
    <cellStyle name="Calculation 12 11 19 2" xfId="2229"/>
    <cellStyle name="Calculation 12 11 19 2 2" xfId="2230"/>
    <cellStyle name="Calculation 12 11 19 2 3" xfId="39931"/>
    <cellStyle name="Calculation 12 11 19 3" xfId="2231"/>
    <cellStyle name="Calculation 12 11 19 3 2" xfId="2232"/>
    <cellStyle name="Calculation 12 11 19 4" xfId="2233"/>
    <cellStyle name="Calculation 12 11 19 5" xfId="39932"/>
    <cellStyle name="Calculation 12 11 2" xfId="2234"/>
    <cellStyle name="Calculation 12 11 2 2" xfId="2235"/>
    <cellStyle name="Calculation 12 11 2 2 2" xfId="2236"/>
    <cellStyle name="Calculation 12 11 2 2 3" xfId="39933"/>
    <cellStyle name="Calculation 12 11 2 3" xfId="2237"/>
    <cellStyle name="Calculation 12 11 2 3 2" xfId="2238"/>
    <cellStyle name="Calculation 12 11 2 4" xfId="2239"/>
    <cellStyle name="Calculation 12 11 2 5" xfId="39934"/>
    <cellStyle name="Calculation 12 11 20" xfId="2240"/>
    <cellStyle name="Calculation 12 11 20 2" xfId="2241"/>
    <cellStyle name="Calculation 12 11 20 2 2" xfId="39935"/>
    <cellStyle name="Calculation 12 11 20 2 3" xfId="39936"/>
    <cellStyle name="Calculation 12 11 20 3" xfId="39937"/>
    <cellStyle name="Calculation 12 11 20 4" xfId="39938"/>
    <cellStyle name="Calculation 12 11 20 5" xfId="39939"/>
    <cellStyle name="Calculation 12 11 21" xfId="2242"/>
    <cellStyle name="Calculation 12 11 21 2" xfId="2243"/>
    <cellStyle name="Calculation 12 11 22" xfId="2244"/>
    <cellStyle name="Calculation 12 11 22 2" xfId="2245"/>
    <cellStyle name="Calculation 12 11 3" xfId="2246"/>
    <cellStyle name="Calculation 12 11 3 2" xfId="2247"/>
    <cellStyle name="Calculation 12 11 3 2 2" xfId="2248"/>
    <cellStyle name="Calculation 12 11 3 2 3" xfId="39940"/>
    <cellStyle name="Calculation 12 11 3 3" xfId="2249"/>
    <cellStyle name="Calculation 12 11 3 3 2" xfId="2250"/>
    <cellStyle name="Calculation 12 11 3 4" xfId="2251"/>
    <cellStyle name="Calculation 12 11 3 5" xfId="39941"/>
    <cellStyle name="Calculation 12 11 4" xfId="2252"/>
    <cellStyle name="Calculation 12 11 4 2" xfId="2253"/>
    <cellStyle name="Calculation 12 11 4 2 2" xfId="2254"/>
    <cellStyle name="Calculation 12 11 4 2 3" xfId="39942"/>
    <cellStyle name="Calculation 12 11 4 3" xfId="2255"/>
    <cellStyle name="Calculation 12 11 4 3 2" xfId="2256"/>
    <cellStyle name="Calculation 12 11 4 4" xfId="2257"/>
    <cellStyle name="Calculation 12 11 4 5" xfId="39943"/>
    <cellStyle name="Calculation 12 11 5" xfId="2258"/>
    <cellStyle name="Calculation 12 11 5 2" xfId="2259"/>
    <cellStyle name="Calculation 12 11 5 2 2" xfId="2260"/>
    <cellStyle name="Calculation 12 11 5 2 3" xfId="39944"/>
    <cellStyle name="Calculation 12 11 5 3" xfId="2261"/>
    <cellStyle name="Calculation 12 11 5 3 2" xfId="2262"/>
    <cellStyle name="Calculation 12 11 5 4" xfId="2263"/>
    <cellStyle name="Calculation 12 11 5 5" xfId="39945"/>
    <cellStyle name="Calculation 12 11 6" xfId="2264"/>
    <cellStyle name="Calculation 12 11 6 2" xfId="2265"/>
    <cellStyle name="Calculation 12 11 6 2 2" xfId="2266"/>
    <cellStyle name="Calculation 12 11 6 2 3" xfId="39946"/>
    <cellStyle name="Calculation 12 11 6 3" xfId="2267"/>
    <cellStyle name="Calculation 12 11 6 3 2" xfId="2268"/>
    <cellStyle name="Calculation 12 11 6 4" xfId="2269"/>
    <cellStyle name="Calculation 12 11 6 5" xfId="39947"/>
    <cellStyle name="Calculation 12 11 7" xfId="2270"/>
    <cellStyle name="Calculation 12 11 7 2" xfId="2271"/>
    <cellStyle name="Calculation 12 11 7 2 2" xfId="2272"/>
    <cellStyle name="Calculation 12 11 7 2 3" xfId="39948"/>
    <cellStyle name="Calculation 12 11 7 3" xfId="2273"/>
    <cellStyle name="Calculation 12 11 7 3 2" xfId="2274"/>
    <cellStyle name="Calculation 12 11 7 4" xfId="2275"/>
    <cellStyle name="Calculation 12 11 7 5" xfId="39949"/>
    <cellStyle name="Calculation 12 11 8" xfId="2276"/>
    <cellStyle name="Calculation 12 11 8 2" xfId="2277"/>
    <cellStyle name="Calculation 12 11 8 2 2" xfId="2278"/>
    <cellStyle name="Calculation 12 11 8 2 3" xfId="39950"/>
    <cellStyle name="Calculation 12 11 8 3" xfId="2279"/>
    <cellStyle name="Calculation 12 11 8 3 2" xfId="2280"/>
    <cellStyle name="Calculation 12 11 8 4" xfId="2281"/>
    <cellStyle name="Calculation 12 11 8 5" xfId="39951"/>
    <cellStyle name="Calculation 12 11 9" xfId="2282"/>
    <cellStyle name="Calculation 12 11 9 2" xfId="2283"/>
    <cellStyle name="Calculation 12 11 9 2 2" xfId="2284"/>
    <cellStyle name="Calculation 12 11 9 2 3" xfId="39952"/>
    <cellStyle name="Calculation 12 11 9 3" xfId="2285"/>
    <cellStyle name="Calculation 12 11 9 3 2" xfId="2286"/>
    <cellStyle name="Calculation 12 11 9 4" xfId="2287"/>
    <cellStyle name="Calculation 12 11 9 5" xfId="39953"/>
    <cellStyle name="Calculation 12 12" xfId="2288"/>
    <cellStyle name="Calculation 12 12 10" xfId="2289"/>
    <cellStyle name="Calculation 12 12 10 2" xfId="2290"/>
    <cellStyle name="Calculation 12 12 10 2 2" xfId="2291"/>
    <cellStyle name="Calculation 12 12 10 2 3" xfId="39954"/>
    <cellStyle name="Calculation 12 12 10 3" xfId="2292"/>
    <cellStyle name="Calculation 12 12 10 3 2" xfId="2293"/>
    <cellStyle name="Calculation 12 12 10 4" xfId="2294"/>
    <cellStyle name="Calculation 12 12 10 5" xfId="39955"/>
    <cellStyle name="Calculation 12 12 11" xfId="2295"/>
    <cellStyle name="Calculation 12 12 11 2" xfId="2296"/>
    <cellStyle name="Calculation 12 12 11 2 2" xfId="2297"/>
    <cellStyle name="Calculation 12 12 11 2 3" xfId="39956"/>
    <cellStyle name="Calculation 12 12 11 3" xfId="2298"/>
    <cellStyle name="Calculation 12 12 11 3 2" xfId="2299"/>
    <cellStyle name="Calculation 12 12 11 4" xfId="2300"/>
    <cellStyle name="Calculation 12 12 11 5" xfId="39957"/>
    <cellStyle name="Calculation 12 12 12" xfId="2301"/>
    <cellStyle name="Calculation 12 12 12 2" xfId="2302"/>
    <cellStyle name="Calculation 12 12 12 2 2" xfId="2303"/>
    <cellStyle name="Calculation 12 12 12 2 3" xfId="39958"/>
    <cellStyle name="Calculation 12 12 12 3" xfId="2304"/>
    <cellStyle name="Calculation 12 12 12 3 2" xfId="2305"/>
    <cellStyle name="Calculation 12 12 12 4" xfId="2306"/>
    <cellStyle name="Calculation 12 12 12 5" xfId="39959"/>
    <cellStyle name="Calculation 12 12 13" xfId="2307"/>
    <cellStyle name="Calculation 12 12 13 2" xfId="2308"/>
    <cellStyle name="Calculation 12 12 13 2 2" xfId="2309"/>
    <cellStyle name="Calculation 12 12 13 2 3" xfId="39960"/>
    <cellStyle name="Calculation 12 12 13 3" xfId="2310"/>
    <cellStyle name="Calculation 12 12 13 3 2" xfId="2311"/>
    <cellStyle name="Calculation 12 12 13 4" xfId="2312"/>
    <cellStyle name="Calculation 12 12 13 5" xfId="39961"/>
    <cellStyle name="Calculation 12 12 14" xfId="2313"/>
    <cellStyle name="Calculation 12 12 14 2" xfId="2314"/>
    <cellStyle name="Calculation 12 12 14 2 2" xfId="2315"/>
    <cellStyle name="Calculation 12 12 14 2 3" xfId="39962"/>
    <cellStyle name="Calculation 12 12 14 3" xfId="2316"/>
    <cellStyle name="Calculation 12 12 14 3 2" xfId="2317"/>
    <cellStyle name="Calculation 12 12 14 4" xfId="2318"/>
    <cellStyle name="Calculation 12 12 14 5" xfId="39963"/>
    <cellStyle name="Calculation 12 12 15" xfId="2319"/>
    <cellStyle name="Calculation 12 12 15 2" xfId="2320"/>
    <cellStyle name="Calculation 12 12 15 2 2" xfId="2321"/>
    <cellStyle name="Calculation 12 12 15 2 3" xfId="39964"/>
    <cellStyle name="Calculation 12 12 15 3" xfId="2322"/>
    <cellStyle name="Calculation 12 12 15 3 2" xfId="2323"/>
    <cellStyle name="Calculation 12 12 15 4" xfId="2324"/>
    <cellStyle name="Calculation 12 12 15 5" xfId="39965"/>
    <cellStyle name="Calculation 12 12 16" xfId="2325"/>
    <cellStyle name="Calculation 12 12 16 2" xfId="2326"/>
    <cellStyle name="Calculation 12 12 16 2 2" xfId="2327"/>
    <cellStyle name="Calculation 12 12 16 2 3" xfId="39966"/>
    <cellStyle name="Calculation 12 12 16 3" xfId="2328"/>
    <cellStyle name="Calculation 12 12 16 3 2" xfId="2329"/>
    <cellStyle name="Calculation 12 12 16 4" xfId="2330"/>
    <cellStyle name="Calculation 12 12 16 5" xfId="39967"/>
    <cellStyle name="Calculation 12 12 17" xfId="2331"/>
    <cellStyle name="Calculation 12 12 17 2" xfId="2332"/>
    <cellStyle name="Calculation 12 12 17 2 2" xfId="2333"/>
    <cellStyle name="Calculation 12 12 17 2 3" xfId="39968"/>
    <cellStyle name="Calculation 12 12 17 3" xfId="2334"/>
    <cellStyle name="Calculation 12 12 17 3 2" xfId="2335"/>
    <cellStyle name="Calculation 12 12 17 4" xfId="2336"/>
    <cellStyle name="Calculation 12 12 17 5" xfId="39969"/>
    <cellStyle name="Calculation 12 12 18" xfId="2337"/>
    <cellStyle name="Calculation 12 12 18 2" xfId="2338"/>
    <cellStyle name="Calculation 12 12 18 2 2" xfId="2339"/>
    <cellStyle name="Calculation 12 12 18 2 3" xfId="39970"/>
    <cellStyle name="Calculation 12 12 18 3" xfId="2340"/>
    <cellStyle name="Calculation 12 12 18 3 2" xfId="2341"/>
    <cellStyle name="Calculation 12 12 18 4" xfId="2342"/>
    <cellStyle name="Calculation 12 12 18 5" xfId="39971"/>
    <cellStyle name="Calculation 12 12 19" xfId="2343"/>
    <cellStyle name="Calculation 12 12 19 2" xfId="2344"/>
    <cellStyle name="Calculation 12 12 19 2 2" xfId="2345"/>
    <cellStyle name="Calculation 12 12 19 2 3" xfId="39972"/>
    <cellStyle name="Calculation 12 12 19 3" xfId="2346"/>
    <cellStyle name="Calculation 12 12 19 3 2" xfId="2347"/>
    <cellStyle name="Calculation 12 12 19 4" xfId="2348"/>
    <cellStyle name="Calculation 12 12 19 5" xfId="39973"/>
    <cellStyle name="Calculation 12 12 2" xfId="2349"/>
    <cellStyle name="Calculation 12 12 2 2" xfId="2350"/>
    <cellStyle name="Calculation 12 12 2 2 2" xfId="2351"/>
    <cellStyle name="Calculation 12 12 2 2 3" xfId="39974"/>
    <cellStyle name="Calculation 12 12 2 3" xfId="2352"/>
    <cellStyle name="Calculation 12 12 2 3 2" xfId="2353"/>
    <cellStyle name="Calculation 12 12 2 4" xfId="2354"/>
    <cellStyle name="Calculation 12 12 2 5" xfId="39975"/>
    <cellStyle name="Calculation 12 12 20" xfId="2355"/>
    <cellStyle name="Calculation 12 12 20 2" xfId="2356"/>
    <cellStyle name="Calculation 12 12 20 2 2" xfId="39976"/>
    <cellStyle name="Calculation 12 12 20 2 3" xfId="39977"/>
    <cellStyle name="Calculation 12 12 20 3" xfId="39978"/>
    <cellStyle name="Calculation 12 12 20 4" xfId="39979"/>
    <cellStyle name="Calculation 12 12 20 5" xfId="39980"/>
    <cellStyle name="Calculation 12 12 21" xfId="2357"/>
    <cellStyle name="Calculation 12 12 21 2" xfId="2358"/>
    <cellStyle name="Calculation 12 12 22" xfId="2359"/>
    <cellStyle name="Calculation 12 12 22 2" xfId="2360"/>
    <cellStyle name="Calculation 12 12 3" xfId="2361"/>
    <cellStyle name="Calculation 12 12 3 2" xfId="2362"/>
    <cellStyle name="Calculation 12 12 3 2 2" xfId="2363"/>
    <cellStyle name="Calculation 12 12 3 2 3" xfId="39981"/>
    <cellStyle name="Calculation 12 12 3 3" xfId="2364"/>
    <cellStyle name="Calculation 12 12 3 3 2" xfId="2365"/>
    <cellStyle name="Calculation 12 12 3 4" xfId="2366"/>
    <cellStyle name="Calculation 12 12 3 5" xfId="39982"/>
    <cellStyle name="Calculation 12 12 4" xfId="2367"/>
    <cellStyle name="Calculation 12 12 4 2" xfId="2368"/>
    <cellStyle name="Calculation 12 12 4 2 2" xfId="2369"/>
    <cellStyle name="Calculation 12 12 4 2 3" xfId="39983"/>
    <cellStyle name="Calculation 12 12 4 3" xfId="2370"/>
    <cellStyle name="Calculation 12 12 4 3 2" xfId="2371"/>
    <cellStyle name="Calculation 12 12 4 4" xfId="2372"/>
    <cellStyle name="Calculation 12 12 4 5" xfId="39984"/>
    <cellStyle name="Calculation 12 12 5" xfId="2373"/>
    <cellStyle name="Calculation 12 12 5 2" xfId="2374"/>
    <cellStyle name="Calculation 12 12 5 2 2" xfId="2375"/>
    <cellStyle name="Calculation 12 12 5 2 3" xfId="39985"/>
    <cellStyle name="Calculation 12 12 5 3" xfId="2376"/>
    <cellStyle name="Calculation 12 12 5 3 2" xfId="2377"/>
    <cellStyle name="Calculation 12 12 5 4" xfId="2378"/>
    <cellStyle name="Calculation 12 12 5 5" xfId="39986"/>
    <cellStyle name="Calculation 12 12 6" xfId="2379"/>
    <cellStyle name="Calculation 12 12 6 2" xfId="2380"/>
    <cellStyle name="Calculation 12 12 6 2 2" xfId="2381"/>
    <cellStyle name="Calculation 12 12 6 2 3" xfId="39987"/>
    <cellStyle name="Calculation 12 12 6 3" xfId="2382"/>
    <cellStyle name="Calculation 12 12 6 3 2" xfId="2383"/>
    <cellStyle name="Calculation 12 12 6 4" xfId="2384"/>
    <cellStyle name="Calculation 12 12 6 5" xfId="39988"/>
    <cellStyle name="Calculation 12 12 7" xfId="2385"/>
    <cellStyle name="Calculation 12 12 7 2" xfId="2386"/>
    <cellStyle name="Calculation 12 12 7 2 2" xfId="2387"/>
    <cellStyle name="Calculation 12 12 7 2 3" xfId="39989"/>
    <cellStyle name="Calculation 12 12 7 3" xfId="2388"/>
    <cellStyle name="Calculation 12 12 7 3 2" xfId="2389"/>
    <cellStyle name="Calculation 12 12 7 4" xfId="2390"/>
    <cellStyle name="Calculation 12 12 7 5" xfId="39990"/>
    <cellStyle name="Calculation 12 12 8" xfId="2391"/>
    <cellStyle name="Calculation 12 12 8 2" xfId="2392"/>
    <cellStyle name="Calculation 12 12 8 2 2" xfId="2393"/>
    <cellStyle name="Calculation 12 12 8 2 3" xfId="39991"/>
    <cellStyle name="Calculation 12 12 8 3" xfId="2394"/>
    <cellStyle name="Calculation 12 12 8 3 2" xfId="2395"/>
    <cellStyle name="Calculation 12 12 8 4" xfId="2396"/>
    <cellStyle name="Calculation 12 12 8 5" xfId="39992"/>
    <cellStyle name="Calculation 12 12 9" xfId="2397"/>
    <cellStyle name="Calculation 12 12 9 2" xfId="2398"/>
    <cellStyle name="Calculation 12 12 9 2 2" xfId="2399"/>
    <cellStyle name="Calculation 12 12 9 2 3" xfId="39993"/>
    <cellStyle name="Calculation 12 12 9 3" xfId="2400"/>
    <cellStyle name="Calculation 12 12 9 3 2" xfId="2401"/>
    <cellStyle name="Calculation 12 12 9 4" xfId="2402"/>
    <cellStyle name="Calculation 12 12 9 5" xfId="39994"/>
    <cellStyle name="Calculation 12 13" xfId="2403"/>
    <cellStyle name="Calculation 12 13 10" xfId="2404"/>
    <cellStyle name="Calculation 12 13 10 2" xfId="2405"/>
    <cellStyle name="Calculation 12 13 10 2 2" xfId="2406"/>
    <cellStyle name="Calculation 12 13 10 2 3" xfId="39995"/>
    <cellStyle name="Calculation 12 13 10 3" xfId="2407"/>
    <cellStyle name="Calculation 12 13 10 3 2" xfId="2408"/>
    <cellStyle name="Calculation 12 13 10 4" xfId="2409"/>
    <cellStyle name="Calculation 12 13 10 5" xfId="39996"/>
    <cellStyle name="Calculation 12 13 11" xfId="2410"/>
    <cellStyle name="Calculation 12 13 11 2" xfId="2411"/>
    <cellStyle name="Calculation 12 13 11 2 2" xfId="2412"/>
    <cellStyle name="Calculation 12 13 11 2 3" xfId="39997"/>
    <cellStyle name="Calculation 12 13 11 3" xfId="2413"/>
    <cellStyle name="Calculation 12 13 11 3 2" xfId="2414"/>
    <cellStyle name="Calculation 12 13 11 4" xfId="2415"/>
    <cellStyle name="Calculation 12 13 11 5" xfId="39998"/>
    <cellStyle name="Calculation 12 13 12" xfId="2416"/>
    <cellStyle name="Calculation 12 13 12 2" xfId="2417"/>
    <cellStyle name="Calculation 12 13 12 2 2" xfId="2418"/>
    <cellStyle name="Calculation 12 13 12 2 3" xfId="39999"/>
    <cellStyle name="Calculation 12 13 12 3" xfId="2419"/>
    <cellStyle name="Calculation 12 13 12 3 2" xfId="2420"/>
    <cellStyle name="Calculation 12 13 12 4" xfId="2421"/>
    <cellStyle name="Calculation 12 13 12 5" xfId="40000"/>
    <cellStyle name="Calculation 12 13 13" xfId="2422"/>
    <cellStyle name="Calculation 12 13 13 2" xfId="2423"/>
    <cellStyle name="Calculation 12 13 13 2 2" xfId="2424"/>
    <cellStyle name="Calculation 12 13 13 2 3" xfId="40001"/>
    <cellStyle name="Calculation 12 13 13 3" xfId="2425"/>
    <cellStyle name="Calculation 12 13 13 3 2" xfId="2426"/>
    <cellStyle name="Calculation 12 13 13 4" xfId="2427"/>
    <cellStyle name="Calculation 12 13 13 5" xfId="40002"/>
    <cellStyle name="Calculation 12 13 14" xfId="2428"/>
    <cellStyle name="Calculation 12 13 14 2" xfId="2429"/>
    <cellStyle name="Calculation 12 13 14 2 2" xfId="2430"/>
    <cellStyle name="Calculation 12 13 14 2 3" xfId="40003"/>
    <cellStyle name="Calculation 12 13 14 3" xfId="2431"/>
    <cellStyle name="Calculation 12 13 14 3 2" xfId="2432"/>
    <cellStyle name="Calculation 12 13 14 4" xfId="2433"/>
    <cellStyle name="Calculation 12 13 14 5" xfId="40004"/>
    <cellStyle name="Calculation 12 13 15" xfId="2434"/>
    <cellStyle name="Calculation 12 13 15 2" xfId="2435"/>
    <cellStyle name="Calculation 12 13 15 2 2" xfId="2436"/>
    <cellStyle name="Calculation 12 13 15 2 3" xfId="40005"/>
    <cellStyle name="Calculation 12 13 15 3" xfId="2437"/>
    <cellStyle name="Calculation 12 13 15 3 2" xfId="2438"/>
    <cellStyle name="Calculation 12 13 15 4" xfId="2439"/>
    <cellStyle name="Calculation 12 13 15 5" xfId="40006"/>
    <cellStyle name="Calculation 12 13 16" xfId="2440"/>
    <cellStyle name="Calculation 12 13 16 2" xfId="2441"/>
    <cellStyle name="Calculation 12 13 16 2 2" xfId="2442"/>
    <cellStyle name="Calculation 12 13 16 2 3" xfId="40007"/>
    <cellStyle name="Calculation 12 13 16 3" xfId="2443"/>
    <cellStyle name="Calculation 12 13 16 3 2" xfId="2444"/>
    <cellStyle name="Calculation 12 13 16 4" xfId="2445"/>
    <cellStyle name="Calculation 12 13 16 5" xfId="40008"/>
    <cellStyle name="Calculation 12 13 17" xfId="2446"/>
    <cellStyle name="Calculation 12 13 17 2" xfId="2447"/>
    <cellStyle name="Calculation 12 13 17 2 2" xfId="2448"/>
    <cellStyle name="Calculation 12 13 17 2 3" xfId="40009"/>
    <cellStyle name="Calculation 12 13 17 3" xfId="2449"/>
    <cellStyle name="Calculation 12 13 17 3 2" xfId="2450"/>
    <cellStyle name="Calculation 12 13 17 4" xfId="2451"/>
    <cellStyle name="Calculation 12 13 17 5" xfId="40010"/>
    <cellStyle name="Calculation 12 13 18" xfId="2452"/>
    <cellStyle name="Calculation 12 13 18 2" xfId="2453"/>
    <cellStyle name="Calculation 12 13 18 2 2" xfId="2454"/>
    <cellStyle name="Calculation 12 13 18 2 3" xfId="40011"/>
    <cellStyle name="Calculation 12 13 18 3" xfId="2455"/>
    <cellStyle name="Calculation 12 13 18 3 2" xfId="2456"/>
    <cellStyle name="Calculation 12 13 18 4" xfId="2457"/>
    <cellStyle name="Calculation 12 13 18 5" xfId="40012"/>
    <cellStyle name="Calculation 12 13 19" xfId="2458"/>
    <cellStyle name="Calculation 12 13 19 2" xfId="2459"/>
    <cellStyle name="Calculation 12 13 19 2 2" xfId="2460"/>
    <cellStyle name="Calculation 12 13 19 2 3" xfId="40013"/>
    <cellStyle name="Calculation 12 13 19 3" xfId="2461"/>
    <cellStyle name="Calculation 12 13 19 3 2" xfId="2462"/>
    <cellStyle name="Calculation 12 13 19 4" xfId="2463"/>
    <cellStyle name="Calculation 12 13 19 5" xfId="40014"/>
    <cellStyle name="Calculation 12 13 2" xfId="2464"/>
    <cellStyle name="Calculation 12 13 2 2" xfId="2465"/>
    <cellStyle name="Calculation 12 13 2 2 2" xfId="2466"/>
    <cellStyle name="Calculation 12 13 2 2 3" xfId="40015"/>
    <cellStyle name="Calculation 12 13 2 3" xfId="2467"/>
    <cellStyle name="Calculation 12 13 2 3 2" xfId="2468"/>
    <cellStyle name="Calculation 12 13 2 4" xfId="2469"/>
    <cellStyle name="Calculation 12 13 2 5" xfId="40016"/>
    <cellStyle name="Calculation 12 13 20" xfId="2470"/>
    <cellStyle name="Calculation 12 13 20 2" xfId="2471"/>
    <cellStyle name="Calculation 12 13 20 2 2" xfId="40017"/>
    <cellStyle name="Calculation 12 13 20 2 3" xfId="40018"/>
    <cellStyle name="Calculation 12 13 20 3" xfId="40019"/>
    <cellStyle name="Calculation 12 13 20 4" xfId="40020"/>
    <cellStyle name="Calculation 12 13 20 5" xfId="40021"/>
    <cellStyle name="Calculation 12 13 21" xfId="2472"/>
    <cellStyle name="Calculation 12 13 21 2" xfId="2473"/>
    <cellStyle name="Calculation 12 13 22" xfId="2474"/>
    <cellStyle name="Calculation 12 13 22 2" xfId="2475"/>
    <cellStyle name="Calculation 12 13 3" xfId="2476"/>
    <cellStyle name="Calculation 12 13 3 2" xfId="2477"/>
    <cellStyle name="Calculation 12 13 3 2 2" xfId="2478"/>
    <cellStyle name="Calculation 12 13 3 2 3" xfId="40022"/>
    <cellStyle name="Calculation 12 13 3 3" xfId="2479"/>
    <cellStyle name="Calculation 12 13 3 3 2" xfId="2480"/>
    <cellStyle name="Calculation 12 13 3 4" xfId="2481"/>
    <cellStyle name="Calculation 12 13 3 5" xfId="40023"/>
    <cellStyle name="Calculation 12 13 4" xfId="2482"/>
    <cellStyle name="Calculation 12 13 4 2" xfId="2483"/>
    <cellStyle name="Calculation 12 13 4 2 2" xfId="2484"/>
    <cellStyle name="Calculation 12 13 4 2 3" xfId="40024"/>
    <cellStyle name="Calculation 12 13 4 3" xfId="2485"/>
    <cellStyle name="Calculation 12 13 4 3 2" xfId="2486"/>
    <cellStyle name="Calculation 12 13 4 4" xfId="2487"/>
    <cellStyle name="Calculation 12 13 4 5" xfId="40025"/>
    <cellStyle name="Calculation 12 13 5" xfId="2488"/>
    <cellStyle name="Calculation 12 13 5 2" xfId="2489"/>
    <cellStyle name="Calculation 12 13 5 2 2" xfId="2490"/>
    <cellStyle name="Calculation 12 13 5 2 3" xfId="40026"/>
    <cellStyle name="Calculation 12 13 5 3" xfId="2491"/>
    <cellStyle name="Calculation 12 13 5 3 2" xfId="2492"/>
    <cellStyle name="Calculation 12 13 5 4" xfId="2493"/>
    <cellStyle name="Calculation 12 13 5 5" xfId="40027"/>
    <cellStyle name="Calculation 12 13 6" xfId="2494"/>
    <cellStyle name="Calculation 12 13 6 2" xfId="2495"/>
    <cellStyle name="Calculation 12 13 6 2 2" xfId="2496"/>
    <cellStyle name="Calculation 12 13 6 2 3" xfId="40028"/>
    <cellStyle name="Calculation 12 13 6 3" xfId="2497"/>
    <cellStyle name="Calculation 12 13 6 3 2" xfId="2498"/>
    <cellStyle name="Calculation 12 13 6 4" xfId="2499"/>
    <cellStyle name="Calculation 12 13 6 5" xfId="40029"/>
    <cellStyle name="Calculation 12 13 7" xfId="2500"/>
    <cellStyle name="Calculation 12 13 7 2" xfId="2501"/>
    <cellStyle name="Calculation 12 13 7 2 2" xfId="2502"/>
    <cellStyle name="Calculation 12 13 7 2 3" xfId="40030"/>
    <cellStyle name="Calculation 12 13 7 3" xfId="2503"/>
    <cellStyle name="Calculation 12 13 7 3 2" xfId="2504"/>
    <cellStyle name="Calculation 12 13 7 4" xfId="2505"/>
    <cellStyle name="Calculation 12 13 7 5" xfId="40031"/>
    <cellStyle name="Calculation 12 13 8" xfId="2506"/>
    <cellStyle name="Calculation 12 13 8 2" xfId="2507"/>
    <cellStyle name="Calculation 12 13 8 2 2" xfId="2508"/>
    <cellStyle name="Calculation 12 13 8 2 3" xfId="40032"/>
    <cellStyle name="Calculation 12 13 8 3" xfId="2509"/>
    <cellStyle name="Calculation 12 13 8 3 2" xfId="2510"/>
    <cellStyle name="Calculation 12 13 8 4" xfId="2511"/>
    <cellStyle name="Calculation 12 13 8 5" xfId="40033"/>
    <cellStyle name="Calculation 12 13 9" xfId="2512"/>
    <cellStyle name="Calculation 12 13 9 2" xfId="2513"/>
    <cellStyle name="Calculation 12 13 9 2 2" xfId="2514"/>
    <cellStyle name="Calculation 12 13 9 2 3" xfId="40034"/>
    <cellStyle name="Calculation 12 13 9 3" xfId="2515"/>
    <cellStyle name="Calculation 12 13 9 3 2" xfId="2516"/>
    <cellStyle name="Calculation 12 13 9 4" xfId="2517"/>
    <cellStyle name="Calculation 12 13 9 5" xfId="40035"/>
    <cellStyle name="Calculation 12 14" xfId="2518"/>
    <cellStyle name="Calculation 12 14 10" xfId="2519"/>
    <cellStyle name="Calculation 12 14 10 2" xfId="2520"/>
    <cellStyle name="Calculation 12 14 10 2 2" xfId="2521"/>
    <cellStyle name="Calculation 12 14 10 2 3" xfId="40036"/>
    <cellStyle name="Calculation 12 14 10 3" xfId="2522"/>
    <cellStyle name="Calculation 12 14 10 3 2" xfId="2523"/>
    <cellStyle name="Calculation 12 14 10 4" xfId="2524"/>
    <cellStyle name="Calculation 12 14 10 5" xfId="40037"/>
    <cellStyle name="Calculation 12 14 11" xfId="2525"/>
    <cellStyle name="Calculation 12 14 11 2" xfId="2526"/>
    <cellStyle name="Calculation 12 14 11 2 2" xfId="2527"/>
    <cellStyle name="Calculation 12 14 11 2 3" xfId="40038"/>
    <cellStyle name="Calculation 12 14 11 3" xfId="2528"/>
    <cellStyle name="Calculation 12 14 11 3 2" xfId="2529"/>
    <cellStyle name="Calculation 12 14 11 4" xfId="2530"/>
    <cellStyle name="Calculation 12 14 11 5" xfId="40039"/>
    <cellStyle name="Calculation 12 14 12" xfId="2531"/>
    <cellStyle name="Calculation 12 14 12 2" xfId="2532"/>
    <cellStyle name="Calculation 12 14 12 2 2" xfId="2533"/>
    <cellStyle name="Calculation 12 14 12 2 3" xfId="40040"/>
    <cellStyle name="Calculation 12 14 12 3" xfId="2534"/>
    <cellStyle name="Calculation 12 14 12 3 2" xfId="2535"/>
    <cellStyle name="Calculation 12 14 12 4" xfId="2536"/>
    <cellStyle name="Calculation 12 14 12 5" xfId="40041"/>
    <cellStyle name="Calculation 12 14 13" xfId="2537"/>
    <cellStyle name="Calculation 12 14 13 2" xfId="2538"/>
    <cellStyle name="Calculation 12 14 13 2 2" xfId="2539"/>
    <cellStyle name="Calculation 12 14 13 2 3" xfId="40042"/>
    <cellStyle name="Calculation 12 14 13 3" xfId="2540"/>
    <cellStyle name="Calculation 12 14 13 3 2" xfId="2541"/>
    <cellStyle name="Calculation 12 14 13 4" xfId="2542"/>
    <cellStyle name="Calculation 12 14 13 5" xfId="40043"/>
    <cellStyle name="Calculation 12 14 14" xfId="2543"/>
    <cellStyle name="Calculation 12 14 14 2" xfId="2544"/>
    <cellStyle name="Calculation 12 14 14 2 2" xfId="2545"/>
    <cellStyle name="Calculation 12 14 14 2 3" xfId="40044"/>
    <cellStyle name="Calculation 12 14 14 3" xfId="2546"/>
    <cellStyle name="Calculation 12 14 14 3 2" xfId="2547"/>
    <cellStyle name="Calculation 12 14 14 4" xfId="2548"/>
    <cellStyle name="Calculation 12 14 14 5" xfId="40045"/>
    <cellStyle name="Calculation 12 14 15" xfId="2549"/>
    <cellStyle name="Calculation 12 14 15 2" xfId="2550"/>
    <cellStyle name="Calculation 12 14 15 2 2" xfId="2551"/>
    <cellStyle name="Calculation 12 14 15 2 3" xfId="40046"/>
    <cellStyle name="Calculation 12 14 15 3" xfId="2552"/>
    <cellStyle name="Calculation 12 14 15 3 2" xfId="2553"/>
    <cellStyle name="Calculation 12 14 15 4" xfId="2554"/>
    <cellStyle name="Calculation 12 14 15 5" xfId="40047"/>
    <cellStyle name="Calculation 12 14 16" xfId="2555"/>
    <cellStyle name="Calculation 12 14 16 2" xfId="2556"/>
    <cellStyle name="Calculation 12 14 16 2 2" xfId="2557"/>
    <cellStyle name="Calculation 12 14 16 2 3" xfId="40048"/>
    <cellStyle name="Calculation 12 14 16 3" xfId="2558"/>
    <cellStyle name="Calculation 12 14 16 3 2" xfId="2559"/>
    <cellStyle name="Calculation 12 14 16 4" xfId="2560"/>
    <cellStyle name="Calculation 12 14 16 5" xfId="40049"/>
    <cellStyle name="Calculation 12 14 17" xfId="2561"/>
    <cellStyle name="Calculation 12 14 17 2" xfId="2562"/>
    <cellStyle name="Calculation 12 14 17 2 2" xfId="2563"/>
    <cellStyle name="Calculation 12 14 17 2 3" xfId="40050"/>
    <cellStyle name="Calculation 12 14 17 3" xfId="2564"/>
    <cellStyle name="Calculation 12 14 17 3 2" xfId="2565"/>
    <cellStyle name="Calculation 12 14 17 4" xfId="2566"/>
    <cellStyle name="Calculation 12 14 17 5" xfId="40051"/>
    <cellStyle name="Calculation 12 14 18" xfId="2567"/>
    <cellStyle name="Calculation 12 14 18 2" xfId="2568"/>
    <cellStyle name="Calculation 12 14 18 2 2" xfId="2569"/>
    <cellStyle name="Calculation 12 14 18 2 3" xfId="40052"/>
    <cellStyle name="Calculation 12 14 18 3" xfId="2570"/>
    <cellStyle name="Calculation 12 14 18 3 2" xfId="2571"/>
    <cellStyle name="Calculation 12 14 18 4" xfId="2572"/>
    <cellStyle name="Calculation 12 14 18 5" xfId="40053"/>
    <cellStyle name="Calculation 12 14 19" xfId="2573"/>
    <cellStyle name="Calculation 12 14 19 2" xfId="2574"/>
    <cellStyle name="Calculation 12 14 19 2 2" xfId="2575"/>
    <cellStyle name="Calculation 12 14 19 2 3" xfId="40054"/>
    <cellStyle name="Calculation 12 14 19 3" xfId="2576"/>
    <cellStyle name="Calculation 12 14 19 3 2" xfId="2577"/>
    <cellStyle name="Calculation 12 14 19 4" xfId="2578"/>
    <cellStyle name="Calculation 12 14 19 5" xfId="40055"/>
    <cellStyle name="Calculation 12 14 2" xfId="2579"/>
    <cellStyle name="Calculation 12 14 2 2" xfId="2580"/>
    <cellStyle name="Calculation 12 14 2 2 2" xfId="2581"/>
    <cellStyle name="Calculation 12 14 2 2 3" xfId="40056"/>
    <cellStyle name="Calculation 12 14 2 3" xfId="2582"/>
    <cellStyle name="Calculation 12 14 2 3 2" xfId="2583"/>
    <cellStyle name="Calculation 12 14 2 4" xfId="2584"/>
    <cellStyle name="Calculation 12 14 2 5" xfId="40057"/>
    <cellStyle name="Calculation 12 14 20" xfId="2585"/>
    <cellStyle name="Calculation 12 14 20 2" xfId="2586"/>
    <cellStyle name="Calculation 12 14 20 2 2" xfId="40058"/>
    <cellStyle name="Calculation 12 14 20 2 3" xfId="40059"/>
    <cellStyle name="Calculation 12 14 20 3" xfId="40060"/>
    <cellStyle name="Calculation 12 14 20 4" xfId="40061"/>
    <cellStyle name="Calculation 12 14 20 5" xfId="40062"/>
    <cellStyle name="Calculation 12 14 21" xfId="2587"/>
    <cellStyle name="Calculation 12 14 21 2" xfId="2588"/>
    <cellStyle name="Calculation 12 14 22" xfId="2589"/>
    <cellStyle name="Calculation 12 14 22 2" xfId="2590"/>
    <cellStyle name="Calculation 12 14 3" xfId="2591"/>
    <cellStyle name="Calculation 12 14 3 2" xfId="2592"/>
    <cellStyle name="Calculation 12 14 3 2 2" xfId="2593"/>
    <cellStyle name="Calculation 12 14 3 2 3" xfId="40063"/>
    <cellStyle name="Calculation 12 14 3 3" xfId="2594"/>
    <cellStyle name="Calculation 12 14 3 3 2" xfId="2595"/>
    <cellStyle name="Calculation 12 14 3 4" xfId="2596"/>
    <cellStyle name="Calculation 12 14 3 5" xfId="40064"/>
    <cellStyle name="Calculation 12 14 4" xfId="2597"/>
    <cellStyle name="Calculation 12 14 4 2" xfId="2598"/>
    <cellStyle name="Calculation 12 14 4 2 2" xfId="2599"/>
    <cellStyle name="Calculation 12 14 4 2 3" xfId="40065"/>
    <cellStyle name="Calculation 12 14 4 3" xfId="2600"/>
    <cellStyle name="Calculation 12 14 4 3 2" xfId="2601"/>
    <cellStyle name="Calculation 12 14 4 4" xfId="2602"/>
    <cellStyle name="Calculation 12 14 4 5" xfId="40066"/>
    <cellStyle name="Calculation 12 14 5" xfId="2603"/>
    <cellStyle name="Calculation 12 14 5 2" xfId="2604"/>
    <cellStyle name="Calculation 12 14 5 2 2" xfId="2605"/>
    <cellStyle name="Calculation 12 14 5 2 3" xfId="40067"/>
    <cellStyle name="Calculation 12 14 5 3" xfId="2606"/>
    <cellStyle name="Calculation 12 14 5 3 2" xfId="2607"/>
    <cellStyle name="Calculation 12 14 5 4" xfId="2608"/>
    <cellStyle name="Calculation 12 14 5 5" xfId="40068"/>
    <cellStyle name="Calculation 12 14 6" xfId="2609"/>
    <cellStyle name="Calculation 12 14 6 2" xfId="2610"/>
    <cellStyle name="Calculation 12 14 6 2 2" xfId="2611"/>
    <cellStyle name="Calculation 12 14 6 2 3" xfId="40069"/>
    <cellStyle name="Calculation 12 14 6 3" xfId="2612"/>
    <cellStyle name="Calculation 12 14 6 3 2" xfId="2613"/>
    <cellStyle name="Calculation 12 14 6 4" xfId="2614"/>
    <cellStyle name="Calculation 12 14 6 5" xfId="40070"/>
    <cellStyle name="Calculation 12 14 7" xfId="2615"/>
    <cellStyle name="Calculation 12 14 7 2" xfId="2616"/>
    <cellStyle name="Calculation 12 14 7 2 2" xfId="2617"/>
    <cellStyle name="Calculation 12 14 7 2 3" xfId="40071"/>
    <cellStyle name="Calculation 12 14 7 3" xfId="2618"/>
    <cellStyle name="Calculation 12 14 7 3 2" xfId="2619"/>
    <cellStyle name="Calculation 12 14 7 4" xfId="2620"/>
    <cellStyle name="Calculation 12 14 7 5" xfId="40072"/>
    <cellStyle name="Calculation 12 14 8" xfId="2621"/>
    <cellStyle name="Calculation 12 14 8 2" xfId="2622"/>
    <cellStyle name="Calculation 12 14 8 2 2" xfId="2623"/>
    <cellStyle name="Calculation 12 14 8 2 3" xfId="40073"/>
    <cellStyle name="Calculation 12 14 8 3" xfId="2624"/>
    <cellStyle name="Calculation 12 14 8 3 2" xfId="2625"/>
    <cellStyle name="Calculation 12 14 8 4" xfId="2626"/>
    <cellStyle name="Calculation 12 14 8 5" xfId="40074"/>
    <cellStyle name="Calculation 12 14 9" xfId="2627"/>
    <cellStyle name="Calculation 12 14 9 2" xfId="2628"/>
    <cellStyle name="Calculation 12 14 9 2 2" xfId="2629"/>
    <cellStyle name="Calculation 12 14 9 2 3" xfId="40075"/>
    <cellStyle name="Calculation 12 14 9 3" xfId="2630"/>
    <cellStyle name="Calculation 12 14 9 3 2" xfId="2631"/>
    <cellStyle name="Calculation 12 14 9 4" xfId="2632"/>
    <cellStyle name="Calculation 12 14 9 5" xfId="40076"/>
    <cellStyle name="Calculation 12 15" xfId="2633"/>
    <cellStyle name="Calculation 12 15 10" xfId="2634"/>
    <cellStyle name="Calculation 12 15 10 2" xfId="2635"/>
    <cellStyle name="Calculation 12 15 10 2 2" xfId="2636"/>
    <cellStyle name="Calculation 12 15 10 2 3" xfId="40077"/>
    <cellStyle name="Calculation 12 15 10 3" xfId="2637"/>
    <cellStyle name="Calculation 12 15 10 3 2" xfId="2638"/>
    <cellStyle name="Calculation 12 15 10 4" xfId="2639"/>
    <cellStyle name="Calculation 12 15 10 5" xfId="40078"/>
    <cellStyle name="Calculation 12 15 11" xfId="2640"/>
    <cellStyle name="Calculation 12 15 11 2" xfId="2641"/>
    <cellStyle name="Calculation 12 15 11 2 2" xfId="2642"/>
    <cellStyle name="Calculation 12 15 11 2 3" xfId="40079"/>
    <cellStyle name="Calculation 12 15 11 3" xfId="2643"/>
    <cellStyle name="Calculation 12 15 11 3 2" xfId="2644"/>
    <cellStyle name="Calculation 12 15 11 4" xfId="2645"/>
    <cellStyle name="Calculation 12 15 11 5" xfId="40080"/>
    <cellStyle name="Calculation 12 15 12" xfId="2646"/>
    <cellStyle name="Calculation 12 15 12 2" xfId="2647"/>
    <cellStyle name="Calculation 12 15 12 2 2" xfId="2648"/>
    <cellStyle name="Calculation 12 15 12 2 3" xfId="40081"/>
    <cellStyle name="Calculation 12 15 12 3" xfId="2649"/>
    <cellStyle name="Calculation 12 15 12 3 2" xfId="2650"/>
    <cellStyle name="Calculation 12 15 12 4" xfId="2651"/>
    <cellStyle name="Calculation 12 15 12 5" xfId="40082"/>
    <cellStyle name="Calculation 12 15 13" xfId="2652"/>
    <cellStyle name="Calculation 12 15 13 2" xfId="2653"/>
    <cellStyle name="Calculation 12 15 13 2 2" xfId="2654"/>
    <cellStyle name="Calculation 12 15 13 2 3" xfId="40083"/>
    <cellStyle name="Calculation 12 15 13 3" xfId="2655"/>
    <cellStyle name="Calculation 12 15 13 3 2" xfId="2656"/>
    <cellStyle name="Calculation 12 15 13 4" xfId="2657"/>
    <cellStyle name="Calculation 12 15 13 5" xfId="40084"/>
    <cellStyle name="Calculation 12 15 14" xfId="2658"/>
    <cellStyle name="Calculation 12 15 14 2" xfId="2659"/>
    <cellStyle name="Calculation 12 15 14 2 2" xfId="2660"/>
    <cellStyle name="Calculation 12 15 14 2 3" xfId="40085"/>
    <cellStyle name="Calculation 12 15 14 3" xfId="2661"/>
    <cellStyle name="Calculation 12 15 14 3 2" xfId="2662"/>
    <cellStyle name="Calculation 12 15 14 4" xfId="2663"/>
    <cellStyle name="Calculation 12 15 14 5" xfId="40086"/>
    <cellStyle name="Calculation 12 15 15" xfId="2664"/>
    <cellStyle name="Calculation 12 15 15 2" xfId="2665"/>
    <cellStyle name="Calculation 12 15 15 2 2" xfId="2666"/>
    <cellStyle name="Calculation 12 15 15 2 3" xfId="40087"/>
    <cellStyle name="Calculation 12 15 15 3" xfId="2667"/>
    <cellStyle name="Calculation 12 15 15 3 2" xfId="2668"/>
    <cellStyle name="Calculation 12 15 15 4" xfId="2669"/>
    <cellStyle name="Calculation 12 15 15 5" xfId="40088"/>
    <cellStyle name="Calculation 12 15 16" xfId="2670"/>
    <cellStyle name="Calculation 12 15 16 2" xfId="2671"/>
    <cellStyle name="Calculation 12 15 16 2 2" xfId="2672"/>
    <cellStyle name="Calculation 12 15 16 2 3" xfId="40089"/>
    <cellStyle name="Calculation 12 15 16 3" xfId="2673"/>
    <cellStyle name="Calculation 12 15 16 3 2" xfId="2674"/>
    <cellStyle name="Calculation 12 15 16 4" xfId="2675"/>
    <cellStyle name="Calculation 12 15 16 5" xfId="40090"/>
    <cellStyle name="Calculation 12 15 17" xfId="2676"/>
    <cellStyle name="Calculation 12 15 17 2" xfId="2677"/>
    <cellStyle name="Calculation 12 15 17 2 2" xfId="2678"/>
    <cellStyle name="Calculation 12 15 17 2 3" xfId="40091"/>
    <cellStyle name="Calculation 12 15 17 3" xfId="2679"/>
    <cellStyle name="Calculation 12 15 17 3 2" xfId="2680"/>
    <cellStyle name="Calculation 12 15 17 4" xfId="2681"/>
    <cellStyle name="Calculation 12 15 17 5" xfId="40092"/>
    <cellStyle name="Calculation 12 15 18" xfId="2682"/>
    <cellStyle name="Calculation 12 15 18 2" xfId="2683"/>
    <cellStyle name="Calculation 12 15 18 2 2" xfId="2684"/>
    <cellStyle name="Calculation 12 15 18 2 3" xfId="40093"/>
    <cellStyle name="Calculation 12 15 18 3" xfId="2685"/>
    <cellStyle name="Calculation 12 15 18 3 2" xfId="2686"/>
    <cellStyle name="Calculation 12 15 18 4" xfId="2687"/>
    <cellStyle name="Calculation 12 15 18 5" xfId="40094"/>
    <cellStyle name="Calculation 12 15 19" xfId="2688"/>
    <cellStyle name="Calculation 12 15 19 2" xfId="2689"/>
    <cellStyle name="Calculation 12 15 19 2 2" xfId="2690"/>
    <cellStyle name="Calculation 12 15 19 2 3" xfId="40095"/>
    <cellStyle name="Calculation 12 15 19 3" xfId="2691"/>
    <cellStyle name="Calculation 12 15 19 3 2" xfId="2692"/>
    <cellStyle name="Calculation 12 15 19 4" xfId="2693"/>
    <cellStyle name="Calculation 12 15 19 5" xfId="40096"/>
    <cellStyle name="Calculation 12 15 2" xfId="2694"/>
    <cellStyle name="Calculation 12 15 2 2" xfId="2695"/>
    <cellStyle name="Calculation 12 15 2 2 2" xfId="2696"/>
    <cellStyle name="Calculation 12 15 2 2 3" xfId="40097"/>
    <cellStyle name="Calculation 12 15 2 3" xfId="2697"/>
    <cellStyle name="Calculation 12 15 2 3 2" xfId="2698"/>
    <cellStyle name="Calculation 12 15 2 4" xfId="2699"/>
    <cellStyle name="Calculation 12 15 2 5" xfId="40098"/>
    <cellStyle name="Calculation 12 15 20" xfId="2700"/>
    <cellStyle name="Calculation 12 15 20 2" xfId="2701"/>
    <cellStyle name="Calculation 12 15 20 2 2" xfId="40099"/>
    <cellStyle name="Calculation 12 15 20 2 3" xfId="40100"/>
    <cellStyle name="Calculation 12 15 20 3" xfId="40101"/>
    <cellStyle name="Calculation 12 15 20 4" xfId="40102"/>
    <cellStyle name="Calculation 12 15 20 5" xfId="40103"/>
    <cellStyle name="Calculation 12 15 21" xfId="2702"/>
    <cellStyle name="Calculation 12 15 21 2" xfId="2703"/>
    <cellStyle name="Calculation 12 15 22" xfId="2704"/>
    <cellStyle name="Calculation 12 15 22 2" xfId="2705"/>
    <cellStyle name="Calculation 12 15 3" xfId="2706"/>
    <cellStyle name="Calculation 12 15 3 2" xfId="2707"/>
    <cellStyle name="Calculation 12 15 3 2 2" xfId="2708"/>
    <cellStyle name="Calculation 12 15 3 2 3" xfId="40104"/>
    <cellStyle name="Calculation 12 15 3 3" xfId="2709"/>
    <cellStyle name="Calculation 12 15 3 3 2" xfId="2710"/>
    <cellStyle name="Calculation 12 15 3 4" xfId="2711"/>
    <cellStyle name="Calculation 12 15 3 5" xfId="40105"/>
    <cellStyle name="Calculation 12 15 4" xfId="2712"/>
    <cellStyle name="Calculation 12 15 4 2" xfId="2713"/>
    <cellStyle name="Calculation 12 15 4 2 2" xfId="2714"/>
    <cellStyle name="Calculation 12 15 4 2 3" xfId="40106"/>
    <cellStyle name="Calculation 12 15 4 3" xfId="2715"/>
    <cellStyle name="Calculation 12 15 4 3 2" xfId="2716"/>
    <cellStyle name="Calculation 12 15 4 4" xfId="2717"/>
    <cellStyle name="Calculation 12 15 4 5" xfId="40107"/>
    <cellStyle name="Calculation 12 15 5" xfId="2718"/>
    <cellStyle name="Calculation 12 15 5 2" xfId="2719"/>
    <cellStyle name="Calculation 12 15 5 2 2" xfId="2720"/>
    <cellStyle name="Calculation 12 15 5 2 3" xfId="40108"/>
    <cellStyle name="Calculation 12 15 5 3" xfId="2721"/>
    <cellStyle name="Calculation 12 15 5 3 2" xfId="2722"/>
    <cellStyle name="Calculation 12 15 5 4" xfId="2723"/>
    <cellStyle name="Calculation 12 15 5 5" xfId="40109"/>
    <cellStyle name="Calculation 12 15 6" xfId="2724"/>
    <cellStyle name="Calculation 12 15 6 2" xfId="2725"/>
    <cellStyle name="Calculation 12 15 6 2 2" xfId="2726"/>
    <cellStyle name="Calculation 12 15 6 2 3" xfId="40110"/>
    <cellStyle name="Calculation 12 15 6 3" xfId="2727"/>
    <cellStyle name="Calculation 12 15 6 3 2" xfId="2728"/>
    <cellStyle name="Calculation 12 15 6 4" xfId="2729"/>
    <cellStyle name="Calculation 12 15 6 5" xfId="40111"/>
    <cellStyle name="Calculation 12 15 7" xfId="2730"/>
    <cellStyle name="Calculation 12 15 7 2" xfId="2731"/>
    <cellStyle name="Calculation 12 15 7 2 2" xfId="2732"/>
    <cellStyle name="Calculation 12 15 7 2 3" xfId="40112"/>
    <cellStyle name="Calculation 12 15 7 3" xfId="2733"/>
    <cellStyle name="Calculation 12 15 7 3 2" xfId="2734"/>
    <cellStyle name="Calculation 12 15 7 4" xfId="2735"/>
    <cellStyle name="Calculation 12 15 7 5" xfId="40113"/>
    <cellStyle name="Calculation 12 15 8" xfId="2736"/>
    <cellStyle name="Calculation 12 15 8 2" xfId="2737"/>
    <cellStyle name="Calculation 12 15 8 2 2" xfId="2738"/>
    <cellStyle name="Calculation 12 15 8 2 3" xfId="40114"/>
    <cellStyle name="Calculation 12 15 8 3" xfId="2739"/>
    <cellStyle name="Calculation 12 15 8 3 2" xfId="2740"/>
    <cellStyle name="Calculation 12 15 8 4" xfId="2741"/>
    <cellStyle name="Calculation 12 15 8 5" xfId="40115"/>
    <cellStyle name="Calculation 12 15 9" xfId="2742"/>
    <cellStyle name="Calculation 12 15 9 2" xfId="2743"/>
    <cellStyle name="Calculation 12 15 9 2 2" xfId="2744"/>
    <cellStyle name="Calculation 12 15 9 2 3" xfId="40116"/>
    <cellStyle name="Calculation 12 15 9 3" xfId="2745"/>
    <cellStyle name="Calculation 12 15 9 3 2" xfId="2746"/>
    <cellStyle name="Calculation 12 15 9 4" xfId="2747"/>
    <cellStyle name="Calculation 12 15 9 5" xfId="40117"/>
    <cellStyle name="Calculation 12 16" xfId="2748"/>
    <cellStyle name="Calculation 12 16 10" xfId="2749"/>
    <cellStyle name="Calculation 12 16 10 2" xfId="2750"/>
    <cellStyle name="Calculation 12 16 10 2 2" xfId="2751"/>
    <cellStyle name="Calculation 12 16 10 2 3" xfId="40118"/>
    <cellStyle name="Calculation 12 16 10 3" xfId="2752"/>
    <cellStyle name="Calculation 12 16 10 3 2" xfId="2753"/>
    <cellStyle name="Calculation 12 16 10 4" xfId="2754"/>
    <cellStyle name="Calculation 12 16 10 5" xfId="40119"/>
    <cellStyle name="Calculation 12 16 11" xfId="2755"/>
    <cellStyle name="Calculation 12 16 11 2" xfId="2756"/>
    <cellStyle name="Calculation 12 16 11 2 2" xfId="2757"/>
    <cellStyle name="Calculation 12 16 11 2 3" xfId="40120"/>
    <cellStyle name="Calculation 12 16 11 3" xfId="2758"/>
    <cellStyle name="Calculation 12 16 11 3 2" xfId="2759"/>
    <cellStyle name="Calculation 12 16 11 4" xfId="2760"/>
    <cellStyle name="Calculation 12 16 11 5" xfId="40121"/>
    <cellStyle name="Calculation 12 16 12" xfId="2761"/>
    <cellStyle name="Calculation 12 16 12 2" xfId="2762"/>
    <cellStyle name="Calculation 12 16 12 2 2" xfId="2763"/>
    <cellStyle name="Calculation 12 16 12 2 3" xfId="40122"/>
    <cellStyle name="Calculation 12 16 12 3" xfId="2764"/>
    <cellStyle name="Calculation 12 16 12 3 2" xfId="2765"/>
    <cellStyle name="Calculation 12 16 12 4" xfId="2766"/>
    <cellStyle name="Calculation 12 16 12 5" xfId="40123"/>
    <cellStyle name="Calculation 12 16 13" xfId="2767"/>
    <cellStyle name="Calculation 12 16 13 2" xfId="2768"/>
    <cellStyle name="Calculation 12 16 13 2 2" xfId="2769"/>
    <cellStyle name="Calculation 12 16 13 2 3" xfId="40124"/>
    <cellStyle name="Calculation 12 16 13 3" xfId="2770"/>
    <cellStyle name="Calculation 12 16 13 3 2" xfId="2771"/>
    <cellStyle name="Calculation 12 16 13 4" xfId="2772"/>
    <cellStyle name="Calculation 12 16 13 5" xfId="40125"/>
    <cellStyle name="Calculation 12 16 14" xfId="2773"/>
    <cellStyle name="Calculation 12 16 14 2" xfId="2774"/>
    <cellStyle name="Calculation 12 16 14 2 2" xfId="2775"/>
    <cellStyle name="Calculation 12 16 14 2 3" xfId="40126"/>
    <cellStyle name="Calculation 12 16 14 3" xfId="2776"/>
    <cellStyle name="Calculation 12 16 14 3 2" xfId="2777"/>
    <cellStyle name="Calculation 12 16 14 4" xfId="2778"/>
    <cellStyle name="Calculation 12 16 14 5" xfId="40127"/>
    <cellStyle name="Calculation 12 16 15" xfId="2779"/>
    <cellStyle name="Calculation 12 16 15 2" xfId="2780"/>
    <cellStyle name="Calculation 12 16 15 2 2" xfId="2781"/>
    <cellStyle name="Calculation 12 16 15 2 3" xfId="40128"/>
    <cellStyle name="Calculation 12 16 15 3" xfId="2782"/>
    <cellStyle name="Calculation 12 16 15 3 2" xfId="2783"/>
    <cellStyle name="Calculation 12 16 15 4" xfId="2784"/>
    <cellStyle name="Calculation 12 16 15 5" xfId="40129"/>
    <cellStyle name="Calculation 12 16 16" xfId="2785"/>
    <cellStyle name="Calculation 12 16 16 2" xfId="2786"/>
    <cellStyle name="Calculation 12 16 16 2 2" xfId="2787"/>
    <cellStyle name="Calculation 12 16 16 2 3" xfId="40130"/>
    <cellStyle name="Calculation 12 16 16 3" xfId="2788"/>
    <cellStyle name="Calculation 12 16 16 3 2" xfId="2789"/>
    <cellStyle name="Calculation 12 16 16 4" xfId="2790"/>
    <cellStyle name="Calculation 12 16 16 5" xfId="40131"/>
    <cellStyle name="Calculation 12 16 17" xfId="2791"/>
    <cellStyle name="Calculation 12 16 17 2" xfId="2792"/>
    <cellStyle name="Calculation 12 16 17 2 2" xfId="2793"/>
    <cellStyle name="Calculation 12 16 17 2 3" xfId="40132"/>
    <cellStyle name="Calculation 12 16 17 3" xfId="2794"/>
    <cellStyle name="Calculation 12 16 17 3 2" xfId="2795"/>
    <cellStyle name="Calculation 12 16 17 4" xfId="2796"/>
    <cellStyle name="Calculation 12 16 17 5" xfId="40133"/>
    <cellStyle name="Calculation 12 16 18" xfId="2797"/>
    <cellStyle name="Calculation 12 16 18 2" xfId="2798"/>
    <cellStyle name="Calculation 12 16 18 2 2" xfId="2799"/>
    <cellStyle name="Calculation 12 16 18 2 3" xfId="40134"/>
    <cellStyle name="Calculation 12 16 18 3" xfId="2800"/>
    <cellStyle name="Calculation 12 16 18 3 2" xfId="2801"/>
    <cellStyle name="Calculation 12 16 18 4" xfId="2802"/>
    <cellStyle name="Calculation 12 16 18 5" xfId="40135"/>
    <cellStyle name="Calculation 12 16 19" xfId="2803"/>
    <cellStyle name="Calculation 12 16 19 2" xfId="2804"/>
    <cellStyle name="Calculation 12 16 19 2 2" xfId="2805"/>
    <cellStyle name="Calculation 12 16 19 2 3" xfId="40136"/>
    <cellStyle name="Calculation 12 16 19 3" xfId="2806"/>
    <cellStyle name="Calculation 12 16 19 3 2" xfId="2807"/>
    <cellStyle name="Calculation 12 16 19 4" xfId="2808"/>
    <cellStyle name="Calculation 12 16 19 5" xfId="40137"/>
    <cellStyle name="Calculation 12 16 2" xfId="2809"/>
    <cellStyle name="Calculation 12 16 2 2" xfId="2810"/>
    <cellStyle name="Calculation 12 16 2 2 2" xfId="2811"/>
    <cellStyle name="Calculation 12 16 2 2 3" xfId="40138"/>
    <cellStyle name="Calculation 12 16 2 3" xfId="2812"/>
    <cellStyle name="Calculation 12 16 2 3 2" xfId="2813"/>
    <cellStyle name="Calculation 12 16 2 4" xfId="2814"/>
    <cellStyle name="Calculation 12 16 2 5" xfId="40139"/>
    <cellStyle name="Calculation 12 16 20" xfId="2815"/>
    <cellStyle name="Calculation 12 16 20 2" xfId="2816"/>
    <cellStyle name="Calculation 12 16 20 2 2" xfId="40140"/>
    <cellStyle name="Calculation 12 16 20 2 3" xfId="40141"/>
    <cellStyle name="Calculation 12 16 20 3" xfId="40142"/>
    <cellStyle name="Calculation 12 16 20 4" xfId="40143"/>
    <cellStyle name="Calculation 12 16 20 5" xfId="40144"/>
    <cellStyle name="Calculation 12 16 21" xfId="2817"/>
    <cellStyle name="Calculation 12 16 21 2" xfId="2818"/>
    <cellStyle name="Calculation 12 16 22" xfId="2819"/>
    <cellStyle name="Calculation 12 16 22 2" xfId="2820"/>
    <cellStyle name="Calculation 12 16 3" xfId="2821"/>
    <cellStyle name="Calculation 12 16 3 2" xfId="2822"/>
    <cellStyle name="Calculation 12 16 3 2 2" xfId="2823"/>
    <cellStyle name="Calculation 12 16 3 2 3" xfId="40145"/>
    <cellStyle name="Calculation 12 16 3 3" xfId="2824"/>
    <cellStyle name="Calculation 12 16 3 3 2" xfId="2825"/>
    <cellStyle name="Calculation 12 16 3 4" xfId="2826"/>
    <cellStyle name="Calculation 12 16 3 5" xfId="40146"/>
    <cellStyle name="Calculation 12 16 4" xfId="2827"/>
    <cellStyle name="Calculation 12 16 4 2" xfId="2828"/>
    <cellStyle name="Calculation 12 16 4 2 2" xfId="2829"/>
    <cellStyle name="Calculation 12 16 4 2 3" xfId="40147"/>
    <cellStyle name="Calculation 12 16 4 3" xfId="2830"/>
    <cellStyle name="Calculation 12 16 4 3 2" xfId="2831"/>
    <cellStyle name="Calculation 12 16 4 4" xfId="2832"/>
    <cellStyle name="Calculation 12 16 4 5" xfId="40148"/>
    <cellStyle name="Calculation 12 16 5" xfId="2833"/>
    <cellStyle name="Calculation 12 16 5 2" xfId="2834"/>
    <cellStyle name="Calculation 12 16 5 2 2" xfId="2835"/>
    <cellStyle name="Calculation 12 16 5 2 3" xfId="40149"/>
    <cellStyle name="Calculation 12 16 5 3" xfId="2836"/>
    <cellStyle name="Calculation 12 16 5 3 2" xfId="2837"/>
    <cellStyle name="Calculation 12 16 5 4" xfId="2838"/>
    <cellStyle name="Calculation 12 16 5 5" xfId="40150"/>
    <cellStyle name="Calculation 12 16 6" xfId="2839"/>
    <cellStyle name="Calculation 12 16 6 2" xfId="2840"/>
    <cellStyle name="Calculation 12 16 6 2 2" xfId="2841"/>
    <cellStyle name="Calculation 12 16 6 2 3" xfId="40151"/>
    <cellStyle name="Calculation 12 16 6 3" xfId="2842"/>
    <cellStyle name="Calculation 12 16 6 3 2" xfId="2843"/>
    <cellStyle name="Calculation 12 16 6 4" xfId="2844"/>
    <cellStyle name="Calculation 12 16 6 5" xfId="40152"/>
    <cellStyle name="Calculation 12 16 7" xfId="2845"/>
    <cellStyle name="Calculation 12 16 7 2" xfId="2846"/>
    <cellStyle name="Calculation 12 16 7 2 2" xfId="2847"/>
    <cellStyle name="Calculation 12 16 7 2 3" xfId="40153"/>
    <cellStyle name="Calculation 12 16 7 3" xfId="2848"/>
    <cellStyle name="Calculation 12 16 7 3 2" xfId="2849"/>
    <cellStyle name="Calculation 12 16 7 4" xfId="2850"/>
    <cellStyle name="Calculation 12 16 7 5" xfId="40154"/>
    <cellStyle name="Calculation 12 16 8" xfId="2851"/>
    <cellStyle name="Calculation 12 16 8 2" xfId="2852"/>
    <cellStyle name="Calculation 12 16 8 2 2" xfId="2853"/>
    <cellStyle name="Calculation 12 16 8 2 3" xfId="40155"/>
    <cellStyle name="Calculation 12 16 8 3" xfId="2854"/>
    <cellStyle name="Calculation 12 16 8 3 2" xfId="2855"/>
    <cellStyle name="Calculation 12 16 8 4" xfId="2856"/>
    <cellStyle name="Calculation 12 16 8 5" xfId="40156"/>
    <cellStyle name="Calculation 12 16 9" xfId="2857"/>
    <cellStyle name="Calculation 12 16 9 2" xfId="2858"/>
    <cellStyle name="Calculation 12 16 9 2 2" xfId="2859"/>
    <cellStyle name="Calculation 12 16 9 2 3" xfId="40157"/>
    <cellStyle name="Calculation 12 16 9 3" xfId="2860"/>
    <cellStyle name="Calculation 12 16 9 3 2" xfId="2861"/>
    <cellStyle name="Calculation 12 16 9 4" xfId="2862"/>
    <cellStyle name="Calculation 12 16 9 5" xfId="40158"/>
    <cellStyle name="Calculation 12 17" xfId="2863"/>
    <cellStyle name="Calculation 12 17 10" xfId="2864"/>
    <cellStyle name="Calculation 12 17 10 2" xfId="2865"/>
    <cellStyle name="Calculation 12 17 10 2 2" xfId="2866"/>
    <cellStyle name="Calculation 12 17 10 2 3" xfId="40159"/>
    <cellStyle name="Calculation 12 17 10 3" xfId="2867"/>
    <cellStyle name="Calculation 12 17 10 3 2" xfId="2868"/>
    <cellStyle name="Calculation 12 17 10 4" xfId="2869"/>
    <cellStyle name="Calculation 12 17 10 5" xfId="40160"/>
    <cellStyle name="Calculation 12 17 11" xfId="2870"/>
    <cellStyle name="Calculation 12 17 11 2" xfId="2871"/>
    <cellStyle name="Calculation 12 17 11 2 2" xfId="2872"/>
    <cellStyle name="Calculation 12 17 11 2 3" xfId="40161"/>
    <cellStyle name="Calculation 12 17 11 3" xfId="2873"/>
    <cellStyle name="Calculation 12 17 11 3 2" xfId="2874"/>
    <cellStyle name="Calculation 12 17 11 4" xfId="2875"/>
    <cellStyle name="Calculation 12 17 11 5" xfId="40162"/>
    <cellStyle name="Calculation 12 17 12" xfId="2876"/>
    <cellStyle name="Calculation 12 17 12 2" xfId="2877"/>
    <cellStyle name="Calculation 12 17 12 2 2" xfId="2878"/>
    <cellStyle name="Calculation 12 17 12 2 3" xfId="40163"/>
    <cellStyle name="Calculation 12 17 12 3" xfId="2879"/>
    <cellStyle name="Calculation 12 17 12 3 2" xfId="2880"/>
    <cellStyle name="Calculation 12 17 12 4" xfId="2881"/>
    <cellStyle name="Calculation 12 17 12 5" xfId="40164"/>
    <cellStyle name="Calculation 12 17 13" xfId="2882"/>
    <cellStyle name="Calculation 12 17 13 2" xfId="2883"/>
    <cellStyle name="Calculation 12 17 13 2 2" xfId="2884"/>
    <cellStyle name="Calculation 12 17 13 2 3" xfId="40165"/>
    <cellStyle name="Calculation 12 17 13 3" xfId="2885"/>
    <cellStyle name="Calculation 12 17 13 3 2" xfId="2886"/>
    <cellStyle name="Calculation 12 17 13 4" xfId="2887"/>
    <cellStyle name="Calculation 12 17 13 5" xfId="40166"/>
    <cellStyle name="Calculation 12 17 14" xfId="2888"/>
    <cellStyle name="Calculation 12 17 14 2" xfId="2889"/>
    <cellStyle name="Calculation 12 17 14 2 2" xfId="2890"/>
    <cellStyle name="Calculation 12 17 14 2 3" xfId="40167"/>
    <cellStyle name="Calculation 12 17 14 3" xfId="2891"/>
    <cellStyle name="Calculation 12 17 14 3 2" xfId="2892"/>
    <cellStyle name="Calculation 12 17 14 4" xfId="2893"/>
    <cellStyle name="Calculation 12 17 14 5" xfId="40168"/>
    <cellStyle name="Calculation 12 17 15" xfId="2894"/>
    <cellStyle name="Calculation 12 17 15 2" xfId="2895"/>
    <cellStyle name="Calculation 12 17 15 2 2" xfId="2896"/>
    <cellStyle name="Calculation 12 17 15 2 3" xfId="40169"/>
    <cellStyle name="Calculation 12 17 15 3" xfId="2897"/>
    <cellStyle name="Calculation 12 17 15 3 2" xfId="2898"/>
    <cellStyle name="Calculation 12 17 15 4" xfId="2899"/>
    <cellStyle name="Calculation 12 17 15 5" xfId="40170"/>
    <cellStyle name="Calculation 12 17 16" xfId="2900"/>
    <cellStyle name="Calculation 12 17 16 2" xfId="2901"/>
    <cellStyle name="Calculation 12 17 16 2 2" xfId="2902"/>
    <cellStyle name="Calculation 12 17 16 2 3" xfId="40171"/>
    <cellStyle name="Calculation 12 17 16 3" xfId="2903"/>
    <cellStyle name="Calculation 12 17 16 3 2" xfId="2904"/>
    <cellStyle name="Calculation 12 17 16 4" xfId="2905"/>
    <cellStyle name="Calculation 12 17 16 5" xfId="40172"/>
    <cellStyle name="Calculation 12 17 17" xfId="2906"/>
    <cellStyle name="Calculation 12 17 17 2" xfId="2907"/>
    <cellStyle name="Calculation 12 17 17 2 2" xfId="2908"/>
    <cellStyle name="Calculation 12 17 17 2 3" xfId="40173"/>
    <cellStyle name="Calculation 12 17 17 3" xfId="2909"/>
    <cellStyle name="Calculation 12 17 17 3 2" xfId="2910"/>
    <cellStyle name="Calculation 12 17 17 4" xfId="2911"/>
    <cellStyle name="Calculation 12 17 17 5" xfId="40174"/>
    <cellStyle name="Calculation 12 17 18" xfId="2912"/>
    <cellStyle name="Calculation 12 17 18 2" xfId="2913"/>
    <cellStyle name="Calculation 12 17 18 2 2" xfId="2914"/>
    <cellStyle name="Calculation 12 17 18 2 3" xfId="40175"/>
    <cellStyle name="Calculation 12 17 18 3" xfId="2915"/>
    <cellStyle name="Calculation 12 17 18 3 2" xfId="2916"/>
    <cellStyle name="Calculation 12 17 18 4" xfId="2917"/>
    <cellStyle name="Calculation 12 17 18 5" xfId="40176"/>
    <cellStyle name="Calculation 12 17 19" xfId="2918"/>
    <cellStyle name="Calculation 12 17 19 2" xfId="2919"/>
    <cellStyle name="Calculation 12 17 19 2 2" xfId="2920"/>
    <cellStyle name="Calculation 12 17 19 2 3" xfId="40177"/>
    <cellStyle name="Calculation 12 17 19 3" xfId="2921"/>
    <cellStyle name="Calculation 12 17 19 3 2" xfId="2922"/>
    <cellStyle name="Calculation 12 17 19 4" xfId="2923"/>
    <cellStyle name="Calculation 12 17 19 5" xfId="40178"/>
    <cellStyle name="Calculation 12 17 2" xfId="2924"/>
    <cellStyle name="Calculation 12 17 2 2" xfId="2925"/>
    <cellStyle name="Calculation 12 17 2 2 2" xfId="2926"/>
    <cellStyle name="Calculation 12 17 2 2 3" xfId="40179"/>
    <cellStyle name="Calculation 12 17 2 3" xfId="2927"/>
    <cellStyle name="Calculation 12 17 2 3 2" xfId="2928"/>
    <cellStyle name="Calculation 12 17 2 4" xfId="2929"/>
    <cellStyle name="Calculation 12 17 2 5" xfId="40180"/>
    <cellStyle name="Calculation 12 17 20" xfId="2930"/>
    <cellStyle name="Calculation 12 17 20 2" xfId="2931"/>
    <cellStyle name="Calculation 12 17 20 2 2" xfId="40181"/>
    <cellStyle name="Calculation 12 17 20 2 3" xfId="40182"/>
    <cellStyle name="Calculation 12 17 20 3" xfId="40183"/>
    <cellStyle name="Calculation 12 17 20 4" xfId="40184"/>
    <cellStyle name="Calculation 12 17 20 5" xfId="40185"/>
    <cellStyle name="Calculation 12 17 21" xfId="2932"/>
    <cellStyle name="Calculation 12 17 21 2" xfId="2933"/>
    <cellStyle name="Calculation 12 17 22" xfId="2934"/>
    <cellStyle name="Calculation 12 17 22 2" xfId="2935"/>
    <cellStyle name="Calculation 12 17 3" xfId="2936"/>
    <cellStyle name="Calculation 12 17 3 2" xfId="2937"/>
    <cellStyle name="Calculation 12 17 3 2 2" xfId="2938"/>
    <cellStyle name="Calculation 12 17 3 2 3" xfId="40186"/>
    <cellStyle name="Calculation 12 17 3 3" xfId="2939"/>
    <cellStyle name="Calculation 12 17 3 3 2" xfId="2940"/>
    <cellStyle name="Calculation 12 17 3 4" xfId="2941"/>
    <cellStyle name="Calculation 12 17 3 5" xfId="40187"/>
    <cellStyle name="Calculation 12 17 4" xfId="2942"/>
    <cellStyle name="Calculation 12 17 4 2" xfId="2943"/>
    <cellStyle name="Calculation 12 17 4 2 2" xfId="2944"/>
    <cellStyle name="Calculation 12 17 4 2 3" xfId="40188"/>
    <cellStyle name="Calculation 12 17 4 3" xfId="2945"/>
    <cellStyle name="Calculation 12 17 4 3 2" xfId="2946"/>
    <cellStyle name="Calculation 12 17 4 4" xfId="2947"/>
    <cellStyle name="Calculation 12 17 4 5" xfId="40189"/>
    <cellStyle name="Calculation 12 17 5" xfId="2948"/>
    <cellStyle name="Calculation 12 17 5 2" xfId="2949"/>
    <cellStyle name="Calculation 12 17 5 2 2" xfId="2950"/>
    <cellStyle name="Calculation 12 17 5 2 3" xfId="40190"/>
    <cellStyle name="Calculation 12 17 5 3" xfId="2951"/>
    <cellStyle name="Calculation 12 17 5 3 2" xfId="2952"/>
    <cellStyle name="Calculation 12 17 5 4" xfId="2953"/>
    <cellStyle name="Calculation 12 17 5 5" xfId="40191"/>
    <cellStyle name="Calculation 12 17 6" xfId="2954"/>
    <cellStyle name="Calculation 12 17 6 2" xfId="2955"/>
    <cellStyle name="Calculation 12 17 6 2 2" xfId="2956"/>
    <cellStyle name="Calculation 12 17 6 2 3" xfId="40192"/>
    <cellStyle name="Calculation 12 17 6 3" xfId="2957"/>
    <cellStyle name="Calculation 12 17 6 3 2" xfId="2958"/>
    <cellStyle name="Calculation 12 17 6 4" xfId="2959"/>
    <cellStyle name="Calculation 12 17 6 5" xfId="40193"/>
    <cellStyle name="Calculation 12 17 7" xfId="2960"/>
    <cellStyle name="Calculation 12 17 7 2" xfId="2961"/>
    <cellStyle name="Calculation 12 17 7 2 2" xfId="2962"/>
    <cellStyle name="Calculation 12 17 7 2 3" xfId="40194"/>
    <cellStyle name="Calculation 12 17 7 3" xfId="2963"/>
    <cellStyle name="Calculation 12 17 7 3 2" xfId="2964"/>
    <cellStyle name="Calculation 12 17 7 4" xfId="2965"/>
    <cellStyle name="Calculation 12 17 7 5" xfId="40195"/>
    <cellStyle name="Calculation 12 17 8" xfId="2966"/>
    <cellStyle name="Calculation 12 17 8 2" xfId="2967"/>
    <cellStyle name="Calculation 12 17 8 2 2" xfId="2968"/>
    <cellStyle name="Calculation 12 17 8 2 3" xfId="40196"/>
    <cellStyle name="Calculation 12 17 8 3" xfId="2969"/>
    <cellStyle name="Calculation 12 17 8 3 2" xfId="2970"/>
    <cellStyle name="Calculation 12 17 8 4" xfId="2971"/>
    <cellStyle name="Calculation 12 17 8 5" xfId="40197"/>
    <cellStyle name="Calculation 12 17 9" xfId="2972"/>
    <cellStyle name="Calculation 12 17 9 2" xfId="2973"/>
    <cellStyle name="Calculation 12 17 9 2 2" xfId="2974"/>
    <cellStyle name="Calculation 12 17 9 2 3" xfId="40198"/>
    <cellStyle name="Calculation 12 17 9 3" xfId="2975"/>
    <cellStyle name="Calculation 12 17 9 3 2" xfId="2976"/>
    <cellStyle name="Calculation 12 17 9 4" xfId="2977"/>
    <cellStyle name="Calculation 12 17 9 5" xfId="40199"/>
    <cellStyle name="Calculation 12 18" xfId="2978"/>
    <cellStyle name="Calculation 12 18 10" xfId="2979"/>
    <cellStyle name="Calculation 12 18 10 2" xfId="2980"/>
    <cellStyle name="Calculation 12 18 10 2 2" xfId="2981"/>
    <cellStyle name="Calculation 12 18 10 2 3" xfId="40200"/>
    <cellStyle name="Calculation 12 18 10 3" xfId="2982"/>
    <cellStyle name="Calculation 12 18 10 3 2" xfId="2983"/>
    <cellStyle name="Calculation 12 18 10 4" xfId="2984"/>
    <cellStyle name="Calculation 12 18 10 5" xfId="40201"/>
    <cellStyle name="Calculation 12 18 11" xfId="2985"/>
    <cellStyle name="Calculation 12 18 11 2" xfId="2986"/>
    <cellStyle name="Calculation 12 18 11 2 2" xfId="2987"/>
    <cellStyle name="Calculation 12 18 11 2 3" xfId="40202"/>
    <cellStyle name="Calculation 12 18 11 3" xfId="2988"/>
    <cellStyle name="Calculation 12 18 11 3 2" xfId="2989"/>
    <cellStyle name="Calculation 12 18 11 4" xfId="2990"/>
    <cellStyle name="Calculation 12 18 11 5" xfId="40203"/>
    <cellStyle name="Calculation 12 18 12" xfId="2991"/>
    <cellStyle name="Calculation 12 18 12 2" xfId="2992"/>
    <cellStyle name="Calculation 12 18 12 2 2" xfId="2993"/>
    <cellStyle name="Calculation 12 18 12 2 3" xfId="40204"/>
    <cellStyle name="Calculation 12 18 12 3" xfId="2994"/>
    <cellStyle name="Calculation 12 18 12 3 2" xfId="2995"/>
    <cellStyle name="Calculation 12 18 12 4" xfId="2996"/>
    <cellStyle name="Calculation 12 18 12 5" xfId="40205"/>
    <cellStyle name="Calculation 12 18 13" xfId="2997"/>
    <cellStyle name="Calculation 12 18 13 2" xfId="2998"/>
    <cellStyle name="Calculation 12 18 13 2 2" xfId="2999"/>
    <cellStyle name="Calculation 12 18 13 2 3" xfId="40206"/>
    <cellStyle name="Calculation 12 18 13 3" xfId="3000"/>
    <cellStyle name="Calculation 12 18 13 3 2" xfId="3001"/>
    <cellStyle name="Calculation 12 18 13 4" xfId="3002"/>
    <cellStyle name="Calculation 12 18 13 5" xfId="40207"/>
    <cellStyle name="Calculation 12 18 14" xfId="3003"/>
    <cellStyle name="Calculation 12 18 14 2" xfId="3004"/>
    <cellStyle name="Calculation 12 18 14 2 2" xfId="3005"/>
    <cellStyle name="Calculation 12 18 14 2 3" xfId="40208"/>
    <cellStyle name="Calculation 12 18 14 3" xfId="3006"/>
    <cellStyle name="Calculation 12 18 14 3 2" xfId="3007"/>
    <cellStyle name="Calculation 12 18 14 4" xfId="3008"/>
    <cellStyle name="Calculation 12 18 14 5" xfId="40209"/>
    <cellStyle name="Calculation 12 18 15" xfId="3009"/>
    <cellStyle name="Calculation 12 18 15 2" xfId="3010"/>
    <cellStyle name="Calculation 12 18 15 2 2" xfId="3011"/>
    <cellStyle name="Calculation 12 18 15 2 3" xfId="40210"/>
    <cellStyle name="Calculation 12 18 15 3" xfId="3012"/>
    <cellStyle name="Calculation 12 18 15 3 2" xfId="3013"/>
    <cellStyle name="Calculation 12 18 15 4" xfId="3014"/>
    <cellStyle name="Calculation 12 18 15 5" xfId="40211"/>
    <cellStyle name="Calculation 12 18 16" xfId="3015"/>
    <cellStyle name="Calculation 12 18 16 2" xfId="3016"/>
    <cellStyle name="Calculation 12 18 16 2 2" xfId="3017"/>
    <cellStyle name="Calculation 12 18 16 2 3" xfId="40212"/>
    <cellStyle name="Calculation 12 18 16 3" xfId="3018"/>
    <cellStyle name="Calculation 12 18 16 3 2" xfId="3019"/>
    <cellStyle name="Calculation 12 18 16 4" xfId="3020"/>
    <cellStyle name="Calculation 12 18 16 5" xfId="40213"/>
    <cellStyle name="Calculation 12 18 17" xfId="3021"/>
    <cellStyle name="Calculation 12 18 17 2" xfId="3022"/>
    <cellStyle name="Calculation 12 18 17 2 2" xfId="3023"/>
    <cellStyle name="Calculation 12 18 17 2 3" xfId="40214"/>
    <cellStyle name="Calculation 12 18 17 3" xfId="3024"/>
    <cellStyle name="Calculation 12 18 17 3 2" xfId="3025"/>
    <cellStyle name="Calculation 12 18 17 4" xfId="3026"/>
    <cellStyle name="Calculation 12 18 17 5" xfId="40215"/>
    <cellStyle name="Calculation 12 18 18" xfId="3027"/>
    <cellStyle name="Calculation 12 18 18 2" xfId="3028"/>
    <cellStyle name="Calculation 12 18 18 2 2" xfId="3029"/>
    <cellStyle name="Calculation 12 18 18 2 3" xfId="40216"/>
    <cellStyle name="Calculation 12 18 18 3" xfId="3030"/>
    <cellStyle name="Calculation 12 18 18 3 2" xfId="3031"/>
    <cellStyle name="Calculation 12 18 18 4" xfId="3032"/>
    <cellStyle name="Calculation 12 18 18 5" xfId="40217"/>
    <cellStyle name="Calculation 12 18 19" xfId="3033"/>
    <cellStyle name="Calculation 12 18 19 2" xfId="3034"/>
    <cellStyle name="Calculation 12 18 19 2 2" xfId="3035"/>
    <cellStyle name="Calculation 12 18 19 2 3" xfId="40218"/>
    <cellStyle name="Calculation 12 18 19 3" xfId="3036"/>
    <cellStyle name="Calculation 12 18 19 3 2" xfId="3037"/>
    <cellStyle name="Calculation 12 18 19 4" xfId="3038"/>
    <cellStyle name="Calculation 12 18 19 5" xfId="40219"/>
    <cellStyle name="Calculation 12 18 2" xfId="3039"/>
    <cellStyle name="Calculation 12 18 2 2" xfId="3040"/>
    <cellStyle name="Calculation 12 18 2 2 2" xfId="3041"/>
    <cellStyle name="Calculation 12 18 2 2 3" xfId="40220"/>
    <cellStyle name="Calculation 12 18 2 3" xfId="3042"/>
    <cellStyle name="Calculation 12 18 2 3 2" xfId="3043"/>
    <cellStyle name="Calculation 12 18 2 4" xfId="3044"/>
    <cellStyle name="Calculation 12 18 2 5" xfId="40221"/>
    <cellStyle name="Calculation 12 18 20" xfId="3045"/>
    <cellStyle name="Calculation 12 18 20 2" xfId="3046"/>
    <cellStyle name="Calculation 12 18 20 2 2" xfId="40222"/>
    <cellStyle name="Calculation 12 18 20 2 3" xfId="40223"/>
    <cellStyle name="Calculation 12 18 20 3" xfId="40224"/>
    <cellStyle name="Calculation 12 18 20 4" xfId="40225"/>
    <cellStyle name="Calculation 12 18 20 5" xfId="40226"/>
    <cellStyle name="Calculation 12 18 21" xfId="3047"/>
    <cellStyle name="Calculation 12 18 21 2" xfId="3048"/>
    <cellStyle name="Calculation 12 18 22" xfId="3049"/>
    <cellStyle name="Calculation 12 18 22 2" xfId="3050"/>
    <cellStyle name="Calculation 12 18 3" xfId="3051"/>
    <cellStyle name="Calculation 12 18 3 2" xfId="3052"/>
    <cellStyle name="Calculation 12 18 3 2 2" xfId="3053"/>
    <cellStyle name="Calculation 12 18 3 2 3" xfId="40227"/>
    <cellStyle name="Calculation 12 18 3 3" xfId="3054"/>
    <cellStyle name="Calculation 12 18 3 3 2" xfId="3055"/>
    <cellStyle name="Calculation 12 18 3 4" xfId="3056"/>
    <cellStyle name="Calculation 12 18 3 5" xfId="40228"/>
    <cellStyle name="Calculation 12 18 4" xfId="3057"/>
    <cellStyle name="Calculation 12 18 4 2" xfId="3058"/>
    <cellStyle name="Calculation 12 18 4 2 2" xfId="3059"/>
    <cellStyle name="Calculation 12 18 4 2 3" xfId="40229"/>
    <cellStyle name="Calculation 12 18 4 3" xfId="3060"/>
    <cellStyle name="Calculation 12 18 4 3 2" xfId="3061"/>
    <cellStyle name="Calculation 12 18 4 4" xfId="3062"/>
    <cellStyle name="Calculation 12 18 4 5" xfId="40230"/>
    <cellStyle name="Calculation 12 18 5" xfId="3063"/>
    <cellStyle name="Calculation 12 18 5 2" xfId="3064"/>
    <cellStyle name="Calculation 12 18 5 2 2" xfId="3065"/>
    <cellStyle name="Calculation 12 18 5 2 3" xfId="40231"/>
    <cellStyle name="Calculation 12 18 5 3" xfId="3066"/>
    <cellStyle name="Calculation 12 18 5 3 2" xfId="3067"/>
    <cellStyle name="Calculation 12 18 5 4" xfId="3068"/>
    <cellStyle name="Calculation 12 18 5 5" xfId="40232"/>
    <cellStyle name="Calculation 12 18 6" xfId="3069"/>
    <cellStyle name="Calculation 12 18 6 2" xfId="3070"/>
    <cellStyle name="Calculation 12 18 6 2 2" xfId="3071"/>
    <cellStyle name="Calculation 12 18 6 2 3" xfId="40233"/>
    <cellStyle name="Calculation 12 18 6 3" xfId="3072"/>
    <cellStyle name="Calculation 12 18 6 3 2" xfId="3073"/>
    <cellStyle name="Calculation 12 18 6 4" xfId="3074"/>
    <cellStyle name="Calculation 12 18 6 5" xfId="40234"/>
    <cellStyle name="Calculation 12 18 7" xfId="3075"/>
    <cellStyle name="Calculation 12 18 7 2" xfId="3076"/>
    <cellStyle name="Calculation 12 18 7 2 2" xfId="3077"/>
    <cellStyle name="Calculation 12 18 7 2 3" xfId="40235"/>
    <cellStyle name="Calculation 12 18 7 3" xfId="3078"/>
    <cellStyle name="Calculation 12 18 7 3 2" xfId="3079"/>
    <cellStyle name="Calculation 12 18 7 4" xfId="3080"/>
    <cellStyle name="Calculation 12 18 7 5" xfId="40236"/>
    <cellStyle name="Calculation 12 18 8" xfId="3081"/>
    <cellStyle name="Calculation 12 18 8 2" xfId="3082"/>
    <cellStyle name="Calculation 12 18 8 2 2" xfId="3083"/>
    <cellStyle name="Calculation 12 18 8 2 3" xfId="40237"/>
    <cellStyle name="Calculation 12 18 8 3" xfId="3084"/>
    <cellStyle name="Calculation 12 18 8 3 2" xfId="3085"/>
    <cellStyle name="Calculation 12 18 8 4" xfId="3086"/>
    <cellStyle name="Calculation 12 18 8 5" xfId="40238"/>
    <cellStyle name="Calculation 12 18 9" xfId="3087"/>
    <cellStyle name="Calculation 12 18 9 2" xfId="3088"/>
    <cellStyle name="Calculation 12 18 9 2 2" xfId="3089"/>
    <cellStyle name="Calculation 12 18 9 2 3" xfId="40239"/>
    <cellStyle name="Calculation 12 18 9 3" xfId="3090"/>
    <cellStyle name="Calculation 12 18 9 3 2" xfId="3091"/>
    <cellStyle name="Calculation 12 18 9 4" xfId="3092"/>
    <cellStyle name="Calculation 12 18 9 5" xfId="40240"/>
    <cellStyle name="Calculation 12 19" xfId="3093"/>
    <cellStyle name="Calculation 12 19 10" xfId="3094"/>
    <cellStyle name="Calculation 12 19 10 2" xfId="3095"/>
    <cellStyle name="Calculation 12 19 10 2 2" xfId="3096"/>
    <cellStyle name="Calculation 12 19 10 2 3" xfId="40241"/>
    <cellStyle name="Calculation 12 19 10 3" xfId="3097"/>
    <cellStyle name="Calculation 12 19 10 3 2" xfId="3098"/>
    <cellStyle name="Calculation 12 19 10 4" xfId="3099"/>
    <cellStyle name="Calculation 12 19 10 5" xfId="40242"/>
    <cellStyle name="Calculation 12 19 11" xfId="3100"/>
    <cellStyle name="Calculation 12 19 11 2" xfId="3101"/>
    <cellStyle name="Calculation 12 19 11 2 2" xfId="3102"/>
    <cellStyle name="Calculation 12 19 11 2 3" xfId="40243"/>
    <cellStyle name="Calculation 12 19 11 3" xfId="3103"/>
    <cellStyle name="Calculation 12 19 11 3 2" xfId="3104"/>
    <cellStyle name="Calculation 12 19 11 4" xfId="3105"/>
    <cellStyle name="Calculation 12 19 11 5" xfId="40244"/>
    <cellStyle name="Calculation 12 19 12" xfId="3106"/>
    <cellStyle name="Calculation 12 19 12 2" xfId="3107"/>
    <cellStyle name="Calculation 12 19 12 2 2" xfId="3108"/>
    <cellStyle name="Calculation 12 19 12 2 3" xfId="40245"/>
    <cellStyle name="Calculation 12 19 12 3" xfId="3109"/>
    <cellStyle name="Calculation 12 19 12 3 2" xfId="3110"/>
    <cellStyle name="Calculation 12 19 12 4" xfId="3111"/>
    <cellStyle name="Calculation 12 19 12 5" xfId="40246"/>
    <cellStyle name="Calculation 12 19 13" xfId="3112"/>
    <cellStyle name="Calculation 12 19 13 2" xfId="3113"/>
    <cellStyle name="Calculation 12 19 13 2 2" xfId="3114"/>
    <cellStyle name="Calculation 12 19 13 2 3" xfId="40247"/>
    <cellStyle name="Calculation 12 19 13 3" xfId="3115"/>
    <cellStyle name="Calculation 12 19 13 3 2" xfId="3116"/>
    <cellStyle name="Calculation 12 19 13 4" xfId="3117"/>
    <cellStyle name="Calculation 12 19 13 5" xfId="40248"/>
    <cellStyle name="Calculation 12 19 14" xfId="3118"/>
    <cellStyle name="Calculation 12 19 14 2" xfId="3119"/>
    <cellStyle name="Calculation 12 19 14 2 2" xfId="3120"/>
    <cellStyle name="Calculation 12 19 14 2 3" xfId="40249"/>
    <cellStyle name="Calculation 12 19 14 3" xfId="3121"/>
    <cellStyle name="Calculation 12 19 14 3 2" xfId="3122"/>
    <cellStyle name="Calculation 12 19 14 4" xfId="3123"/>
    <cellStyle name="Calculation 12 19 14 5" xfId="40250"/>
    <cellStyle name="Calculation 12 19 15" xfId="3124"/>
    <cellStyle name="Calculation 12 19 15 2" xfId="3125"/>
    <cellStyle name="Calculation 12 19 15 2 2" xfId="3126"/>
    <cellStyle name="Calculation 12 19 15 2 3" xfId="40251"/>
    <cellStyle name="Calculation 12 19 15 3" xfId="3127"/>
    <cellStyle name="Calculation 12 19 15 3 2" xfId="3128"/>
    <cellStyle name="Calculation 12 19 15 4" xfId="3129"/>
    <cellStyle name="Calculation 12 19 15 5" xfId="40252"/>
    <cellStyle name="Calculation 12 19 16" xfId="3130"/>
    <cellStyle name="Calculation 12 19 16 2" xfId="3131"/>
    <cellStyle name="Calculation 12 19 16 2 2" xfId="3132"/>
    <cellStyle name="Calculation 12 19 16 2 3" xfId="40253"/>
    <cellStyle name="Calculation 12 19 16 3" xfId="3133"/>
    <cellStyle name="Calculation 12 19 16 3 2" xfId="3134"/>
    <cellStyle name="Calculation 12 19 16 4" xfId="3135"/>
    <cellStyle name="Calculation 12 19 16 5" xfId="40254"/>
    <cellStyle name="Calculation 12 19 17" xfId="3136"/>
    <cellStyle name="Calculation 12 19 17 2" xfId="3137"/>
    <cellStyle name="Calculation 12 19 17 2 2" xfId="3138"/>
    <cellStyle name="Calculation 12 19 17 2 3" xfId="40255"/>
    <cellStyle name="Calculation 12 19 17 3" xfId="3139"/>
    <cellStyle name="Calculation 12 19 17 3 2" xfId="3140"/>
    <cellStyle name="Calculation 12 19 17 4" xfId="3141"/>
    <cellStyle name="Calculation 12 19 17 5" xfId="40256"/>
    <cellStyle name="Calculation 12 19 18" xfId="3142"/>
    <cellStyle name="Calculation 12 19 18 2" xfId="3143"/>
    <cellStyle name="Calculation 12 19 18 2 2" xfId="3144"/>
    <cellStyle name="Calculation 12 19 18 2 3" xfId="40257"/>
    <cellStyle name="Calculation 12 19 18 3" xfId="3145"/>
    <cellStyle name="Calculation 12 19 18 3 2" xfId="3146"/>
    <cellStyle name="Calculation 12 19 18 4" xfId="3147"/>
    <cellStyle name="Calculation 12 19 18 5" xfId="40258"/>
    <cellStyle name="Calculation 12 19 19" xfId="3148"/>
    <cellStyle name="Calculation 12 19 19 2" xfId="3149"/>
    <cellStyle name="Calculation 12 19 19 2 2" xfId="3150"/>
    <cellStyle name="Calculation 12 19 19 2 3" xfId="40259"/>
    <cellStyle name="Calculation 12 19 19 3" xfId="3151"/>
    <cellStyle name="Calculation 12 19 19 3 2" xfId="3152"/>
    <cellStyle name="Calculation 12 19 19 4" xfId="3153"/>
    <cellStyle name="Calculation 12 19 19 5" xfId="40260"/>
    <cellStyle name="Calculation 12 19 2" xfId="3154"/>
    <cellStyle name="Calculation 12 19 2 2" xfId="3155"/>
    <cellStyle name="Calculation 12 19 2 2 2" xfId="3156"/>
    <cellStyle name="Calculation 12 19 2 2 3" xfId="40261"/>
    <cellStyle name="Calculation 12 19 2 3" xfId="3157"/>
    <cellStyle name="Calculation 12 19 2 3 2" xfId="3158"/>
    <cellStyle name="Calculation 12 19 2 4" xfId="3159"/>
    <cellStyle name="Calculation 12 19 2 5" xfId="40262"/>
    <cellStyle name="Calculation 12 19 20" xfId="3160"/>
    <cellStyle name="Calculation 12 19 20 2" xfId="3161"/>
    <cellStyle name="Calculation 12 19 20 2 2" xfId="40263"/>
    <cellStyle name="Calculation 12 19 20 2 3" xfId="40264"/>
    <cellStyle name="Calculation 12 19 20 3" xfId="40265"/>
    <cellStyle name="Calculation 12 19 20 4" xfId="40266"/>
    <cellStyle name="Calculation 12 19 20 5" xfId="40267"/>
    <cellStyle name="Calculation 12 19 21" xfId="3162"/>
    <cellStyle name="Calculation 12 19 21 2" xfId="3163"/>
    <cellStyle name="Calculation 12 19 22" xfId="3164"/>
    <cellStyle name="Calculation 12 19 22 2" xfId="3165"/>
    <cellStyle name="Calculation 12 19 3" xfId="3166"/>
    <cellStyle name="Calculation 12 19 3 2" xfId="3167"/>
    <cellStyle name="Calculation 12 19 3 2 2" xfId="3168"/>
    <cellStyle name="Calculation 12 19 3 2 3" xfId="40268"/>
    <cellStyle name="Calculation 12 19 3 3" xfId="3169"/>
    <cellStyle name="Calculation 12 19 3 3 2" xfId="3170"/>
    <cellStyle name="Calculation 12 19 3 4" xfId="3171"/>
    <cellStyle name="Calculation 12 19 3 5" xfId="40269"/>
    <cellStyle name="Calculation 12 19 4" xfId="3172"/>
    <cellStyle name="Calculation 12 19 4 2" xfId="3173"/>
    <cellStyle name="Calculation 12 19 4 2 2" xfId="3174"/>
    <cellStyle name="Calculation 12 19 4 2 3" xfId="40270"/>
    <cellStyle name="Calculation 12 19 4 3" xfId="3175"/>
    <cellStyle name="Calculation 12 19 4 3 2" xfId="3176"/>
    <cellStyle name="Calculation 12 19 4 4" xfId="3177"/>
    <cellStyle name="Calculation 12 19 4 5" xfId="40271"/>
    <cellStyle name="Calculation 12 19 5" xfId="3178"/>
    <cellStyle name="Calculation 12 19 5 2" xfId="3179"/>
    <cellStyle name="Calculation 12 19 5 2 2" xfId="3180"/>
    <cellStyle name="Calculation 12 19 5 2 3" xfId="40272"/>
    <cellStyle name="Calculation 12 19 5 3" xfId="3181"/>
    <cellStyle name="Calculation 12 19 5 3 2" xfId="3182"/>
    <cellStyle name="Calculation 12 19 5 4" xfId="3183"/>
    <cellStyle name="Calculation 12 19 5 5" xfId="40273"/>
    <cellStyle name="Calculation 12 19 6" xfId="3184"/>
    <cellStyle name="Calculation 12 19 6 2" xfId="3185"/>
    <cellStyle name="Calculation 12 19 6 2 2" xfId="3186"/>
    <cellStyle name="Calculation 12 19 6 2 3" xfId="40274"/>
    <cellStyle name="Calculation 12 19 6 3" xfId="3187"/>
    <cellStyle name="Calculation 12 19 6 3 2" xfId="3188"/>
    <cellStyle name="Calculation 12 19 6 4" xfId="3189"/>
    <cellStyle name="Calculation 12 19 6 5" xfId="40275"/>
    <cellStyle name="Calculation 12 19 7" xfId="3190"/>
    <cellStyle name="Calculation 12 19 7 2" xfId="3191"/>
    <cellStyle name="Calculation 12 19 7 2 2" xfId="3192"/>
    <cellStyle name="Calculation 12 19 7 2 3" xfId="40276"/>
    <cellStyle name="Calculation 12 19 7 3" xfId="3193"/>
    <cellStyle name="Calculation 12 19 7 3 2" xfId="3194"/>
    <cellStyle name="Calculation 12 19 7 4" xfId="3195"/>
    <cellStyle name="Calculation 12 19 7 5" xfId="40277"/>
    <cellStyle name="Calculation 12 19 8" xfId="3196"/>
    <cellStyle name="Calculation 12 19 8 2" xfId="3197"/>
    <cellStyle name="Calculation 12 19 8 2 2" xfId="3198"/>
    <cellStyle name="Calculation 12 19 8 2 3" xfId="40278"/>
    <cellStyle name="Calculation 12 19 8 3" xfId="3199"/>
    <cellStyle name="Calculation 12 19 8 3 2" xfId="3200"/>
    <cellStyle name="Calculation 12 19 8 4" xfId="3201"/>
    <cellStyle name="Calculation 12 19 8 5" xfId="40279"/>
    <cellStyle name="Calculation 12 19 9" xfId="3202"/>
    <cellStyle name="Calculation 12 19 9 2" xfId="3203"/>
    <cellStyle name="Calculation 12 19 9 2 2" xfId="3204"/>
    <cellStyle name="Calculation 12 19 9 2 3" xfId="40280"/>
    <cellStyle name="Calculation 12 19 9 3" xfId="3205"/>
    <cellStyle name="Calculation 12 19 9 3 2" xfId="3206"/>
    <cellStyle name="Calculation 12 19 9 4" xfId="3207"/>
    <cellStyle name="Calculation 12 19 9 5" xfId="40281"/>
    <cellStyle name="Calculation 12 2" xfId="3208"/>
    <cellStyle name="Calculation 12 2 10" xfId="3209"/>
    <cellStyle name="Calculation 12 2 10 2" xfId="3210"/>
    <cellStyle name="Calculation 12 2 10 2 2" xfId="3211"/>
    <cellStyle name="Calculation 12 2 10 2 3" xfId="40282"/>
    <cellStyle name="Calculation 12 2 10 3" xfId="3212"/>
    <cellStyle name="Calculation 12 2 10 3 2" xfId="3213"/>
    <cellStyle name="Calculation 12 2 10 4" xfId="3214"/>
    <cellStyle name="Calculation 12 2 10 5" xfId="40283"/>
    <cellStyle name="Calculation 12 2 11" xfId="3215"/>
    <cellStyle name="Calculation 12 2 11 2" xfId="3216"/>
    <cellStyle name="Calculation 12 2 11 2 2" xfId="3217"/>
    <cellStyle name="Calculation 12 2 11 2 3" xfId="40284"/>
    <cellStyle name="Calculation 12 2 11 3" xfId="3218"/>
    <cellStyle name="Calculation 12 2 11 3 2" xfId="3219"/>
    <cellStyle name="Calculation 12 2 11 4" xfId="3220"/>
    <cellStyle name="Calculation 12 2 11 5" xfId="40285"/>
    <cellStyle name="Calculation 12 2 12" xfId="3221"/>
    <cellStyle name="Calculation 12 2 12 2" xfId="3222"/>
    <cellStyle name="Calculation 12 2 12 2 2" xfId="3223"/>
    <cellStyle name="Calculation 12 2 12 2 3" xfId="40286"/>
    <cellStyle name="Calculation 12 2 12 3" xfId="3224"/>
    <cellStyle name="Calculation 12 2 12 3 2" xfId="3225"/>
    <cellStyle name="Calculation 12 2 12 4" xfId="3226"/>
    <cellStyle name="Calculation 12 2 12 5" xfId="40287"/>
    <cellStyle name="Calculation 12 2 13" xfId="3227"/>
    <cellStyle name="Calculation 12 2 13 2" xfId="3228"/>
    <cellStyle name="Calculation 12 2 13 2 2" xfId="3229"/>
    <cellStyle name="Calculation 12 2 13 2 3" xfId="40288"/>
    <cellStyle name="Calculation 12 2 13 3" xfId="3230"/>
    <cellStyle name="Calculation 12 2 13 3 2" xfId="3231"/>
    <cellStyle name="Calculation 12 2 13 4" xfId="3232"/>
    <cellStyle name="Calculation 12 2 13 5" xfId="40289"/>
    <cellStyle name="Calculation 12 2 14" xfId="3233"/>
    <cellStyle name="Calculation 12 2 14 2" xfId="3234"/>
    <cellStyle name="Calculation 12 2 14 2 2" xfId="3235"/>
    <cellStyle name="Calculation 12 2 14 2 3" xfId="40290"/>
    <cellStyle name="Calculation 12 2 14 3" xfId="3236"/>
    <cellStyle name="Calculation 12 2 14 3 2" xfId="3237"/>
    <cellStyle name="Calculation 12 2 14 4" xfId="3238"/>
    <cellStyle name="Calculation 12 2 14 5" xfId="40291"/>
    <cellStyle name="Calculation 12 2 15" xfId="3239"/>
    <cellStyle name="Calculation 12 2 15 2" xfId="3240"/>
    <cellStyle name="Calculation 12 2 15 2 2" xfId="3241"/>
    <cellStyle name="Calculation 12 2 15 2 3" xfId="40292"/>
    <cellStyle name="Calculation 12 2 15 3" xfId="3242"/>
    <cellStyle name="Calculation 12 2 15 3 2" xfId="3243"/>
    <cellStyle name="Calculation 12 2 15 4" xfId="3244"/>
    <cellStyle name="Calculation 12 2 15 5" xfId="40293"/>
    <cellStyle name="Calculation 12 2 16" xfId="3245"/>
    <cellStyle name="Calculation 12 2 16 2" xfId="3246"/>
    <cellStyle name="Calculation 12 2 16 2 2" xfId="3247"/>
    <cellStyle name="Calculation 12 2 16 2 3" xfId="40294"/>
    <cellStyle name="Calculation 12 2 16 3" xfId="3248"/>
    <cellStyle name="Calculation 12 2 16 3 2" xfId="3249"/>
    <cellStyle name="Calculation 12 2 16 4" xfId="3250"/>
    <cellStyle name="Calculation 12 2 16 5" xfId="40295"/>
    <cellStyle name="Calculation 12 2 17" xfId="3251"/>
    <cellStyle name="Calculation 12 2 17 2" xfId="3252"/>
    <cellStyle name="Calculation 12 2 17 2 2" xfId="3253"/>
    <cellStyle name="Calculation 12 2 17 2 3" xfId="40296"/>
    <cellStyle name="Calculation 12 2 17 3" xfId="3254"/>
    <cellStyle name="Calculation 12 2 17 3 2" xfId="3255"/>
    <cellStyle name="Calculation 12 2 17 4" xfId="3256"/>
    <cellStyle name="Calculation 12 2 17 5" xfId="40297"/>
    <cellStyle name="Calculation 12 2 18" xfId="3257"/>
    <cellStyle name="Calculation 12 2 18 2" xfId="3258"/>
    <cellStyle name="Calculation 12 2 18 2 2" xfId="3259"/>
    <cellStyle name="Calculation 12 2 18 2 3" xfId="40298"/>
    <cellStyle name="Calculation 12 2 18 3" xfId="3260"/>
    <cellStyle name="Calculation 12 2 18 3 2" xfId="3261"/>
    <cellStyle name="Calculation 12 2 18 4" xfId="3262"/>
    <cellStyle name="Calculation 12 2 18 5" xfId="40299"/>
    <cellStyle name="Calculation 12 2 19" xfId="3263"/>
    <cellStyle name="Calculation 12 2 19 2" xfId="3264"/>
    <cellStyle name="Calculation 12 2 19 2 2" xfId="3265"/>
    <cellStyle name="Calculation 12 2 19 2 3" xfId="40300"/>
    <cellStyle name="Calculation 12 2 19 3" xfId="3266"/>
    <cellStyle name="Calculation 12 2 19 3 2" xfId="3267"/>
    <cellStyle name="Calculation 12 2 19 4" xfId="3268"/>
    <cellStyle name="Calculation 12 2 19 5" xfId="40301"/>
    <cellStyle name="Calculation 12 2 2" xfId="3269"/>
    <cellStyle name="Calculation 12 2 2 2" xfId="3270"/>
    <cellStyle name="Calculation 12 2 2 2 2" xfId="3271"/>
    <cellStyle name="Calculation 12 2 2 2 3" xfId="40302"/>
    <cellStyle name="Calculation 12 2 2 3" xfId="3272"/>
    <cellStyle name="Calculation 12 2 2 3 2" xfId="3273"/>
    <cellStyle name="Calculation 12 2 2 4" xfId="3274"/>
    <cellStyle name="Calculation 12 2 2 5" xfId="40303"/>
    <cellStyle name="Calculation 12 2 20" xfId="3275"/>
    <cellStyle name="Calculation 12 2 20 2" xfId="3276"/>
    <cellStyle name="Calculation 12 2 20 2 2" xfId="40304"/>
    <cellStyle name="Calculation 12 2 20 2 3" xfId="40305"/>
    <cellStyle name="Calculation 12 2 20 3" xfId="40306"/>
    <cellStyle name="Calculation 12 2 20 4" xfId="40307"/>
    <cellStyle name="Calculation 12 2 20 5" xfId="40308"/>
    <cellStyle name="Calculation 12 2 21" xfId="3277"/>
    <cellStyle name="Calculation 12 2 21 2" xfId="3278"/>
    <cellStyle name="Calculation 12 2 22" xfId="3279"/>
    <cellStyle name="Calculation 12 2 22 2" xfId="3280"/>
    <cellStyle name="Calculation 12 2 3" xfId="3281"/>
    <cellStyle name="Calculation 12 2 3 2" xfId="3282"/>
    <cellStyle name="Calculation 12 2 3 2 2" xfId="3283"/>
    <cellStyle name="Calculation 12 2 3 2 3" xfId="40309"/>
    <cellStyle name="Calculation 12 2 3 3" xfId="3284"/>
    <cellStyle name="Calculation 12 2 3 3 2" xfId="3285"/>
    <cellStyle name="Calculation 12 2 3 4" xfId="3286"/>
    <cellStyle name="Calculation 12 2 3 5" xfId="40310"/>
    <cellStyle name="Calculation 12 2 4" xfId="3287"/>
    <cellStyle name="Calculation 12 2 4 2" xfId="3288"/>
    <cellStyle name="Calculation 12 2 4 2 2" xfId="3289"/>
    <cellStyle name="Calculation 12 2 4 2 3" xfId="40311"/>
    <cellStyle name="Calculation 12 2 4 3" xfId="3290"/>
    <cellStyle name="Calculation 12 2 4 3 2" xfId="3291"/>
    <cellStyle name="Calculation 12 2 4 4" xfId="3292"/>
    <cellStyle name="Calculation 12 2 4 5" xfId="40312"/>
    <cellStyle name="Calculation 12 2 5" xfId="3293"/>
    <cellStyle name="Calculation 12 2 5 2" xfId="3294"/>
    <cellStyle name="Calculation 12 2 5 2 2" xfId="3295"/>
    <cellStyle name="Calculation 12 2 5 2 3" xfId="40313"/>
    <cellStyle name="Calculation 12 2 5 3" xfId="3296"/>
    <cellStyle name="Calculation 12 2 5 3 2" xfId="3297"/>
    <cellStyle name="Calculation 12 2 5 4" xfId="3298"/>
    <cellStyle name="Calculation 12 2 5 5" xfId="40314"/>
    <cellStyle name="Calculation 12 2 6" xfId="3299"/>
    <cellStyle name="Calculation 12 2 6 2" xfId="3300"/>
    <cellStyle name="Calculation 12 2 6 2 2" xfId="3301"/>
    <cellStyle name="Calculation 12 2 6 2 3" xfId="40315"/>
    <cellStyle name="Calculation 12 2 6 3" xfId="3302"/>
    <cellStyle name="Calculation 12 2 6 3 2" xfId="3303"/>
    <cellStyle name="Calculation 12 2 6 4" xfId="3304"/>
    <cellStyle name="Calculation 12 2 6 5" xfId="40316"/>
    <cellStyle name="Calculation 12 2 7" xfId="3305"/>
    <cellStyle name="Calculation 12 2 7 2" xfId="3306"/>
    <cellStyle name="Calculation 12 2 7 2 2" xfId="3307"/>
    <cellStyle name="Calculation 12 2 7 2 3" xfId="40317"/>
    <cellStyle name="Calculation 12 2 7 3" xfId="3308"/>
    <cellStyle name="Calculation 12 2 7 3 2" xfId="3309"/>
    <cellStyle name="Calculation 12 2 7 4" xfId="3310"/>
    <cellStyle name="Calculation 12 2 7 5" xfId="40318"/>
    <cellStyle name="Calculation 12 2 8" xfId="3311"/>
    <cellStyle name="Calculation 12 2 8 2" xfId="3312"/>
    <cellStyle name="Calculation 12 2 8 2 2" xfId="3313"/>
    <cellStyle name="Calculation 12 2 8 2 3" xfId="40319"/>
    <cellStyle name="Calculation 12 2 8 3" xfId="3314"/>
    <cellStyle name="Calculation 12 2 8 3 2" xfId="3315"/>
    <cellStyle name="Calculation 12 2 8 4" xfId="3316"/>
    <cellStyle name="Calculation 12 2 8 5" xfId="40320"/>
    <cellStyle name="Calculation 12 2 9" xfId="3317"/>
    <cellStyle name="Calculation 12 2 9 2" xfId="3318"/>
    <cellStyle name="Calculation 12 2 9 2 2" xfId="3319"/>
    <cellStyle name="Calculation 12 2 9 2 3" xfId="40321"/>
    <cellStyle name="Calculation 12 2 9 3" xfId="3320"/>
    <cellStyle name="Calculation 12 2 9 3 2" xfId="3321"/>
    <cellStyle name="Calculation 12 2 9 4" xfId="3322"/>
    <cellStyle name="Calculation 12 2 9 5" xfId="40322"/>
    <cellStyle name="Calculation 12 20" xfId="3323"/>
    <cellStyle name="Calculation 12 20 10" xfId="3324"/>
    <cellStyle name="Calculation 12 20 10 2" xfId="3325"/>
    <cellStyle name="Calculation 12 20 10 2 2" xfId="3326"/>
    <cellStyle name="Calculation 12 20 10 2 3" xfId="40323"/>
    <cellStyle name="Calculation 12 20 10 3" xfId="3327"/>
    <cellStyle name="Calculation 12 20 10 3 2" xfId="3328"/>
    <cellStyle name="Calculation 12 20 10 4" xfId="3329"/>
    <cellStyle name="Calculation 12 20 10 5" xfId="40324"/>
    <cellStyle name="Calculation 12 20 11" xfId="3330"/>
    <cellStyle name="Calculation 12 20 11 2" xfId="3331"/>
    <cellStyle name="Calculation 12 20 11 2 2" xfId="3332"/>
    <cellStyle name="Calculation 12 20 11 2 3" xfId="40325"/>
    <cellStyle name="Calculation 12 20 11 3" xfId="3333"/>
    <cellStyle name="Calculation 12 20 11 3 2" xfId="3334"/>
    <cellStyle name="Calculation 12 20 11 4" xfId="3335"/>
    <cellStyle name="Calculation 12 20 11 5" xfId="40326"/>
    <cellStyle name="Calculation 12 20 12" xfId="3336"/>
    <cellStyle name="Calculation 12 20 12 2" xfId="3337"/>
    <cellStyle name="Calculation 12 20 12 2 2" xfId="3338"/>
    <cellStyle name="Calculation 12 20 12 2 3" xfId="40327"/>
    <cellStyle name="Calculation 12 20 12 3" xfId="3339"/>
    <cellStyle name="Calculation 12 20 12 3 2" xfId="3340"/>
    <cellStyle name="Calculation 12 20 12 4" xfId="3341"/>
    <cellStyle name="Calculation 12 20 12 5" xfId="40328"/>
    <cellStyle name="Calculation 12 20 13" xfId="3342"/>
    <cellStyle name="Calculation 12 20 13 2" xfId="3343"/>
    <cellStyle name="Calculation 12 20 13 2 2" xfId="3344"/>
    <cellStyle name="Calculation 12 20 13 2 3" xfId="40329"/>
    <cellStyle name="Calculation 12 20 13 3" xfId="3345"/>
    <cellStyle name="Calculation 12 20 13 3 2" xfId="3346"/>
    <cellStyle name="Calculation 12 20 13 4" xfId="3347"/>
    <cellStyle name="Calculation 12 20 13 5" xfId="40330"/>
    <cellStyle name="Calculation 12 20 14" xfId="3348"/>
    <cellStyle name="Calculation 12 20 14 2" xfId="3349"/>
    <cellStyle name="Calculation 12 20 14 2 2" xfId="3350"/>
    <cellStyle name="Calculation 12 20 14 2 3" xfId="40331"/>
    <cellStyle name="Calculation 12 20 14 3" xfId="3351"/>
    <cellStyle name="Calculation 12 20 14 3 2" xfId="3352"/>
    <cellStyle name="Calculation 12 20 14 4" xfId="3353"/>
    <cellStyle name="Calculation 12 20 14 5" xfId="40332"/>
    <cellStyle name="Calculation 12 20 15" xfId="3354"/>
    <cellStyle name="Calculation 12 20 15 2" xfId="3355"/>
    <cellStyle name="Calculation 12 20 15 2 2" xfId="3356"/>
    <cellStyle name="Calculation 12 20 15 2 3" xfId="40333"/>
    <cellStyle name="Calculation 12 20 15 3" xfId="3357"/>
    <cellStyle name="Calculation 12 20 15 3 2" xfId="3358"/>
    <cellStyle name="Calculation 12 20 15 4" xfId="3359"/>
    <cellStyle name="Calculation 12 20 15 5" xfId="40334"/>
    <cellStyle name="Calculation 12 20 16" xfId="3360"/>
    <cellStyle name="Calculation 12 20 16 2" xfId="3361"/>
    <cellStyle name="Calculation 12 20 16 2 2" xfId="3362"/>
    <cellStyle name="Calculation 12 20 16 2 3" xfId="40335"/>
    <cellStyle name="Calculation 12 20 16 3" xfId="3363"/>
    <cellStyle name="Calculation 12 20 16 3 2" xfId="3364"/>
    <cellStyle name="Calculation 12 20 16 4" xfId="3365"/>
    <cellStyle name="Calculation 12 20 16 5" xfId="40336"/>
    <cellStyle name="Calculation 12 20 17" xfId="3366"/>
    <cellStyle name="Calculation 12 20 17 2" xfId="3367"/>
    <cellStyle name="Calculation 12 20 17 2 2" xfId="3368"/>
    <cellStyle name="Calculation 12 20 17 2 3" xfId="40337"/>
    <cellStyle name="Calculation 12 20 17 3" xfId="3369"/>
    <cellStyle name="Calculation 12 20 17 3 2" xfId="3370"/>
    <cellStyle name="Calculation 12 20 17 4" xfId="3371"/>
    <cellStyle name="Calculation 12 20 17 5" xfId="40338"/>
    <cellStyle name="Calculation 12 20 18" xfId="3372"/>
    <cellStyle name="Calculation 12 20 18 2" xfId="3373"/>
    <cellStyle name="Calculation 12 20 18 2 2" xfId="3374"/>
    <cellStyle name="Calculation 12 20 18 2 3" xfId="40339"/>
    <cellStyle name="Calculation 12 20 18 3" xfId="3375"/>
    <cellStyle name="Calculation 12 20 18 3 2" xfId="3376"/>
    <cellStyle name="Calculation 12 20 18 4" xfId="3377"/>
    <cellStyle name="Calculation 12 20 18 5" xfId="40340"/>
    <cellStyle name="Calculation 12 20 19" xfId="3378"/>
    <cellStyle name="Calculation 12 20 19 2" xfId="3379"/>
    <cellStyle name="Calculation 12 20 19 2 2" xfId="3380"/>
    <cellStyle name="Calculation 12 20 19 2 3" xfId="40341"/>
    <cellStyle name="Calculation 12 20 19 3" xfId="3381"/>
    <cellStyle name="Calculation 12 20 19 3 2" xfId="3382"/>
    <cellStyle name="Calculation 12 20 19 4" xfId="3383"/>
    <cellStyle name="Calculation 12 20 19 5" xfId="40342"/>
    <cellStyle name="Calculation 12 20 2" xfId="3384"/>
    <cellStyle name="Calculation 12 20 2 2" xfId="3385"/>
    <cellStyle name="Calculation 12 20 2 2 2" xfId="3386"/>
    <cellStyle name="Calculation 12 20 2 2 3" xfId="40343"/>
    <cellStyle name="Calculation 12 20 2 3" xfId="3387"/>
    <cellStyle name="Calculation 12 20 2 3 2" xfId="3388"/>
    <cellStyle name="Calculation 12 20 2 4" xfId="3389"/>
    <cellStyle name="Calculation 12 20 2 5" xfId="40344"/>
    <cellStyle name="Calculation 12 20 20" xfId="3390"/>
    <cellStyle name="Calculation 12 20 20 2" xfId="3391"/>
    <cellStyle name="Calculation 12 20 20 2 2" xfId="40345"/>
    <cellStyle name="Calculation 12 20 20 2 3" xfId="40346"/>
    <cellStyle name="Calculation 12 20 20 3" xfId="40347"/>
    <cellStyle name="Calculation 12 20 20 4" xfId="40348"/>
    <cellStyle name="Calculation 12 20 20 5" xfId="40349"/>
    <cellStyle name="Calculation 12 20 21" xfId="3392"/>
    <cellStyle name="Calculation 12 20 21 2" xfId="3393"/>
    <cellStyle name="Calculation 12 20 22" xfId="3394"/>
    <cellStyle name="Calculation 12 20 22 2" xfId="3395"/>
    <cellStyle name="Calculation 12 20 3" xfId="3396"/>
    <cellStyle name="Calculation 12 20 3 2" xfId="3397"/>
    <cellStyle name="Calculation 12 20 3 2 2" xfId="3398"/>
    <cellStyle name="Calculation 12 20 3 2 3" xfId="40350"/>
    <cellStyle name="Calculation 12 20 3 3" xfId="3399"/>
    <cellStyle name="Calculation 12 20 3 3 2" xfId="3400"/>
    <cellStyle name="Calculation 12 20 3 4" xfId="3401"/>
    <cellStyle name="Calculation 12 20 3 5" xfId="40351"/>
    <cellStyle name="Calculation 12 20 4" xfId="3402"/>
    <cellStyle name="Calculation 12 20 4 2" xfId="3403"/>
    <cellStyle name="Calculation 12 20 4 2 2" xfId="3404"/>
    <cellStyle name="Calculation 12 20 4 2 3" xfId="40352"/>
    <cellStyle name="Calculation 12 20 4 3" xfId="3405"/>
    <cellStyle name="Calculation 12 20 4 3 2" xfId="3406"/>
    <cellStyle name="Calculation 12 20 4 4" xfId="3407"/>
    <cellStyle name="Calculation 12 20 4 5" xfId="40353"/>
    <cellStyle name="Calculation 12 20 5" xfId="3408"/>
    <cellStyle name="Calculation 12 20 5 2" xfId="3409"/>
    <cellStyle name="Calculation 12 20 5 2 2" xfId="3410"/>
    <cellStyle name="Calculation 12 20 5 2 3" xfId="40354"/>
    <cellStyle name="Calculation 12 20 5 3" xfId="3411"/>
    <cellStyle name="Calculation 12 20 5 3 2" xfId="3412"/>
    <cellStyle name="Calculation 12 20 5 4" xfId="3413"/>
    <cellStyle name="Calculation 12 20 5 5" xfId="40355"/>
    <cellStyle name="Calculation 12 20 6" xfId="3414"/>
    <cellStyle name="Calculation 12 20 6 2" xfId="3415"/>
    <cellStyle name="Calculation 12 20 6 2 2" xfId="3416"/>
    <cellStyle name="Calculation 12 20 6 2 3" xfId="40356"/>
    <cellStyle name="Calculation 12 20 6 3" xfId="3417"/>
    <cellStyle name="Calculation 12 20 6 3 2" xfId="3418"/>
    <cellStyle name="Calculation 12 20 6 4" xfId="3419"/>
    <cellStyle name="Calculation 12 20 6 5" xfId="40357"/>
    <cellStyle name="Calculation 12 20 7" xfId="3420"/>
    <cellStyle name="Calculation 12 20 7 2" xfId="3421"/>
    <cellStyle name="Calculation 12 20 7 2 2" xfId="3422"/>
    <cellStyle name="Calculation 12 20 7 2 3" xfId="40358"/>
    <cellStyle name="Calculation 12 20 7 3" xfId="3423"/>
    <cellStyle name="Calculation 12 20 7 3 2" xfId="3424"/>
    <cellStyle name="Calculation 12 20 7 4" xfId="3425"/>
    <cellStyle name="Calculation 12 20 7 5" xfId="40359"/>
    <cellStyle name="Calculation 12 20 8" xfId="3426"/>
    <cellStyle name="Calculation 12 20 8 2" xfId="3427"/>
    <cellStyle name="Calculation 12 20 8 2 2" xfId="3428"/>
    <cellStyle name="Calculation 12 20 8 2 3" xfId="40360"/>
    <cellStyle name="Calculation 12 20 8 3" xfId="3429"/>
    <cellStyle name="Calculation 12 20 8 3 2" xfId="3430"/>
    <cellStyle name="Calculation 12 20 8 4" xfId="3431"/>
    <cellStyle name="Calculation 12 20 8 5" xfId="40361"/>
    <cellStyle name="Calculation 12 20 9" xfId="3432"/>
    <cellStyle name="Calculation 12 20 9 2" xfId="3433"/>
    <cellStyle name="Calculation 12 20 9 2 2" xfId="3434"/>
    <cellStyle name="Calculation 12 20 9 2 3" xfId="40362"/>
    <cellStyle name="Calculation 12 20 9 3" xfId="3435"/>
    <cellStyle name="Calculation 12 20 9 3 2" xfId="3436"/>
    <cellStyle name="Calculation 12 20 9 4" xfId="3437"/>
    <cellStyle name="Calculation 12 20 9 5" xfId="40363"/>
    <cellStyle name="Calculation 12 21" xfId="3438"/>
    <cellStyle name="Calculation 12 21 10" xfId="3439"/>
    <cellStyle name="Calculation 12 21 10 2" xfId="3440"/>
    <cellStyle name="Calculation 12 21 10 2 2" xfId="3441"/>
    <cellStyle name="Calculation 12 21 10 2 3" xfId="40364"/>
    <cellStyle name="Calculation 12 21 10 3" xfId="3442"/>
    <cellStyle name="Calculation 12 21 10 3 2" xfId="3443"/>
    <cellStyle name="Calculation 12 21 10 4" xfId="3444"/>
    <cellStyle name="Calculation 12 21 10 5" xfId="40365"/>
    <cellStyle name="Calculation 12 21 11" xfId="3445"/>
    <cellStyle name="Calculation 12 21 11 2" xfId="3446"/>
    <cellStyle name="Calculation 12 21 11 2 2" xfId="3447"/>
    <cellStyle name="Calculation 12 21 11 2 3" xfId="40366"/>
    <cellStyle name="Calculation 12 21 11 3" xfId="3448"/>
    <cellStyle name="Calculation 12 21 11 3 2" xfId="3449"/>
    <cellStyle name="Calculation 12 21 11 4" xfId="3450"/>
    <cellStyle name="Calculation 12 21 11 5" xfId="40367"/>
    <cellStyle name="Calculation 12 21 12" xfId="3451"/>
    <cellStyle name="Calculation 12 21 12 2" xfId="3452"/>
    <cellStyle name="Calculation 12 21 12 2 2" xfId="3453"/>
    <cellStyle name="Calculation 12 21 12 2 3" xfId="40368"/>
    <cellStyle name="Calculation 12 21 12 3" xfId="3454"/>
    <cellStyle name="Calculation 12 21 12 3 2" xfId="3455"/>
    <cellStyle name="Calculation 12 21 12 4" xfId="3456"/>
    <cellStyle name="Calculation 12 21 12 5" xfId="40369"/>
    <cellStyle name="Calculation 12 21 13" xfId="3457"/>
    <cellStyle name="Calculation 12 21 13 2" xfId="3458"/>
    <cellStyle name="Calculation 12 21 13 2 2" xfId="3459"/>
    <cellStyle name="Calculation 12 21 13 2 3" xfId="40370"/>
    <cellStyle name="Calculation 12 21 13 3" xfId="3460"/>
    <cellStyle name="Calculation 12 21 13 3 2" xfId="3461"/>
    <cellStyle name="Calculation 12 21 13 4" xfId="3462"/>
    <cellStyle name="Calculation 12 21 13 5" xfId="40371"/>
    <cellStyle name="Calculation 12 21 14" xfId="3463"/>
    <cellStyle name="Calculation 12 21 14 2" xfId="3464"/>
    <cellStyle name="Calculation 12 21 14 2 2" xfId="3465"/>
    <cellStyle name="Calculation 12 21 14 2 3" xfId="40372"/>
    <cellStyle name="Calculation 12 21 14 3" xfId="3466"/>
    <cellStyle name="Calculation 12 21 14 3 2" xfId="3467"/>
    <cellStyle name="Calculation 12 21 14 4" xfId="3468"/>
    <cellStyle name="Calculation 12 21 14 5" xfId="40373"/>
    <cellStyle name="Calculation 12 21 15" xfId="3469"/>
    <cellStyle name="Calculation 12 21 15 2" xfId="3470"/>
    <cellStyle name="Calculation 12 21 15 2 2" xfId="3471"/>
    <cellStyle name="Calculation 12 21 15 2 3" xfId="40374"/>
    <cellStyle name="Calculation 12 21 15 3" xfId="3472"/>
    <cellStyle name="Calculation 12 21 15 3 2" xfId="3473"/>
    <cellStyle name="Calculation 12 21 15 4" xfId="3474"/>
    <cellStyle name="Calculation 12 21 15 5" xfId="40375"/>
    <cellStyle name="Calculation 12 21 16" xfId="3475"/>
    <cellStyle name="Calculation 12 21 16 2" xfId="3476"/>
    <cellStyle name="Calculation 12 21 16 2 2" xfId="3477"/>
    <cellStyle name="Calculation 12 21 16 2 3" xfId="40376"/>
    <cellStyle name="Calculation 12 21 16 3" xfId="3478"/>
    <cellStyle name="Calculation 12 21 16 3 2" xfId="3479"/>
    <cellStyle name="Calculation 12 21 16 4" xfId="3480"/>
    <cellStyle name="Calculation 12 21 16 5" xfId="40377"/>
    <cellStyle name="Calculation 12 21 17" xfId="3481"/>
    <cellStyle name="Calculation 12 21 17 2" xfId="3482"/>
    <cellStyle name="Calculation 12 21 17 2 2" xfId="3483"/>
    <cellStyle name="Calculation 12 21 17 2 3" xfId="40378"/>
    <cellStyle name="Calculation 12 21 17 3" xfId="3484"/>
    <cellStyle name="Calculation 12 21 17 3 2" xfId="3485"/>
    <cellStyle name="Calculation 12 21 17 4" xfId="3486"/>
    <cellStyle name="Calculation 12 21 17 5" xfId="40379"/>
    <cellStyle name="Calculation 12 21 18" xfId="3487"/>
    <cellStyle name="Calculation 12 21 18 2" xfId="3488"/>
    <cellStyle name="Calculation 12 21 18 2 2" xfId="3489"/>
    <cellStyle name="Calculation 12 21 18 2 3" xfId="40380"/>
    <cellStyle name="Calculation 12 21 18 3" xfId="3490"/>
    <cellStyle name="Calculation 12 21 18 3 2" xfId="3491"/>
    <cellStyle name="Calculation 12 21 18 4" xfId="3492"/>
    <cellStyle name="Calculation 12 21 18 5" xfId="40381"/>
    <cellStyle name="Calculation 12 21 19" xfId="3493"/>
    <cellStyle name="Calculation 12 21 19 2" xfId="3494"/>
    <cellStyle name="Calculation 12 21 19 2 2" xfId="3495"/>
    <cellStyle name="Calculation 12 21 19 2 3" xfId="40382"/>
    <cellStyle name="Calculation 12 21 19 3" xfId="3496"/>
    <cellStyle name="Calculation 12 21 19 3 2" xfId="3497"/>
    <cellStyle name="Calculation 12 21 19 4" xfId="3498"/>
    <cellStyle name="Calculation 12 21 19 5" xfId="40383"/>
    <cellStyle name="Calculation 12 21 2" xfId="3499"/>
    <cellStyle name="Calculation 12 21 2 2" xfId="3500"/>
    <cellStyle name="Calculation 12 21 2 2 2" xfId="3501"/>
    <cellStyle name="Calculation 12 21 2 2 3" xfId="40384"/>
    <cellStyle name="Calculation 12 21 2 3" xfId="3502"/>
    <cellStyle name="Calculation 12 21 2 3 2" xfId="3503"/>
    <cellStyle name="Calculation 12 21 2 4" xfId="3504"/>
    <cellStyle name="Calculation 12 21 2 5" xfId="40385"/>
    <cellStyle name="Calculation 12 21 20" xfId="3505"/>
    <cellStyle name="Calculation 12 21 20 2" xfId="3506"/>
    <cellStyle name="Calculation 12 21 20 2 2" xfId="40386"/>
    <cellStyle name="Calculation 12 21 20 2 3" xfId="40387"/>
    <cellStyle name="Calculation 12 21 20 3" xfId="40388"/>
    <cellStyle name="Calculation 12 21 20 4" xfId="40389"/>
    <cellStyle name="Calculation 12 21 20 5" xfId="40390"/>
    <cellStyle name="Calculation 12 21 21" xfId="3507"/>
    <cellStyle name="Calculation 12 21 21 2" xfId="3508"/>
    <cellStyle name="Calculation 12 21 22" xfId="3509"/>
    <cellStyle name="Calculation 12 21 22 2" xfId="3510"/>
    <cellStyle name="Calculation 12 21 3" xfId="3511"/>
    <cellStyle name="Calculation 12 21 3 2" xfId="3512"/>
    <cellStyle name="Calculation 12 21 3 2 2" xfId="3513"/>
    <cellStyle name="Calculation 12 21 3 2 3" xfId="40391"/>
    <cellStyle name="Calculation 12 21 3 3" xfId="3514"/>
    <cellStyle name="Calculation 12 21 3 3 2" xfId="3515"/>
    <cellStyle name="Calculation 12 21 3 4" xfId="3516"/>
    <cellStyle name="Calculation 12 21 3 5" xfId="40392"/>
    <cellStyle name="Calculation 12 21 4" xfId="3517"/>
    <cellStyle name="Calculation 12 21 4 2" xfId="3518"/>
    <cellStyle name="Calculation 12 21 4 2 2" xfId="3519"/>
    <cellStyle name="Calculation 12 21 4 2 3" xfId="40393"/>
    <cellStyle name="Calculation 12 21 4 3" xfId="3520"/>
    <cellStyle name="Calculation 12 21 4 3 2" xfId="3521"/>
    <cellStyle name="Calculation 12 21 4 4" xfId="3522"/>
    <cellStyle name="Calculation 12 21 4 5" xfId="40394"/>
    <cellStyle name="Calculation 12 21 5" xfId="3523"/>
    <cellStyle name="Calculation 12 21 5 2" xfId="3524"/>
    <cellStyle name="Calculation 12 21 5 2 2" xfId="3525"/>
    <cellStyle name="Calculation 12 21 5 2 3" xfId="40395"/>
    <cellStyle name="Calculation 12 21 5 3" xfId="3526"/>
    <cellStyle name="Calculation 12 21 5 3 2" xfId="3527"/>
    <cellStyle name="Calculation 12 21 5 4" xfId="3528"/>
    <cellStyle name="Calculation 12 21 5 5" xfId="40396"/>
    <cellStyle name="Calculation 12 21 6" xfId="3529"/>
    <cellStyle name="Calculation 12 21 6 2" xfId="3530"/>
    <cellStyle name="Calculation 12 21 6 2 2" xfId="3531"/>
    <cellStyle name="Calculation 12 21 6 2 3" xfId="40397"/>
    <cellStyle name="Calculation 12 21 6 3" xfId="3532"/>
    <cellStyle name="Calculation 12 21 6 3 2" xfId="3533"/>
    <cellStyle name="Calculation 12 21 6 4" xfId="3534"/>
    <cellStyle name="Calculation 12 21 6 5" xfId="40398"/>
    <cellStyle name="Calculation 12 21 7" xfId="3535"/>
    <cellStyle name="Calculation 12 21 7 2" xfId="3536"/>
    <cellStyle name="Calculation 12 21 7 2 2" xfId="3537"/>
    <cellStyle name="Calculation 12 21 7 2 3" xfId="40399"/>
    <cellStyle name="Calculation 12 21 7 3" xfId="3538"/>
    <cellStyle name="Calculation 12 21 7 3 2" xfId="3539"/>
    <cellStyle name="Calculation 12 21 7 4" xfId="3540"/>
    <cellStyle name="Calculation 12 21 7 5" xfId="40400"/>
    <cellStyle name="Calculation 12 21 8" xfId="3541"/>
    <cellStyle name="Calculation 12 21 8 2" xfId="3542"/>
    <cellStyle name="Calculation 12 21 8 2 2" xfId="3543"/>
    <cellStyle name="Calculation 12 21 8 2 3" xfId="40401"/>
    <cellStyle name="Calculation 12 21 8 3" xfId="3544"/>
    <cellStyle name="Calculation 12 21 8 3 2" xfId="3545"/>
    <cellStyle name="Calculation 12 21 8 4" xfId="3546"/>
    <cellStyle name="Calculation 12 21 8 5" xfId="40402"/>
    <cellStyle name="Calculation 12 21 9" xfId="3547"/>
    <cellStyle name="Calculation 12 21 9 2" xfId="3548"/>
    <cellStyle name="Calculation 12 21 9 2 2" xfId="3549"/>
    <cellStyle name="Calculation 12 21 9 2 3" xfId="40403"/>
    <cellStyle name="Calculation 12 21 9 3" xfId="3550"/>
    <cellStyle name="Calculation 12 21 9 3 2" xfId="3551"/>
    <cellStyle name="Calculation 12 21 9 4" xfId="3552"/>
    <cellStyle name="Calculation 12 21 9 5" xfId="40404"/>
    <cellStyle name="Calculation 12 22" xfId="3553"/>
    <cellStyle name="Calculation 12 22 10" xfId="3554"/>
    <cellStyle name="Calculation 12 22 10 2" xfId="3555"/>
    <cellStyle name="Calculation 12 22 10 2 2" xfId="3556"/>
    <cellStyle name="Calculation 12 22 10 2 3" xfId="40405"/>
    <cellStyle name="Calculation 12 22 10 3" xfId="3557"/>
    <cellStyle name="Calculation 12 22 10 3 2" xfId="3558"/>
    <cellStyle name="Calculation 12 22 10 4" xfId="3559"/>
    <cellStyle name="Calculation 12 22 10 5" xfId="40406"/>
    <cellStyle name="Calculation 12 22 11" xfId="3560"/>
    <cellStyle name="Calculation 12 22 11 2" xfId="3561"/>
    <cellStyle name="Calculation 12 22 11 2 2" xfId="3562"/>
    <cellStyle name="Calculation 12 22 11 2 3" xfId="40407"/>
    <cellStyle name="Calculation 12 22 11 3" xfId="3563"/>
    <cellStyle name="Calculation 12 22 11 3 2" xfId="3564"/>
    <cellStyle name="Calculation 12 22 11 4" xfId="3565"/>
    <cellStyle name="Calculation 12 22 11 5" xfId="40408"/>
    <cellStyle name="Calculation 12 22 12" xfId="3566"/>
    <cellStyle name="Calculation 12 22 12 2" xfId="3567"/>
    <cellStyle name="Calculation 12 22 12 2 2" xfId="3568"/>
    <cellStyle name="Calculation 12 22 12 2 3" xfId="40409"/>
    <cellStyle name="Calculation 12 22 12 3" xfId="3569"/>
    <cellStyle name="Calculation 12 22 12 3 2" xfId="3570"/>
    <cellStyle name="Calculation 12 22 12 4" xfId="3571"/>
    <cellStyle name="Calculation 12 22 12 5" xfId="40410"/>
    <cellStyle name="Calculation 12 22 13" xfId="3572"/>
    <cellStyle name="Calculation 12 22 13 2" xfId="3573"/>
    <cellStyle name="Calculation 12 22 13 2 2" xfId="3574"/>
    <cellStyle name="Calculation 12 22 13 2 3" xfId="40411"/>
    <cellStyle name="Calculation 12 22 13 3" xfId="3575"/>
    <cellStyle name="Calculation 12 22 13 3 2" xfId="3576"/>
    <cellStyle name="Calculation 12 22 13 4" xfId="3577"/>
    <cellStyle name="Calculation 12 22 13 5" xfId="40412"/>
    <cellStyle name="Calculation 12 22 14" xfId="3578"/>
    <cellStyle name="Calculation 12 22 14 2" xfId="3579"/>
    <cellStyle name="Calculation 12 22 14 2 2" xfId="3580"/>
    <cellStyle name="Calculation 12 22 14 2 3" xfId="40413"/>
    <cellStyle name="Calculation 12 22 14 3" xfId="3581"/>
    <cellStyle name="Calculation 12 22 14 3 2" xfId="3582"/>
    <cellStyle name="Calculation 12 22 14 4" xfId="3583"/>
    <cellStyle name="Calculation 12 22 14 5" xfId="40414"/>
    <cellStyle name="Calculation 12 22 15" xfId="3584"/>
    <cellStyle name="Calculation 12 22 15 2" xfId="3585"/>
    <cellStyle name="Calculation 12 22 15 2 2" xfId="3586"/>
    <cellStyle name="Calculation 12 22 15 2 3" xfId="40415"/>
    <cellStyle name="Calculation 12 22 15 3" xfId="3587"/>
    <cellStyle name="Calculation 12 22 15 3 2" xfId="3588"/>
    <cellStyle name="Calculation 12 22 15 4" xfId="3589"/>
    <cellStyle name="Calculation 12 22 15 5" xfId="40416"/>
    <cellStyle name="Calculation 12 22 16" xfId="3590"/>
    <cellStyle name="Calculation 12 22 16 2" xfId="3591"/>
    <cellStyle name="Calculation 12 22 16 2 2" xfId="3592"/>
    <cellStyle name="Calculation 12 22 16 2 3" xfId="40417"/>
    <cellStyle name="Calculation 12 22 16 3" xfId="3593"/>
    <cellStyle name="Calculation 12 22 16 3 2" xfId="3594"/>
    <cellStyle name="Calculation 12 22 16 4" xfId="3595"/>
    <cellStyle name="Calculation 12 22 16 5" xfId="40418"/>
    <cellStyle name="Calculation 12 22 17" xfId="3596"/>
    <cellStyle name="Calculation 12 22 17 2" xfId="3597"/>
    <cellStyle name="Calculation 12 22 17 2 2" xfId="3598"/>
    <cellStyle name="Calculation 12 22 17 2 3" xfId="40419"/>
    <cellStyle name="Calculation 12 22 17 3" xfId="3599"/>
    <cellStyle name="Calculation 12 22 17 3 2" xfId="3600"/>
    <cellStyle name="Calculation 12 22 17 4" xfId="3601"/>
    <cellStyle name="Calculation 12 22 17 5" xfId="40420"/>
    <cellStyle name="Calculation 12 22 18" xfId="3602"/>
    <cellStyle name="Calculation 12 22 18 2" xfId="3603"/>
    <cellStyle name="Calculation 12 22 18 2 2" xfId="3604"/>
    <cellStyle name="Calculation 12 22 18 2 3" xfId="40421"/>
    <cellStyle name="Calculation 12 22 18 3" xfId="3605"/>
    <cellStyle name="Calculation 12 22 18 3 2" xfId="3606"/>
    <cellStyle name="Calculation 12 22 18 4" xfId="3607"/>
    <cellStyle name="Calculation 12 22 18 5" xfId="40422"/>
    <cellStyle name="Calculation 12 22 19" xfId="3608"/>
    <cellStyle name="Calculation 12 22 19 2" xfId="3609"/>
    <cellStyle name="Calculation 12 22 19 2 2" xfId="3610"/>
    <cellStyle name="Calculation 12 22 19 2 3" xfId="40423"/>
    <cellStyle name="Calculation 12 22 19 3" xfId="3611"/>
    <cellStyle name="Calculation 12 22 19 3 2" xfId="3612"/>
    <cellStyle name="Calculation 12 22 19 4" xfId="3613"/>
    <cellStyle name="Calculation 12 22 19 5" xfId="40424"/>
    <cellStyle name="Calculation 12 22 2" xfId="3614"/>
    <cellStyle name="Calculation 12 22 2 2" xfId="3615"/>
    <cellStyle name="Calculation 12 22 2 2 2" xfId="3616"/>
    <cellStyle name="Calculation 12 22 2 2 3" xfId="40425"/>
    <cellStyle name="Calculation 12 22 2 3" xfId="3617"/>
    <cellStyle name="Calculation 12 22 2 3 2" xfId="3618"/>
    <cellStyle name="Calculation 12 22 2 4" xfId="3619"/>
    <cellStyle name="Calculation 12 22 2 5" xfId="40426"/>
    <cellStyle name="Calculation 12 22 20" xfId="3620"/>
    <cellStyle name="Calculation 12 22 20 2" xfId="3621"/>
    <cellStyle name="Calculation 12 22 20 2 2" xfId="40427"/>
    <cellStyle name="Calculation 12 22 20 2 3" xfId="40428"/>
    <cellStyle name="Calculation 12 22 20 3" xfId="40429"/>
    <cellStyle name="Calculation 12 22 20 4" xfId="40430"/>
    <cellStyle name="Calculation 12 22 20 5" xfId="40431"/>
    <cellStyle name="Calculation 12 22 21" xfId="3622"/>
    <cellStyle name="Calculation 12 22 21 2" xfId="3623"/>
    <cellStyle name="Calculation 12 22 22" xfId="3624"/>
    <cellStyle name="Calculation 12 22 22 2" xfId="3625"/>
    <cellStyle name="Calculation 12 22 3" xfId="3626"/>
    <cellStyle name="Calculation 12 22 3 2" xfId="3627"/>
    <cellStyle name="Calculation 12 22 3 2 2" xfId="3628"/>
    <cellStyle name="Calculation 12 22 3 2 3" xfId="40432"/>
    <cellStyle name="Calculation 12 22 3 3" xfId="3629"/>
    <cellStyle name="Calculation 12 22 3 3 2" xfId="3630"/>
    <cellStyle name="Calculation 12 22 3 4" xfId="3631"/>
    <cellStyle name="Calculation 12 22 3 5" xfId="40433"/>
    <cellStyle name="Calculation 12 22 4" xfId="3632"/>
    <cellStyle name="Calculation 12 22 4 2" xfId="3633"/>
    <cellStyle name="Calculation 12 22 4 2 2" xfId="3634"/>
    <cellStyle name="Calculation 12 22 4 2 3" xfId="40434"/>
    <cellStyle name="Calculation 12 22 4 3" xfId="3635"/>
    <cellStyle name="Calculation 12 22 4 3 2" xfId="3636"/>
    <cellStyle name="Calculation 12 22 4 4" xfId="3637"/>
    <cellStyle name="Calculation 12 22 4 5" xfId="40435"/>
    <cellStyle name="Calculation 12 22 5" xfId="3638"/>
    <cellStyle name="Calculation 12 22 5 2" xfId="3639"/>
    <cellStyle name="Calculation 12 22 5 2 2" xfId="3640"/>
    <cellStyle name="Calculation 12 22 5 2 3" xfId="40436"/>
    <cellStyle name="Calculation 12 22 5 3" xfId="3641"/>
    <cellStyle name="Calculation 12 22 5 3 2" xfId="3642"/>
    <cellStyle name="Calculation 12 22 5 4" xfId="3643"/>
    <cellStyle name="Calculation 12 22 5 5" xfId="40437"/>
    <cellStyle name="Calculation 12 22 6" xfId="3644"/>
    <cellStyle name="Calculation 12 22 6 2" xfId="3645"/>
    <cellStyle name="Calculation 12 22 6 2 2" xfId="3646"/>
    <cellStyle name="Calculation 12 22 6 2 3" xfId="40438"/>
    <cellStyle name="Calculation 12 22 6 3" xfId="3647"/>
    <cellStyle name="Calculation 12 22 6 3 2" xfId="3648"/>
    <cellStyle name="Calculation 12 22 6 4" xfId="3649"/>
    <cellStyle name="Calculation 12 22 6 5" xfId="40439"/>
    <cellStyle name="Calculation 12 22 7" xfId="3650"/>
    <cellStyle name="Calculation 12 22 7 2" xfId="3651"/>
    <cellStyle name="Calculation 12 22 7 2 2" xfId="3652"/>
    <cellStyle name="Calculation 12 22 7 2 3" xfId="40440"/>
    <cellStyle name="Calculation 12 22 7 3" xfId="3653"/>
    <cellStyle name="Calculation 12 22 7 3 2" xfId="3654"/>
    <cellStyle name="Calculation 12 22 7 4" xfId="3655"/>
    <cellStyle name="Calculation 12 22 7 5" xfId="40441"/>
    <cellStyle name="Calculation 12 22 8" xfId="3656"/>
    <cellStyle name="Calculation 12 22 8 2" xfId="3657"/>
    <cellStyle name="Calculation 12 22 8 2 2" xfId="3658"/>
    <cellStyle name="Calculation 12 22 8 2 3" xfId="40442"/>
    <cellStyle name="Calculation 12 22 8 3" xfId="3659"/>
    <cellStyle name="Calculation 12 22 8 3 2" xfId="3660"/>
    <cellStyle name="Calculation 12 22 8 4" xfId="3661"/>
    <cellStyle name="Calculation 12 22 8 5" xfId="40443"/>
    <cellStyle name="Calculation 12 22 9" xfId="3662"/>
    <cellStyle name="Calculation 12 22 9 2" xfId="3663"/>
    <cellStyle name="Calculation 12 22 9 2 2" xfId="3664"/>
    <cellStyle name="Calculation 12 22 9 2 3" xfId="40444"/>
    <cellStyle name="Calculation 12 22 9 3" xfId="3665"/>
    <cellStyle name="Calculation 12 22 9 3 2" xfId="3666"/>
    <cellStyle name="Calculation 12 22 9 4" xfId="3667"/>
    <cellStyle name="Calculation 12 22 9 5" xfId="40445"/>
    <cellStyle name="Calculation 12 23" xfId="3668"/>
    <cellStyle name="Calculation 12 23 10" xfId="3669"/>
    <cellStyle name="Calculation 12 23 10 2" xfId="3670"/>
    <cellStyle name="Calculation 12 23 10 2 2" xfId="3671"/>
    <cellStyle name="Calculation 12 23 10 2 3" xfId="40446"/>
    <cellStyle name="Calculation 12 23 10 3" xfId="3672"/>
    <cellStyle name="Calculation 12 23 10 3 2" xfId="3673"/>
    <cellStyle name="Calculation 12 23 10 4" xfId="3674"/>
    <cellStyle name="Calculation 12 23 10 5" xfId="40447"/>
    <cellStyle name="Calculation 12 23 11" xfId="3675"/>
    <cellStyle name="Calculation 12 23 11 2" xfId="3676"/>
    <cellStyle name="Calculation 12 23 11 2 2" xfId="3677"/>
    <cellStyle name="Calculation 12 23 11 2 3" xfId="40448"/>
    <cellStyle name="Calculation 12 23 11 3" xfId="3678"/>
    <cellStyle name="Calculation 12 23 11 3 2" xfId="3679"/>
    <cellStyle name="Calculation 12 23 11 4" xfId="3680"/>
    <cellStyle name="Calculation 12 23 11 5" xfId="40449"/>
    <cellStyle name="Calculation 12 23 12" xfId="3681"/>
    <cellStyle name="Calculation 12 23 12 2" xfId="3682"/>
    <cellStyle name="Calculation 12 23 12 2 2" xfId="3683"/>
    <cellStyle name="Calculation 12 23 12 2 3" xfId="40450"/>
    <cellStyle name="Calculation 12 23 12 3" xfId="3684"/>
    <cellStyle name="Calculation 12 23 12 3 2" xfId="3685"/>
    <cellStyle name="Calculation 12 23 12 4" xfId="3686"/>
    <cellStyle name="Calculation 12 23 12 5" xfId="40451"/>
    <cellStyle name="Calculation 12 23 13" xfId="3687"/>
    <cellStyle name="Calculation 12 23 13 2" xfId="3688"/>
    <cellStyle name="Calculation 12 23 13 2 2" xfId="3689"/>
    <cellStyle name="Calculation 12 23 13 2 3" xfId="40452"/>
    <cellStyle name="Calculation 12 23 13 3" xfId="3690"/>
    <cellStyle name="Calculation 12 23 13 3 2" xfId="3691"/>
    <cellStyle name="Calculation 12 23 13 4" xfId="3692"/>
    <cellStyle name="Calculation 12 23 13 5" xfId="40453"/>
    <cellStyle name="Calculation 12 23 14" xfId="3693"/>
    <cellStyle name="Calculation 12 23 14 2" xfId="3694"/>
    <cellStyle name="Calculation 12 23 14 2 2" xfId="3695"/>
    <cellStyle name="Calculation 12 23 14 2 3" xfId="40454"/>
    <cellStyle name="Calculation 12 23 14 3" xfId="3696"/>
    <cellStyle name="Calculation 12 23 14 3 2" xfId="3697"/>
    <cellStyle name="Calculation 12 23 14 4" xfId="3698"/>
    <cellStyle name="Calculation 12 23 14 5" xfId="40455"/>
    <cellStyle name="Calculation 12 23 15" xfId="3699"/>
    <cellStyle name="Calculation 12 23 15 2" xfId="3700"/>
    <cellStyle name="Calculation 12 23 15 2 2" xfId="3701"/>
    <cellStyle name="Calculation 12 23 15 2 3" xfId="40456"/>
    <cellStyle name="Calculation 12 23 15 3" xfId="3702"/>
    <cellStyle name="Calculation 12 23 15 3 2" xfId="3703"/>
    <cellStyle name="Calculation 12 23 15 4" xfId="3704"/>
    <cellStyle name="Calculation 12 23 15 5" xfId="40457"/>
    <cellStyle name="Calculation 12 23 16" xfId="3705"/>
    <cellStyle name="Calculation 12 23 16 2" xfId="3706"/>
    <cellStyle name="Calculation 12 23 16 2 2" xfId="3707"/>
    <cellStyle name="Calculation 12 23 16 2 3" xfId="40458"/>
    <cellStyle name="Calculation 12 23 16 3" xfId="3708"/>
    <cellStyle name="Calculation 12 23 16 3 2" xfId="3709"/>
    <cellStyle name="Calculation 12 23 16 4" xfId="3710"/>
    <cellStyle name="Calculation 12 23 16 5" xfId="40459"/>
    <cellStyle name="Calculation 12 23 17" xfId="3711"/>
    <cellStyle name="Calculation 12 23 17 2" xfId="3712"/>
    <cellStyle name="Calculation 12 23 17 2 2" xfId="3713"/>
    <cellStyle name="Calculation 12 23 17 2 3" xfId="40460"/>
    <cellStyle name="Calculation 12 23 17 3" xfId="3714"/>
    <cellStyle name="Calculation 12 23 17 3 2" xfId="3715"/>
    <cellStyle name="Calculation 12 23 17 4" xfId="3716"/>
    <cellStyle name="Calculation 12 23 17 5" xfId="40461"/>
    <cellStyle name="Calculation 12 23 18" xfId="3717"/>
    <cellStyle name="Calculation 12 23 18 2" xfId="3718"/>
    <cellStyle name="Calculation 12 23 18 2 2" xfId="3719"/>
    <cellStyle name="Calculation 12 23 18 2 3" xfId="40462"/>
    <cellStyle name="Calculation 12 23 18 3" xfId="3720"/>
    <cellStyle name="Calculation 12 23 18 3 2" xfId="3721"/>
    <cellStyle name="Calculation 12 23 18 4" xfId="3722"/>
    <cellStyle name="Calculation 12 23 18 5" xfId="40463"/>
    <cellStyle name="Calculation 12 23 19" xfId="3723"/>
    <cellStyle name="Calculation 12 23 19 2" xfId="3724"/>
    <cellStyle name="Calculation 12 23 19 2 2" xfId="3725"/>
    <cellStyle name="Calculation 12 23 19 2 3" xfId="40464"/>
    <cellStyle name="Calculation 12 23 19 3" xfId="3726"/>
    <cellStyle name="Calculation 12 23 19 3 2" xfId="3727"/>
    <cellStyle name="Calculation 12 23 19 4" xfId="3728"/>
    <cellStyle name="Calculation 12 23 19 5" xfId="40465"/>
    <cellStyle name="Calculation 12 23 2" xfId="3729"/>
    <cellStyle name="Calculation 12 23 2 2" xfId="3730"/>
    <cellStyle name="Calculation 12 23 2 2 2" xfId="3731"/>
    <cellStyle name="Calculation 12 23 2 2 3" xfId="40466"/>
    <cellStyle name="Calculation 12 23 2 3" xfId="3732"/>
    <cellStyle name="Calculation 12 23 2 3 2" xfId="3733"/>
    <cellStyle name="Calculation 12 23 2 4" xfId="3734"/>
    <cellStyle name="Calculation 12 23 2 5" xfId="40467"/>
    <cellStyle name="Calculation 12 23 20" xfId="3735"/>
    <cellStyle name="Calculation 12 23 20 2" xfId="3736"/>
    <cellStyle name="Calculation 12 23 20 2 2" xfId="40468"/>
    <cellStyle name="Calculation 12 23 20 2 3" xfId="40469"/>
    <cellStyle name="Calculation 12 23 20 3" xfId="40470"/>
    <cellStyle name="Calculation 12 23 20 4" xfId="40471"/>
    <cellStyle name="Calculation 12 23 20 5" xfId="40472"/>
    <cellStyle name="Calculation 12 23 21" xfId="3737"/>
    <cellStyle name="Calculation 12 23 21 2" xfId="3738"/>
    <cellStyle name="Calculation 12 23 22" xfId="3739"/>
    <cellStyle name="Calculation 12 23 22 2" xfId="3740"/>
    <cellStyle name="Calculation 12 23 3" xfId="3741"/>
    <cellStyle name="Calculation 12 23 3 2" xfId="3742"/>
    <cellStyle name="Calculation 12 23 3 2 2" xfId="3743"/>
    <cellStyle name="Calculation 12 23 3 2 3" xfId="40473"/>
    <cellStyle name="Calculation 12 23 3 3" xfId="3744"/>
    <cellStyle name="Calculation 12 23 3 3 2" xfId="3745"/>
    <cellStyle name="Calculation 12 23 3 4" xfId="3746"/>
    <cellStyle name="Calculation 12 23 3 5" xfId="40474"/>
    <cellStyle name="Calculation 12 23 4" xfId="3747"/>
    <cellStyle name="Calculation 12 23 4 2" xfId="3748"/>
    <cellStyle name="Calculation 12 23 4 2 2" xfId="3749"/>
    <cellStyle name="Calculation 12 23 4 2 3" xfId="40475"/>
    <cellStyle name="Calculation 12 23 4 3" xfId="3750"/>
    <cellStyle name="Calculation 12 23 4 3 2" xfId="3751"/>
    <cellStyle name="Calculation 12 23 4 4" xfId="3752"/>
    <cellStyle name="Calculation 12 23 4 5" xfId="40476"/>
    <cellStyle name="Calculation 12 23 5" xfId="3753"/>
    <cellStyle name="Calculation 12 23 5 2" xfId="3754"/>
    <cellStyle name="Calculation 12 23 5 2 2" xfId="3755"/>
    <cellStyle name="Calculation 12 23 5 2 3" xfId="40477"/>
    <cellStyle name="Calculation 12 23 5 3" xfId="3756"/>
    <cellStyle name="Calculation 12 23 5 3 2" xfId="3757"/>
    <cellStyle name="Calculation 12 23 5 4" xfId="3758"/>
    <cellStyle name="Calculation 12 23 5 5" xfId="40478"/>
    <cellStyle name="Calculation 12 23 6" xfId="3759"/>
    <cellStyle name="Calculation 12 23 6 2" xfId="3760"/>
    <cellStyle name="Calculation 12 23 6 2 2" xfId="3761"/>
    <cellStyle name="Calculation 12 23 6 2 3" xfId="40479"/>
    <cellStyle name="Calculation 12 23 6 3" xfId="3762"/>
    <cellStyle name="Calculation 12 23 6 3 2" xfId="3763"/>
    <cellStyle name="Calculation 12 23 6 4" xfId="3764"/>
    <cellStyle name="Calculation 12 23 6 5" xfId="40480"/>
    <cellStyle name="Calculation 12 23 7" xfId="3765"/>
    <cellStyle name="Calculation 12 23 7 2" xfId="3766"/>
    <cellStyle name="Calculation 12 23 7 2 2" xfId="3767"/>
    <cellStyle name="Calculation 12 23 7 2 3" xfId="40481"/>
    <cellStyle name="Calculation 12 23 7 3" xfId="3768"/>
    <cellStyle name="Calculation 12 23 7 3 2" xfId="3769"/>
    <cellStyle name="Calculation 12 23 7 4" xfId="3770"/>
    <cellStyle name="Calculation 12 23 7 5" xfId="40482"/>
    <cellStyle name="Calculation 12 23 8" xfId="3771"/>
    <cellStyle name="Calculation 12 23 8 2" xfId="3772"/>
    <cellStyle name="Calculation 12 23 8 2 2" xfId="3773"/>
    <cellStyle name="Calculation 12 23 8 2 3" xfId="40483"/>
    <cellStyle name="Calculation 12 23 8 3" xfId="3774"/>
    <cellStyle name="Calculation 12 23 8 3 2" xfId="3775"/>
    <cellStyle name="Calculation 12 23 8 4" xfId="3776"/>
    <cellStyle name="Calculation 12 23 8 5" xfId="40484"/>
    <cellStyle name="Calculation 12 23 9" xfId="3777"/>
    <cellStyle name="Calculation 12 23 9 2" xfId="3778"/>
    <cellStyle name="Calculation 12 23 9 2 2" xfId="3779"/>
    <cellStyle name="Calculation 12 23 9 2 3" xfId="40485"/>
    <cellStyle name="Calculation 12 23 9 3" xfId="3780"/>
    <cellStyle name="Calculation 12 23 9 3 2" xfId="3781"/>
    <cellStyle name="Calculation 12 23 9 4" xfId="3782"/>
    <cellStyle name="Calculation 12 23 9 5" xfId="40486"/>
    <cellStyle name="Calculation 12 24" xfId="3783"/>
    <cellStyle name="Calculation 12 24 10" xfId="3784"/>
    <cellStyle name="Calculation 12 24 10 2" xfId="3785"/>
    <cellStyle name="Calculation 12 24 10 2 2" xfId="3786"/>
    <cellStyle name="Calculation 12 24 10 2 3" xfId="40487"/>
    <cellStyle name="Calculation 12 24 10 3" xfId="3787"/>
    <cellStyle name="Calculation 12 24 10 3 2" xfId="3788"/>
    <cellStyle name="Calculation 12 24 10 4" xfId="3789"/>
    <cellStyle name="Calculation 12 24 10 5" xfId="40488"/>
    <cellStyle name="Calculation 12 24 11" xfId="3790"/>
    <cellStyle name="Calculation 12 24 11 2" xfId="3791"/>
    <cellStyle name="Calculation 12 24 11 2 2" xfId="3792"/>
    <cellStyle name="Calculation 12 24 11 2 3" xfId="40489"/>
    <cellStyle name="Calculation 12 24 11 3" xfId="3793"/>
    <cellStyle name="Calculation 12 24 11 3 2" xfId="3794"/>
    <cellStyle name="Calculation 12 24 11 4" xfId="3795"/>
    <cellStyle name="Calculation 12 24 11 5" xfId="40490"/>
    <cellStyle name="Calculation 12 24 12" xfId="3796"/>
    <cellStyle name="Calculation 12 24 12 2" xfId="3797"/>
    <cellStyle name="Calculation 12 24 12 2 2" xfId="3798"/>
    <cellStyle name="Calculation 12 24 12 2 3" xfId="40491"/>
    <cellStyle name="Calculation 12 24 12 3" xfId="3799"/>
    <cellStyle name="Calculation 12 24 12 3 2" xfId="3800"/>
    <cellStyle name="Calculation 12 24 12 4" xfId="3801"/>
    <cellStyle name="Calculation 12 24 12 5" xfId="40492"/>
    <cellStyle name="Calculation 12 24 13" xfId="3802"/>
    <cellStyle name="Calculation 12 24 13 2" xfId="3803"/>
    <cellStyle name="Calculation 12 24 13 2 2" xfId="3804"/>
    <cellStyle name="Calculation 12 24 13 2 3" xfId="40493"/>
    <cellStyle name="Calculation 12 24 13 3" xfId="3805"/>
    <cellStyle name="Calculation 12 24 13 3 2" xfId="3806"/>
    <cellStyle name="Calculation 12 24 13 4" xfId="3807"/>
    <cellStyle name="Calculation 12 24 13 5" xfId="40494"/>
    <cellStyle name="Calculation 12 24 14" xfId="3808"/>
    <cellStyle name="Calculation 12 24 14 2" xfId="3809"/>
    <cellStyle name="Calculation 12 24 14 2 2" xfId="3810"/>
    <cellStyle name="Calculation 12 24 14 2 3" xfId="40495"/>
    <cellStyle name="Calculation 12 24 14 3" xfId="3811"/>
    <cellStyle name="Calculation 12 24 14 3 2" xfId="3812"/>
    <cellStyle name="Calculation 12 24 14 4" xfId="3813"/>
    <cellStyle name="Calculation 12 24 14 5" xfId="40496"/>
    <cellStyle name="Calculation 12 24 15" xfId="3814"/>
    <cellStyle name="Calculation 12 24 15 2" xfId="3815"/>
    <cellStyle name="Calculation 12 24 15 2 2" xfId="3816"/>
    <cellStyle name="Calculation 12 24 15 2 3" xfId="40497"/>
    <cellStyle name="Calculation 12 24 15 3" xfId="3817"/>
    <cellStyle name="Calculation 12 24 15 3 2" xfId="3818"/>
    <cellStyle name="Calculation 12 24 15 4" xfId="3819"/>
    <cellStyle name="Calculation 12 24 15 5" xfId="40498"/>
    <cellStyle name="Calculation 12 24 16" xfId="3820"/>
    <cellStyle name="Calculation 12 24 16 2" xfId="3821"/>
    <cellStyle name="Calculation 12 24 16 2 2" xfId="3822"/>
    <cellStyle name="Calculation 12 24 16 2 3" xfId="40499"/>
    <cellStyle name="Calculation 12 24 16 3" xfId="3823"/>
    <cellStyle name="Calculation 12 24 16 3 2" xfId="3824"/>
    <cellStyle name="Calculation 12 24 16 4" xfId="3825"/>
    <cellStyle name="Calculation 12 24 16 5" xfId="40500"/>
    <cellStyle name="Calculation 12 24 17" xfId="3826"/>
    <cellStyle name="Calculation 12 24 17 2" xfId="3827"/>
    <cellStyle name="Calculation 12 24 17 2 2" xfId="3828"/>
    <cellStyle name="Calculation 12 24 17 2 3" xfId="40501"/>
    <cellStyle name="Calculation 12 24 17 3" xfId="3829"/>
    <cellStyle name="Calculation 12 24 17 3 2" xfId="3830"/>
    <cellStyle name="Calculation 12 24 17 4" xfId="3831"/>
    <cellStyle name="Calculation 12 24 17 5" xfId="40502"/>
    <cellStyle name="Calculation 12 24 18" xfId="3832"/>
    <cellStyle name="Calculation 12 24 18 2" xfId="3833"/>
    <cellStyle name="Calculation 12 24 18 2 2" xfId="3834"/>
    <cellStyle name="Calculation 12 24 18 2 3" xfId="40503"/>
    <cellStyle name="Calculation 12 24 18 3" xfId="3835"/>
    <cellStyle name="Calculation 12 24 18 3 2" xfId="3836"/>
    <cellStyle name="Calculation 12 24 18 4" xfId="3837"/>
    <cellStyle name="Calculation 12 24 18 5" xfId="40504"/>
    <cellStyle name="Calculation 12 24 19" xfId="3838"/>
    <cellStyle name="Calculation 12 24 19 2" xfId="3839"/>
    <cellStyle name="Calculation 12 24 19 2 2" xfId="3840"/>
    <cellStyle name="Calculation 12 24 19 2 3" xfId="40505"/>
    <cellStyle name="Calculation 12 24 19 3" xfId="3841"/>
    <cellStyle name="Calculation 12 24 19 3 2" xfId="3842"/>
    <cellStyle name="Calculation 12 24 19 4" xfId="3843"/>
    <cellStyle name="Calculation 12 24 19 5" xfId="40506"/>
    <cellStyle name="Calculation 12 24 2" xfId="3844"/>
    <cellStyle name="Calculation 12 24 2 2" xfId="3845"/>
    <cellStyle name="Calculation 12 24 2 2 2" xfId="3846"/>
    <cellStyle name="Calculation 12 24 2 2 3" xfId="40507"/>
    <cellStyle name="Calculation 12 24 2 3" xfId="3847"/>
    <cellStyle name="Calculation 12 24 2 3 2" xfId="3848"/>
    <cellStyle name="Calculation 12 24 2 4" xfId="3849"/>
    <cellStyle name="Calculation 12 24 2 5" xfId="40508"/>
    <cellStyle name="Calculation 12 24 20" xfId="3850"/>
    <cellStyle name="Calculation 12 24 20 2" xfId="3851"/>
    <cellStyle name="Calculation 12 24 20 2 2" xfId="40509"/>
    <cellStyle name="Calculation 12 24 20 2 3" xfId="40510"/>
    <cellStyle name="Calculation 12 24 20 3" xfId="40511"/>
    <cellStyle name="Calculation 12 24 20 4" xfId="40512"/>
    <cellStyle name="Calculation 12 24 20 5" xfId="40513"/>
    <cellStyle name="Calculation 12 24 21" xfId="3852"/>
    <cellStyle name="Calculation 12 24 21 2" xfId="3853"/>
    <cellStyle name="Calculation 12 24 22" xfId="3854"/>
    <cellStyle name="Calculation 12 24 22 2" xfId="3855"/>
    <cellStyle name="Calculation 12 24 3" xfId="3856"/>
    <cellStyle name="Calculation 12 24 3 2" xfId="3857"/>
    <cellStyle name="Calculation 12 24 3 2 2" xfId="3858"/>
    <cellStyle name="Calculation 12 24 3 2 3" xfId="40514"/>
    <cellStyle name="Calculation 12 24 3 3" xfId="3859"/>
    <cellStyle name="Calculation 12 24 3 3 2" xfId="3860"/>
    <cellStyle name="Calculation 12 24 3 4" xfId="3861"/>
    <cellStyle name="Calculation 12 24 3 5" xfId="40515"/>
    <cellStyle name="Calculation 12 24 4" xfId="3862"/>
    <cellStyle name="Calculation 12 24 4 2" xfId="3863"/>
    <cellStyle name="Calculation 12 24 4 2 2" xfId="3864"/>
    <cellStyle name="Calculation 12 24 4 2 3" xfId="40516"/>
    <cellStyle name="Calculation 12 24 4 3" xfId="3865"/>
    <cellStyle name="Calculation 12 24 4 3 2" xfId="3866"/>
    <cellStyle name="Calculation 12 24 4 4" xfId="3867"/>
    <cellStyle name="Calculation 12 24 4 5" xfId="40517"/>
    <cellStyle name="Calculation 12 24 5" xfId="3868"/>
    <cellStyle name="Calculation 12 24 5 2" xfId="3869"/>
    <cellStyle name="Calculation 12 24 5 2 2" xfId="3870"/>
    <cellStyle name="Calculation 12 24 5 2 3" xfId="40518"/>
    <cellStyle name="Calculation 12 24 5 3" xfId="3871"/>
    <cellStyle name="Calculation 12 24 5 3 2" xfId="3872"/>
    <cellStyle name="Calculation 12 24 5 4" xfId="3873"/>
    <cellStyle name="Calculation 12 24 5 5" xfId="40519"/>
    <cellStyle name="Calculation 12 24 6" xfId="3874"/>
    <cellStyle name="Calculation 12 24 6 2" xfId="3875"/>
    <cellStyle name="Calculation 12 24 6 2 2" xfId="3876"/>
    <cellStyle name="Calculation 12 24 6 2 3" xfId="40520"/>
    <cellStyle name="Calculation 12 24 6 3" xfId="3877"/>
    <cellStyle name="Calculation 12 24 6 3 2" xfId="3878"/>
    <cellStyle name="Calculation 12 24 6 4" xfId="3879"/>
    <cellStyle name="Calculation 12 24 6 5" xfId="40521"/>
    <cellStyle name="Calculation 12 24 7" xfId="3880"/>
    <cellStyle name="Calculation 12 24 7 2" xfId="3881"/>
    <cellStyle name="Calculation 12 24 7 2 2" xfId="3882"/>
    <cellStyle name="Calculation 12 24 7 2 3" xfId="40522"/>
    <cellStyle name="Calculation 12 24 7 3" xfId="3883"/>
    <cellStyle name="Calculation 12 24 7 3 2" xfId="3884"/>
    <cellStyle name="Calculation 12 24 7 4" xfId="3885"/>
    <cellStyle name="Calculation 12 24 7 5" xfId="40523"/>
    <cellStyle name="Calculation 12 24 8" xfId="3886"/>
    <cellStyle name="Calculation 12 24 8 2" xfId="3887"/>
    <cellStyle name="Calculation 12 24 8 2 2" xfId="3888"/>
    <cellStyle name="Calculation 12 24 8 2 3" xfId="40524"/>
    <cellStyle name="Calculation 12 24 8 3" xfId="3889"/>
    <cellStyle name="Calculation 12 24 8 3 2" xfId="3890"/>
    <cellStyle name="Calculation 12 24 8 4" xfId="3891"/>
    <cellStyle name="Calculation 12 24 8 5" xfId="40525"/>
    <cellStyle name="Calculation 12 24 9" xfId="3892"/>
    <cellStyle name="Calculation 12 24 9 2" xfId="3893"/>
    <cellStyle name="Calculation 12 24 9 2 2" xfId="3894"/>
    <cellStyle name="Calculation 12 24 9 2 3" xfId="40526"/>
    <cellStyle name="Calculation 12 24 9 3" xfId="3895"/>
    <cellStyle name="Calculation 12 24 9 3 2" xfId="3896"/>
    <cellStyle name="Calculation 12 24 9 4" xfId="3897"/>
    <cellStyle name="Calculation 12 24 9 5" xfId="40527"/>
    <cellStyle name="Calculation 12 25" xfId="3898"/>
    <cellStyle name="Calculation 12 25 10" xfId="3899"/>
    <cellStyle name="Calculation 12 25 10 2" xfId="3900"/>
    <cellStyle name="Calculation 12 25 10 2 2" xfId="3901"/>
    <cellStyle name="Calculation 12 25 10 2 3" xfId="40528"/>
    <cellStyle name="Calculation 12 25 10 3" xfId="3902"/>
    <cellStyle name="Calculation 12 25 10 3 2" xfId="3903"/>
    <cellStyle name="Calculation 12 25 10 4" xfId="3904"/>
    <cellStyle name="Calculation 12 25 10 5" xfId="40529"/>
    <cellStyle name="Calculation 12 25 11" xfId="3905"/>
    <cellStyle name="Calculation 12 25 11 2" xfId="3906"/>
    <cellStyle name="Calculation 12 25 11 2 2" xfId="3907"/>
    <cellStyle name="Calculation 12 25 11 2 3" xfId="40530"/>
    <cellStyle name="Calculation 12 25 11 3" xfId="3908"/>
    <cellStyle name="Calculation 12 25 11 3 2" xfId="3909"/>
    <cellStyle name="Calculation 12 25 11 4" xfId="3910"/>
    <cellStyle name="Calculation 12 25 11 5" xfId="40531"/>
    <cellStyle name="Calculation 12 25 12" xfId="3911"/>
    <cellStyle name="Calculation 12 25 12 2" xfId="3912"/>
    <cellStyle name="Calculation 12 25 12 2 2" xfId="3913"/>
    <cellStyle name="Calculation 12 25 12 2 3" xfId="40532"/>
    <cellStyle name="Calculation 12 25 12 3" xfId="3914"/>
    <cellStyle name="Calculation 12 25 12 3 2" xfId="3915"/>
    <cellStyle name="Calculation 12 25 12 4" xfId="3916"/>
    <cellStyle name="Calculation 12 25 12 5" xfId="40533"/>
    <cellStyle name="Calculation 12 25 13" xfId="3917"/>
    <cellStyle name="Calculation 12 25 13 2" xfId="3918"/>
    <cellStyle name="Calculation 12 25 13 2 2" xfId="3919"/>
    <cellStyle name="Calculation 12 25 13 2 3" xfId="40534"/>
    <cellStyle name="Calculation 12 25 13 3" xfId="3920"/>
    <cellStyle name="Calculation 12 25 13 3 2" xfId="3921"/>
    <cellStyle name="Calculation 12 25 13 4" xfId="3922"/>
    <cellStyle name="Calculation 12 25 13 5" xfId="40535"/>
    <cellStyle name="Calculation 12 25 14" xfId="3923"/>
    <cellStyle name="Calculation 12 25 14 2" xfId="3924"/>
    <cellStyle name="Calculation 12 25 14 2 2" xfId="3925"/>
    <cellStyle name="Calculation 12 25 14 2 3" xfId="40536"/>
    <cellStyle name="Calculation 12 25 14 3" xfId="3926"/>
    <cellStyle name="Calculation 12 25 14 3 2" xfId="3927"/>
    <cellStyle name="Calculation 12 25 14 4" xfId="3928"/>
    <cellStyle name="Calculation 12 25 14 5" xfId="40537"/>
    <cellStyle name="Calculation 12 25 15" xfId="3929"/>
    <cellStyle name="Calculation 12 25 15 2" xfId="3930"/>
    <cellStyle name="Calculation 12 25 15 2 2" xfId="3931"/>
    <cellStyle name="Calculation 12 25 15 2 3" xfId="40538"/>
    <cellStyle name="Calculation 12 25 15 3" xfId="3932"/>
    <cellStyle name="Calculation 12 25 15 3 2" xfId="3933"/>
    <cellStyle name="Calculation 12 25 15 4" xfId="3934"/>
    <cellStyle name="Calculation 12 25 15 5" xfId="40539"/>
    <cellStyle name="Calculation 12 25 16" xfId="3935"/>
    <cellStyle name="Calculation 12 25 16 2" xfId="3936"/>
    <cellStyle name="Calculation 12 25 16 2 2" xfId="3937"/>
    <cellStyle name="Calculation 12 25 16 2 3" xfId="40540"/>
    <cellStyle name="Calculation 12 25 16 3" xfId="3938"/>
    <cellStyle name="Calculation 12 25 16 3 2" xfId="3939"/>
    <cellStyle name="Calculation 12 25 16 4" xfId="3940"/>
    <cellStyle name="Calculation 12 25 16 5" xfId="40541"/>
    <cellStyle name="Calculation 12 25 17" xfId="3941"/>
    <cellStyle name="Calculation 12 25 17 2" xfId="3942"/>
    <cellStyle name="Calculation 12 25 17 2 2" xfId="3943"/>
    <cellStyle name="Calculation 12 25 17 2 3" xfId="40542"/>
    <cellStyle name="Calculation 12 25 17 3" xfId="3944"/>
    <cellStyle name="Calculation 12 25 17 3 2" xfId="3945"/>
    <cellStyle name="Calculation 12 25 17 4" xfId="3946"/>
    <cellStyle name="Calculation 12 25 17 5" xfId="40543"/>
    <cellStyle name="Calculation 12 25 18" xfId="3947"/>
    <cellStyle name="Calculation 12 25 18 2" xfId="3948"/>
    <cellStyle name="Calculation 12 25 18 2 2" xfId="3949"/>
    <cellStyle name="Calculation 12 25 18 2 3" xfId="40544"/>
    <cellStyle name="Calculation 12 25 18 3" xfId="3950"/>
    <cellStyle name="Calculation 12 25 18 3 2" xfId="3951"/>
    <cellStyle name="Calculation 12 25 18 4" xfId="3952"/>
    <cellStyle name="Calculation 12 25 18 5" xfId="40545"/>
    <cellStyle name="Calculation 12 25 19" xfId="3953"/>
    <cellStyle name="Calculation 12 25 19 2" xfId="3954"/>
    <cellStyle name="Calculation 12 25 19 2 2" xfId="3955"/>
    <cellStyle name="Calculation 12 25 19 2 3" xfId="40546"/>
    <cellStyle name="Calculation 12 25 19 3" xfId="3956"/>
    <cellStyle name="Calculation 12 25 19 3 2" xfId="3957"/>
    <cellStyle name="Calculation 12 25 19 4" xfId="3958"/>
    <cellStyle name="Calculation 12 25 19 5" xfId="40547"/>
    <cellStyle name="Calculation 12 25 2" xfId="3959"/>
    <cellStyle name="Calculation 12 25 2 2" xfId="3960"/>
    <cellStyle name="Calculation 12 25 2 2 2" xfId="3961"/>
    <cellStyle name="Calculation 12 25 2 2 3" xfId="40548"/>
    <cellStyle name="Calculation 12 25 2 3" xfId="3962"/>
    <cellStyle name="Calculation 12 25 2 3 2" xfId="3963"/>
    <cellStyle name="Calculation 12 25 2 4" xfId="3964"/>
    <cellStyle name="Calculation 12 25 2 5" xfId="40549"/>
    <cellStyle name="Calculation 12 25 20" xfId="3965"/>
    <cellStyle name="Calculation 12 25 20 2" xfId="3966"/>
    <cellStyle name="Calculation 12 25 20 2 2" xfId="40550"/>
    <cellStyle name="Calculation 12 25 20 2 3" xfId="40551"/>
    <cellStyle name="Calculation 12 25 20 3" xfId="40552"/>
    <cellStyle name="Calculation 12 25 20 4" xfId="40553"/>
    <cellStyle name="Calculation 12 25 20 5" xfId="40554"/>
    <cellStyle name="Calculation 12 25 21" xfId="3967"/>
    <cellStyle name="Calculation 12 25 21 2" xfId="3968"/>
    <cellStyle name="Calculation 12 25 22" xfId="3969"/>
    <cellStyle name="Calculation 12 25 22 2" xfId="3970"/>
    <cellStyle name="Calculation 12 25 3" xfId="3971"/>
    <cellStyle name="Calculation 12 25 3 2" xfId="3972"/>
    <cellStyle name="Calculation 12 25 3 2 2" xfId="3973"/>
    <cellStyle name="Calculation 12 25 3 2 3" xfId="40555"/>
    <cellStyle name="Calculation 12 25 3 3" xfId="3974"/>
    <cellStyle name="Calculation 12 25 3 3 2" xfId="3975"/>
    <cellStyle name="Calculation 12 25 3 4" xfId="3976"/>
    <cellStyle name="Calculation 12 25 3 5" xfId="40556"/>
    <cellStyle name="Calculation 12 25 4" xfId="3977"/>
    <cellStyle name="Calculation 12 25 4 2" xfId="3978"/>
    <cellStyle name="Calculation 12 25 4 2 2" xfId="3979"/>
    <cellStyle name="Calculation 12 25 4 2 3" xfId="40557"/>
    <cellStyle name="Calculation 12 25 4 3" xfId="3980"/>
    <cellStyle name="Calculation 12 25 4 3 2" xfId="3981"/>
    <cellStyle name="Calculation 12 25 4 4" xfId="3982"/>
    <cellStyle name="Calculation 12 25 4 5" xfId="40558"/>
    <cellStyle name="Calculation 12 25 5" xfId="3983"/>
    <cellStyle name="Calculation 12 25 5 2" xfId="3984"/>
    <cellStyle name="Calculation 12 25 5 2 2" xfId="3985"/>
    <cellStyle name="Calculation 12 25 5 2 3" xfId="40559"/>
    <cellStyle name="Calculation 12 25 5 3" xfId="3986"/>
    <cellStyle name="Calculation 12 25 5 3 2" xfId="3987"/>
    <cellStyle name="Calculation 12 25 5 4" xfId="3988"/>
    <cellStyle name="Calculation 12 25 5 5" xfId="40560"/>
    <cellStyle name="Calculation 12 25 6" xfId="3989"/>
    <cellStyle name="Calculation 12 25 6 2" xfId="3990"/>
    <cellStyle name="Calculation 12 25 6 2 2" xfId="3991"/>
    <cellStyle name="Calculation 12 25 6 2 3" xfId="40561"/>
    <cellStyle name="Calculation 12 25 6 3" xfId="3992"/>
    <cellStyle name="Calculation 12 25 6 3 2" xfId="3993"/>
    <cellStyle name="Calculation 12 25 6 4" xfId="3994"/>
    <cellStyle name="Calculation 12 25 6 5" xfId="40562"/>
    <cellStyle name="Calculation 12 25 7" xfId="3995"/>
    <cellStyle name="Calculation 12 25 7 2" xfId="3996"/>
    <cellStyle name="Calculation 12 25 7 2 2" xfId="3997"/>
    <cellStyle name="Calculation 12 25 7 2 3" xfId="40563"/>
    <cellStyle name="Calculation 12 25 7 3" xfId="3998"/>
    <cellStyle name="Calculation 12 25 7 3 2" xfId="3999"/>
    <cellStyle name="Calculation 12 25 7 4" xfId="4000"/>
    <cellStyle name="Calculation 12 25 7 5" xfId="40564"/>
    <cellStyle name="Calculation 12 25 8" xfId="4001"/>
    <cellStyle name="Calculation 12 25 8 2" xfId="4002"/>
    <cellStyle name="Calculation 12 25 8 2 2" xfId="4003"/>
    <cellStyle name="Calculation 12 25 8 2 3" xfId="40565"/>
    <cellStyle name="Calculation 12 25 8 3" xfId="4004"/>
    <cellStyle name="Calculation 12 25 8 3 2" xfId="4005"/>
    <cellStyle name="Calculation 12 25 8 4" xfId="4006"/>
    <cellStyle name="Calculation 12 25 8 5" xfId="40566"/>
    <cellStyle name="Calculation 12 25 9" xfId="4007"/>
    <cellStyle name="Calculation 12 25 9 2" xfId="4008"/>
    <cellStyle name="Calculation 12 25 9 2 2" xfId="4009"/>
    <cellStyle name="Calculation 12 25 9 2 3" xfId="40567"/>
    <cellStyle name="Calculation 12 25 9 3" xfId="4010"/>
    <cellStyle name="Calculation 12 25 9 3 2" xfId="4011"/>
    <cellStyle name="Calculation 12 25 9 4" xfId="4012"/>
    <cellStyle name="Calculation 12 25 9 5" xfId="40568"/>
    <cellStyle name="Calculation 12 26" xfId="4013"/>
    <cellStyle name="Calculation 12 26 10" xfId="4014"/>
    <cellStyle name="Calculation 12 26 10 2" xfId="4015"/>
    <cellStyle name="Calculation 12 26 10 2 2" xfId="4016"/>
    <cellStyle name="Calculation 12 26 10 2 3" xfId="40569"/>
    <cellStyle name="Calculation 12 26 10 3" xfId="4017"/>
    <cellStyle name="Calculation 12 26 10 3 2" xfId="4018"/>
    <cellStyle name="Calculation 12 26 10 4" xfId="4019"/>
    <cellStyle name="Calculation 12 26 10 5" xfId="40570"/>
    <cellStyle name="Calculation 12 26 11" xfId="4020"/>
    <cellStyle name="Calculation 12 26 11 2" xfId="4021"/>
    <cellStyle name="Calculation 12 26 11 2 2" xfId="4022"/>
    <cellStyle name="Calculation 12 26 11 2 3" xfId="40571"/>
    <cellStyle name="Calculation 12 26 11 3" xfId="4023"/>
    <cellStyle name="Calculation 12 26 11 3 2" xfId="4024"/>
    <cellStyle name="Calculation 12 26 11 4" xfId="4025"/>
    <cellStyle name="Calculation 12 26 11 5" xfId="40572"/>
    <cellStyle name="Calculation 12 26 12" xfId="4026"/>
    <cellStyle name="Calculation 12 26 12 2" xfId="4027"/>
    <cellStyle name="Calculation 12 26 12 2 2" xfId="4028"/>
    <cellStyle name="Calculation 12 26 12 2 3" xfId="40573"/>
    <cellStyle name="Calculation 12 26 12 3" xfId="4029"/>
    <cellStyle name="Calculation 12 26 12 3 2" xfId="4030"/>
    <cellStyle name="Calculation 12 26 12 4" xfId="4031"/>
    <cellStyle name="Calculation 12 26 12 5" xfId="40574"/>
    <cellStyle name="Calculation 12 26 13" xfId="4032"/>
    <cellStyle name="Calculation 12 26 13 2" xfId="4033"/>
    <cellStyle name="Calculation 12 26 13 2 2" xfId="4034"/>
    <cellStyle name="Calculation 12 26 13 2 3" xfId="40575"/>
    <cellStyle name="Calculation 12 26 13 3" xfId="4035"/>
    <cellStyle name="Calculation 12 26 13 3 2" xfId="4036"/>
    <cellStyle name="Calculation 12 26 13 4" xfId="4037"/>
    <cellStyle name="Calculation 12 26 13 5" xfId="40576"/>
    <cellStyle name="Calculation 12 26 14" xfId="4038"/>
    <cellStyle name="Calculation 12 26 14 2" xfId="4039"/>
    <cellStyle name="Calculation 12 26 14 2 2" xfId="4040"/>
    <cellStyle name="Calculation 12 26 14 2 3" xfId="40577"/>
    <cellStyle name="Calculation 12 26 14 3" xfId="4041"/>
    <cellStyle name="Calculation 12 26 14 3 2" xfId="4042"/>
    <cellStyle name="Calculation 12 26 14 4" xfId="4043"/>
    <cellStyle name="Calculation 12 26 14 5" xfId="40578"/>
    <cellStyle name="Calculation 12 26 15" xfId="4044"/>
    <cellStyle name="Calculation 12 26 15 2" xfId="4045"/>
    <cellStyle name="Calculation 12 26 15 2 2" xfId="4046"/>
    <cellStyle name="Calculation 12 26 15 2 3" xfId="40579"/>
    <cellStyle name="Calculation 12 26 15 3" xfId="4047"/>
    <cellStyle name="Calculation 12 26 15 3 2" xfId="4048"/>
    <cellStyle name="Calculation 12 26 15 4" xfId="4049"/>
    <cellStyle name="Calculation 12 26 15 5" xfId="40580"/>
    <cellStyle name="Calculation 12 26 16" xfId="4050"/>
    <cellStyle name="Calculation 12 26 16 2" xfId="4051"/>
    <cellStyle name="Calculation 12 26 16 2 2" xfId="4052"/>
    <cellStyle name="Calculation 12 26 16 2 3" xfId="40581"/>
    <cellStyle name="Calculation 12 26 16 3" xfId="4053"/>
    <cellStyle name="Calculation 12 26 16 3 2" xfId="4054"/>
    <cellStyle name="Calculation 12 26 16 4" xfId="4055"/>
    <cellStyle name="Calculation 12 26 16 5" xfId="40582"/>
    <cellStyle name="Calculation 12 26 17" xfId="4056"/>
    <cellStyle name="Calculation 12 26 17 2" xfId="4057"/>
    <cellStyle name="Calculation 12 26 17 2 2" xfId="4058"/>
    <cellStyle name="Calculation 12 26 17 2 3" xfId="40583"/>
    <cellStyle name="Calculation 12 26 17 3" xfId="4059"/>
    <cellStyle name="Calculation 12 26 17 3 2" xfId="4060"/>
    <cellStyle name="Calculation 12 26 17 4" xfId="4061"/>
    <cellStyle name="Calculation 12 26 17 5" xfId="40584"/>
    <cellStyle name="Calculation 12 26 18" xfId="4062"/>
    <cellStyle name="Calculation 12 26 18 2" xfId="4063"/>
    <cellStyle name="Calculation 12 26 18 2 2" xfId="4064"/>
    <cellStyle name="Calculation 12 26 18 2 3" xfId="40585"/>
    <cellStyle name="Calculation 12 26 18 3" xfId="4065"/>
    <cellStyle name="Calculation 12 26 18 3 2" xfId="4066"/>
    <cellStyle name="Calculation 12 26 18 4" xfId="4067"/>
    <cellStyle name="Calculation 12 26 18 5" xfId="40586"/>
    <cellStyle name="Calculation 12 26 19" xfId="4068"/>
    <cellStyle name="Calculation 12 26 19 2" xfId="4069"/>
    <cellStyle name="Calculation 12 26 19 2 2" xfId="4070"/>
    <cellStyle name="Calculation 12 26 19 2 3" xfId="40587"/>
    <cellStyle name="Calculation 12 26 19 3" xfId="4071"/>
    <cellStyle name="Calculation 12 26 19 3 2" xfId="4072"/>
    <cellStyle name="Calculation 12 26 19 4" xfId="4073"/>
    <cellStyle name="Calculation 12 26 19 5" xfId="40588"/>
    <cellStyle name="Calculation 12 26 2" xfId="4074"/>
    <cellStyle name="Calculation 12 26 2 2" xfId="4075"/>
    <cellStyle name="Calculation 12 26 2 2 2" xfId="4076"/>
    <cellStyle name="Calculation 12 26 2 2 3" xfId="40589"/>
    <cellStyle name="Calculation 12 26 2 3" xfId="4077"/>
    <cellStyle name="Calculation 12 26 2 3 2" xfId="4078"/>
    <cellStyle name="Calculation 12 26 2 4" xfId="4079"/>
    <cellStyle name="Calculation 12 26 2 5" xfId="40590"/>
    <cellStyle name="Calculation 12 26 20" xfId="4080"/>
    <cellStyle name="Calculation 12 26 20 2" xfId="4081"/>
    <cellStyle name="Calculation 12 26 20 2 2" xfId="40591"/>
    <cellStyle name="Calculation 12 26 20 2 3" xfId="40592"/>
    <cellStyle name="Calculation 12 26 20 3" xfId="40593"/>
    <cellStyle name="Calculation 12 26 20 4" xfId="40594"/>
    <cellStyle name="Calculation 12 26 20 5" xfId="40595"/>
    <cellStyle name="Calculation 12 26 21" xfId="4082"/>
    <cellStyle name="Calculation 12 26 21 2" xfId="4083"/>
    <cellStyle name="Calculation 12 26 22" xfId="4084"/>
    <cellStyle name="Calculation 12 26 22 2" xfId="4085"/>
    <cellStyle name="Calculation 12 26 3" xfId="4086"/>
    <cellStyle name="Calculation 12 26 3 2" xfId="4087"/>
    <cellStyle name="Calculation 12 26 3 2 2" xfId="4088"/>
    <cellStyle name="Calculation 12 26 3 2 3" xfId="40596"/>
    <cellStyle name="Calculation 12 26 3 3" xfId="4089"/>
    <cellStyle name="Calculation 12 26 3 3 2" xfId="4090"/>
    <cellStyle name="Calculation 12 26 3 4" xfId="4091"/>
    <cellStyle name="Calculation 12 26 3 5" xfId="40597"/>
    <cellStyle name="Calculation 12 26 4" xfId="4092"/>
    <cellStyle name="Calculation 12 26 4 2" xfId="4093"/>
    <cellStyle name="Calculation 12 26 4 2 2" xfId="4094"/>
    <cellStyle name="Calculation 12 26 4 2 3" xfId="40598"/>
    <cellStyle name="Calculation 12 26 4 3" xfId="4095"/>
    <cellStyle name="Calculation 12 26 4 3 2" xfId="4096"/>
    <cellStyle name="Calculation 12 26 4 4" xfId="4097"/>
    <cellStyle name="Calculation 12 26 4 5" xfId="40599"/>
    <cellStyle name="Calculation 12 26 5" xfId="4098"/>
    <cellStyle name="Calculation 12 26 5 2" xfId="4099"/>
    <cellStyle name="Calculation 12 26 5 2 2" xfId="4100"/>
    <cellStyle name="Calculation 12 26 5 2 3" xfId="40600"/>
    <cellStyle name="Calculation 12 26 5 3" xfId="4101"/>
    <cellStyle name="Calculation 12 26 5 3 2" xfId="4102"/>
    <cellStyle name="Calculation 12 26 5 4" xfId="4103"/>
    <cellStyle name="Calculation 12 26 5 5" xfId="40601"/>
    <cellStyle name="Calculation 12 26 6" xfId="4104"/>
    <cellStyle name="Calculation 12 26 6 2" xfId="4105"/>
    <cellStyle name="Calculation 12 26 6 2 2" xfId="4106"/>
    <cellStyle name="Calculation 12 26 6 2 3" xfId="40602"/>
    <cellStyle name="Calculation 12 26 6 3" xfId="4107"/>
    <cellStyle name="Calculation 12 26 6 3 2" xfId="4108"/>
    <cellStyle name="Calculation 12 26 6 4" xfId="4109"/>
    <cellStyle name="Calculation 12 26 6 5" xfId="40603"/>
    <cellStyle name="Calculation 12 26 7" xfId="4110"/>
    <cellStyle name="Calculation 12 26 7 2" xfId="4111"/>
    <cellStyle name="Calculation 12 26 7 2 2" xfId="4112"/>
    <cellStyle name="Calculation 12 26 7 2 3" xfId="40604"/>
    <cellStyle name="Calculation 12 26 7 3" xfId="4113"/>
    <cellStyle name="Calculation 12 26 7 3 2" xfId="4114"/>
    <cellStyle name="Calculation 12 26 7 4" xfId="4115"/>
    <cellStyle name="Calculation 12 26 7 5" xfId="40605"/>
    <cellStyle name="Calculation 12 26 8" xfId="4116"/>
    <cellStyle name="Calculation 12 26 8 2" xfId="4117"/>
    <cellStyle name="Calculation 12 26 8 2 2" xfId="4118"/>
    <cellStyle name="Calculation 12 26 8 2 3" xfId="40606"/>
    <cellStyle name="Calculation 12 26 8 3" xfId="4119"/>
    <cellStyle name="Calculation 12 26 8 3 2" xfId="4120"/>
    <cellStyle name="Calculation 12 26 8 4" xfId="4121"/>
    <cellStyle name="Calculation 12 26 8 5" xfId="40607"/>
    <cellStyle name="Calculation 12 26 9" xfId="4122"/>
    <cellStyle name="Calculation 12 26 9 2" xfId="4123"/>
    <cellStyle name="Calculation 12 26 9 2 2" xfId="4124"/>
    <cellStyle name="Calculation 12 26 9 2 3" xfId="40608"/>
    <cellStyle name="Calculation 12 26 9 3" xfId="4125"/>
    <cellStyle name="Calculation 12 26 9 3 2" xfId="4126"/>
    <cellStyle name="Calculation 12 26 9 4" xfId="4127"/>
    <cellStyle name="Calculation 12 26 9 5" xfId="40609"/>
    <cellStyle name="Calculation 12 27" xfId="4128"/>
    <cellStyle name="Calculation 12 27 10" xfId="4129"/>
    <cellStyle name="Calculation 12 27 10 2" xfId="4130"/>
    <cellStyle name="Calculation 12 27 10 2 2" xfId="4131"/>
    <cellStyle name="Calculation 12 27 10 2 3" xfId="40610"/>
    <cellStyle name="Calculation 12 27 10 3" xfId="4132"/>
    <cellStyle name="Calculation 12 27 10 3 2" xfId="4133"/>
    <cellStyle name="Calculation 12 27 10 4" xfId="4134"/>
    <cellStyle name="Calculation 12 27 10 5" xfId="40611"/>
    <cellStyle name="Calculation 12 27 11" xfId="4135"/>
    <cellStyle name="Calculation 12 27 11 2" xfId="4136"/>
    <cellStyle name="Calculation 12 27 11 2 2" xfId="4137"/>
    <cellStyle name="Calculation 12 27 11 2 3" xfId="40612"/>
    <cellStyle name="Calculation 12 27 11 3" xfId="4138"/>
    <cellStyle name="Calculation 12 27 11 3 2" xfId="4139"/>
    <cellStyle name="Calculation 12 27 11 4" xfId="4140"/>
    <cellStyle name="Calculation 12 27 11 5" xfId="40613"/>
    <cellStyle name="Calculation 12 27 12" xfId="4141"/>
    <cellStyle name="Calculation 12 27 12 2" xfId="4142"/>
    <cellStyle name="Calculation 12 27 12 2 2" xfId="4143"/>
    <cellStyle name="Calculation 12 27 12 2 3" xfId="40614"/>
    <cellStyle name="Calculation 12 27 12 3" xfId="4144"/>
    <cellStyle name="Calculation 12 27 12 3 2" xfId="4145"/>
    <cellStyle name="Calculation 12 27 12 4" xfId="4146"/>
    <cellStyle name="Calculation 12 27 12 5" xfId="40615"/>
    <cellStyle name="Calculation 12 27 13" xfId="4147"/>
    <cellStyle name="Calculation 12 27 13 2" xfId="4148"/>
    <cellStyle name="Calculation 12 27 13 2 2" xfId="4149"/>
    <cellStyle name="Calculation 12 27 13 2 3" xfId="40616"/>
    <cellStyle name="Calculation 12 27 13 3" xfId="4150"/>
    <cellStyle name="Calculation 12 27 13 3 2" xfId="4151"/>
    <cellStyle name="Calculation 12 27 13 4" xfId="4152"/>
    <cellStyle name="Calculation 12 27 13 5" xfId="40617"/>
    <cellStyle name="Calculation 12 27 14" xfId="4153"/>
    <cellStyle name="Calculation 12 27 14 2" xfId="4154"/>
    <cellStyle name="Calculation 12 27 14 2 2" xfId="4155"/>
    <cellStyle name="Calculation 12 27 14 2 3" xfId="40618"/>
    <cellStyle name="Calculation 12 27 14 3" xfId="4156"/>
    <cellStyle name="Calculation 12 27 14 3 2" xfId="4157"/>
    <cellStyle name="Calculation 12 27 14 4" xfId="4158"/>
    <cellStyle name="Calculation 12 27 14 5" xfId="40619"/>
    <cellStyle name="Calculation 12 27 15" xfId="4159"/>
    <cellStyle name="Calculation 12 27 15 2" xfId="4160"/>
    <cellStyle name="Calculation 12 27 15 2 2" xfId="4161"/>
    <cellStyle name="Calculation 12 27 15 2 3" xfId="40620"/>
    <cellStyle name="Calculation 12 27 15 3" xfId="4162"/>
    <cellStyle name="Calculation 12 27 15 3 2" xfId="4163"/>
    <cellStyle name="Calculation 12 27 15 4" xfId="4164"/>
    <cellStyle name="Calculation 12 27 15 5" xfId="40621"/>
    <cellStyle name="Calculation 12 27 16" xfId="4165"/>
    <cellStyle name="Calculation 12 27 16 2" xfId="4166"/>
    <cellStyle name="Calculation 12 27 16 2 2" xfId="4167"/>
    <cellStyle name="Calculation 12 27 16 2 3" xfId="40622"/>
    <cellStyle name="Calculation 12 27 16 3" xfId="4168"/>
    <cellStyle name="Calculation 12 27 16 3 2" xfId="4169"/>
    <cellStyle name="Calculation 12 27 16 4" xfId="4170"/>
    <cellStyle name="Calculation 12 27 16 5" xfId="40623"/>
    <cellStyle name="Calculation 12 27 17" xfId="4171"/>
    <cellStyle name="Calculation 12 27 17 2" xfId="4172"/>
    <cellStyle name="Calculation 12 27 17 2 2" xfId="4173"/>
    <cellStyle name="Calculation 12 27 17 2 3" xfId="40624"/>
    <cellStyle name="Calculation 12 27 17 3" xfId="4174"/>
    <cellStyle name="Calculation 12 27 17 3 2" xfId="4175"/>
    <cellStyle name="Calculation 12 27 17 4" xfId="4176"/>
    <cellStyle name="Calculation 12 27 17 5" xfId="40625"/>
    <cellStyle name="Calculation 12 27 18" xfId="4177"/>
    <cellStyle name="Calculation 12 27 18 2" xfId="4178"/>
    <cellStyle name="Calculation 12 27 18 2 2" xfId="4179"/>
    <cellStyle name="Calculation 12 27 18 2 3" xfId="40626"/>
    <cellStyle name="Calculation 12 27 18 3" xfId="4180"/>
    <cellStyle name="Calculation 12 27 18 3 2" xfId="4181"/>
    <cellStyle name="Calculation 12 27 18 4" xfId="4182"/>
    <cellStyle name="Calculation 12 27 18 5" xfId="40627"/>
    <cellStyle name="Calculation 12 27 19" xfId="4183"/>
    <cellStyle name="Calculation 12 27 19 2" xfId="4184"/>
    <cellStyle name="Calculation 12 27 19 2 2" xfId="4185"/>
    <cellStyle name="Calculation 12 27 19 2 3" xfId="40628"/>
    <cellStyle name="Calculation 12 27 19 3" xfId="4186"/>
    <cellStyle name="Calculation 12 27 19 3 2" xfId="4187"/>
    <cellStyle name="Calculation 12 27 19 4" xfId="4188"/>
    <cellStyle name="Calculation 12 27 19 5" xfId="40629"/>
    <cellStyle name="Calculation 12 27 2" xfId="4189"/>
    <cellStyle name="Calculation 12 27 2 2" xfId="4190"/>
    <cellStyle name="Calculation 12 27 2 2 2" xfId="4191"/>
    <cellStyle name="Calculation 12 27 2 2 3" xfId="40630"/>
    <cellStyle name="Calculation 12 27 2 3" xfId="4192"/>
    <cellStyle name="Calculation 12 27 2 3 2" xfId="4193"/>
    <cellStyle name="Calculation 12 27 2 4" xfId="4194"/>
    <cellStyle name="Calculation 12 27 2 5" xfId="40631"/>
    <cellStyle name="Calculation 12 27 20" xfId="4195"/>
    <cellStyle name="Calculation 12 27 20 2" xfId="4196"/>
    <cellStyle name="Calculation 12 27 20 2 2" xfId="40632"/>
    <cellStyle name="Calculation 12 27 20 2 3" xfId="40633"/>
    <cellStyle name="Calculation 12 27 20 3" xfId="40634"/>
    <cellStyle name="Calculation 12 27 20 4" xfId="40635"/>
    <cellStyle name="Calculation 12 27 20 5" xfId="40636"/>
    <cellStyle name="Calculation 12 27 21" xfId="4197"/>
    <cellStyle name="Calculation 12 27 21 2" xfId="4198"/>
    <cellStyle name="Calculation 12 27 22" xfId="4199"/>
    <cellStyle name="Calculation 12 27 22 2" xfId="4200"/>
    <cellStyle name="Calculation 12 27 3" xfId="4201"/>
    <cellStyle name="Calculation 12 27 3 2" xfId="4202"/>
    <cellStyle name="Calculation 12 27 3 2 2" xfId="4203"/>
    <cellStyle name="Calculation 12 27 3 2 3" xfId="40637"/>
    <cellStyle name="Calculation 12 27 3 3" xfId="4204"/>
    <cellStyle name="Calculation 12 27 3 3 2" xfId="4205"/>
    <cellStyle name="Calculation 12 27 3 4" xfId="4206"/>
    <cellStyle name="Calculation 12 27 3 5" xfId="40638"/>
    <cellStyle name="Calculation 12 27 4" xfId="4207"/>
    <cellStyle name="Calculation 12 27 4 2" xfId="4208"/>
    <cellStyle name="Calculation 12 27 4 2 2" xfId="4209"/>
    <cellStyle name="Calculation 12 27 4 2 3" xfId="40639"/>
    <cellStyle name="Calculation 12 27 4 3" xfId="4210"/>
    <cellStyle name="Calculation 12 27 4 3 2" xfId="4211"/>
    <cellStyle name="Calculation 12 27 4 4" xfId="4212"/>
    <cellStyle name="Calculation 12 27 4 5" xfId="40640"/>
    <cellStyle name="Calculation 12 27 5" xfId="4213"/>
    <cellStyle name="Calculation 12 27 5 2" xfId="4214"/>
    <cellStyle name="Calculation 12 27 5 2 2" xfId="4215"/>
    <cellStyle name="Calculation 12 27 5 2 3" xfId="40641"/>
    <cellStyle name="Calculation 12 27 5 3" xfId="4216"/>
    <cellStyle name="Calculation 12 27 5 3 2" xfId="4217"/>
    <cellStyle name="Calculation 12 27 5 4" xfId="4218"/>
    <cellStyle name="Calculation 12 27 5 5" xfId="40642"/>
    <cellStyle name="Calculation 12 27 6" xfId="4219"/>
    <cellStyle name="Calculation 12 27 6 2" xfId="4220"/>
    <cellStyle name="Calculation 12 27 6 2 2" xfId="4221"/>
    <cellStyle name="Calculation 12 27 6 2 3" xfId="40643"/>
    <cellStyle name="Calculation 12 27 6 3" xfId="4222"/>
    <cellStyle name="Calculation 12 27 6 3 2" xfId="4223"/>
    <cellStyle name="Calculation 12 27 6 4" xfId="4224"/>
    <cellStyle name="Calculation 12 27 6 5" xfId="40644"/>
    <cellStyle name="Calculation 12 27 7" xfId="4225"/>
    <cellStyle name="Calculation 12 27 7 2" xfId="4226"/>
    <cellStyle name="Calculation 12 27 7 2 2" xfId="4227"/>
    <cellStyle name="Calculation 12 27 7 2 3" xfId="40645"/>
    <cellStyle name="Calculation 12 27 7 3" xfId="4228"/>
    <cellStyle name="Calculation 12 27 7 3 2" xfId="4229"/>
    <cellStyle name="Calculation 12 27 7 4" xfId="4230"/>
    <cellStyle name="Calculation 12 27 7 5" xfId="40646"/>
    <cellStyle name="Calculation 12 27 8" xfId="4231"/>
    <cellStyle name="Calculation 12 27 8 2" xfId="4232"/>
    <cellStyle name="Calculation 12 27 8 2 2" xfId="4233"/>
    <cellStyle name="Calculation 12 27 8 2 3" xfId="40647"/>
    <cellStyle name="Calculation 12 27 8 3" xfId="4234"/>
    <cellStyle name="Calculation 12 27 8 3 2" xfId="4235"/>
    <cellStyle name="Calculation 12 27 8 4" xfId="4236"/>
    <cellStyle name="Calculation 12 27 8 5" xfId="40648"/>
    <cellStyle name="Calculation 12 27 9" xfId="4237"/>
    <cellStyle name="Calculation 12 27 9 2" xfId="4238"/>
    <cellStyle name="Calculation 12 27 9 2 2" xfId="4239"/>
    <cellStyle name="Calculation 12 27 9 2 3" xfId="40649"/>
    <cellStyle name="Calculation 12 27 9 3" xfId="4240"/>
    <cellStyle name="Calculation 12 27 9 3 2" xfId="4241"/>
    <cellStyle name="Calculation 12 27 9 4" xfId="4242"/>
    <cellStyle name="Calculation 12 27 9 5" xfId="40650"/>
    <cellStyle name="Calculation 12 28" xfId="4243"/>
    <cellStyle name="Calculation 12 28 10" xfId="4244"/>
    <cellStyle name="Calculation 12 28 10 2" xfId="4245"/>
    <cellStyle name="Calculation 12 28 10 2 2" xfId="4246"/>
    <cellStyle name="Calculation 12 28 10 2 3" xfId="40651"/>
    <cellStyle name="Calculation 12 28 10 3" xfId="4247"/>
    <cellStyle name="Calculation 12 28 10 3 2" xfId="4248"/>
    <cellStyle name="Calculation 12 28 10 4" xfId="4249"/>
    <cellStyle name="Calculation 12 28 10 5" xfId="40652"/>
    <cellStyle name="Calculation 12 28 11" xfId="4250"/>
    <cellStyle name="Calculation 12 28 11 2" xfId="4251"/>
    <cellStyle name="Calculation 12 28 11 2 2" xfId="4252"/>
    <cellStyle name="Calculation 12 28 11 2 3" xfId="40653"/>
    <cellStyle name="Calculation 12 28 11 3" xfId="4253"/>
    <cellStyle name="Calculation 12 28 11 3 2" xfId="4254"/>
    <cellStyle name="Calculation 12 28 11 4" xfId="4255"/>
    <cellStyle name="Calculation 12 28 11 5" xfId="40654"/>
    <cellStyle name="Calculation 12 28 12" xfId="4256"/>
    <cellStyle name="Calculation 12 28 12 2" xfId="4257"/>
    <cellStyle name="Calculation 12 28 12 2 2" xfId="4258"/>
    <cellStyle name="Calculation 12 28 12 2 3" xfId="40655"/>
    <cellStyle name="Calculation 12 28 12 3" xfId="4259"/>
    <cellStyle name="Calculation 12 28 12 3 2" xfId="4260"/>
    <cellStyle name="Calculation 12 28 12 4" xfId="4261"/>
    <cellStyle name="Calculation 12 28 12 5" xfId="40656"/>
    <cellStyle name="Calculation 12 28 13" xfId="4262"/>
    <cellStyle name="Calculation 12 28 13 2" xfId="4263"/>
    <cellStyle name="Calculation 12 28 13 2 2" xfId="4264"/>
    <cellStyle name="Calculation 12 28 13 2 3" xfId="40657"/>
    <cellStyle name="Calculation 12 28 13 3" xfId="4265"/>
    <cellStyle name="Calculation 12 28 13 3 2" xfId="4266"/>
    <cellStyle name="Calculation 12 28 13 4" xfId="4267"/>
    <cellStyle name="Calculation 12 28 13 5" xfId="40658"/>
    <cellStyle name="Calculation 12 28 14" xfId="4268"/>
    <cellStyle name="Calculation 12 28 14 2" xfId="4269"/>
    <cellStyle name="Calculation 12 28 14 2 2" xfId="4270"/>
    <cellStyle name="Calculation 12 28 14 2 3" xfId="40659"/>
    <cellStyle name="Calculation 12 28 14 3" xfId="4271"/>
    <cellStyle name="Calculation 12 28 14 3 2" xfId="4272"/>
    <cellStyle name="Calculation 12 28 14 4" xfId="4273"/>
    <cellStyle name="Calculation 12 28 14 5" xfId="40660"/>
    <cellStyle name="Calculation 12 28 15" xfId="4274"/>
    <cellStyle name="Calculation 12 28 15 2" xfId="4275"/>
    <cellStyle name="Calculation 12 28 15 2 2" xfId="4276"/>
    <cellStyle name="Calculation 12 28 15 2 3" xfId="40661"/>
    <cellStyle name="Calculation 12 28 15 3" xfId="4277"/>
    <cellStyle name="Calculation 12 28 15 3 2" xfId="4278"/>
    <cellStyle name="Calculation 12 28 15 4" xfId="4279"/>
    <cellStyle name="Calculation 12 28 15 5" xfId="40662"/>
    <cellStyle name="Calculation 12 28 16" xfId="4280"/>
    <cellStyle name="Calculation 12 28 16 2" xfId="4281"/>
    <cellStyle name="Calculation 12 28 16 2 2" xfId="4282"/>
    <cellStyle name="Calculation 12 28 16 2 3" xfId="40663"/>
    <cellStyle name="Calculation 12 28 16 3" xfId="4283"/>
    <cellStyle name="Calculation 12 28 16 3 2" xfId="4284"/>
    <cellStyle name="Calculation 12 28 16 4" xfId="4285"/>
    <cellStyle name="Calculation 12 28 16 5" xfId="40664"/>
    <cellStyle name="Calculation 12 28 17" xfId="4286"/>
    <cellStyle name="Calculation 12 28 17 2" xfId="4287"/>
    <cellStyle name="Calculation 12 28 17 2 2" xfId="4288"/>
    <cellStyle name="Calculation 12 28 17 2 3" xfId="40665"/>
    <cellStyle name="Calculation 12 28 17 3" xfId="4289"/>
    <cellStyle name="Calculation 12 28 17 3 2" xfId="4290"/>
    <cellStyle name="Calculation 12 28 17 4" xfId="4291"/>
    <cellStyle name="Calculation 12 28 17 5" xfId="40666"/>
    <cellStyle name="Calculation 12 28 18" xfId="4292"/>
    <cellStyle name="Calculation 12 28 18 2" xfId="4293"/>
    <cellStyle name="Calculation 12 28 18 2 2" xfId="4294"/>
    <cellStyle name="Calculation 12 28 18 2 3" xfId="40667"/>
    <cellStyle name="Calculation 12 28 18 3" xfId="4295"/>
    <cellStyle name="Calculation 12 28 18 3 2" xfId="4296"/>
    <cellStyle name="Calculation 12 28 18 4" xfId="4297"/>
    <cellStyle name="Calculation 12 28 18 5" xfId="40668"/>
    <cellStyle name="Calculation 12 28 19" xfId="4298"/>
    <cellStyle name="Calculation 12 28 19 2" xfId="4299"/>
    <cellStyle name="Calculation 12 28 19 2 2" xfId="4300"/>
    <cellStyle name="Calculation 12 28 19 2 3" xfId="40669"/>
    <cellStyle name="Calculation 12 28 19 3" xfId="4301"/>
    <cellStyle name="Calculation 12 28 19 3 2" xfId="4302"/>
    <cellStyle name="Calculation 12 28 19 4" xfId="4303"/>
    <cellStyle name="Calculation 12 28 19 5" xfId="40670"/>
    <cellStyle name="Calculation 12 28 2" xfId="4304"/>
    <cellStyle name="Calculation 12 28 2 2" xfId="4305"/>
    <cellStyle name="Calculation 12 28 2 2 2" xfId="4306"/>
    <cellStyle name="Calculation 12 28 2 2 3" xfId="40671"/>
    <cellStyle name="Calculation 12 28 2 3" xfId="4307"/>
    <cellStyle name="Calculation 12 28 2 3 2" xfId="4308"/>
    <cellStyle name="Calculation 12 28 2 4" xfId="4309"/>
    <cellStyle name="Calculation 12 28 2 5" xfId="40672"/>
    <cellStyle name="Calculation 12 28 20" xfId="4310"/>
    <cellStyle name="Calculation 12 28 20 2" xfId="4311"/>
    <cellStyle name="Calculation 12 28 20 2 2" xfId="40673"/>
    <cellStyle name="Calculation 12 28 20 2 3" xfId="40674"/>
    <cellStyle name="Calculation 12 28 20 3" xfId="40675"/>
    <cellStyle name="Calculation 12 28 20 4" xfId="40676"/>
    <cellStyle name="Calculation 12 28 20 5" xfId="40677"/>
    <cellStyle name="Calculation 12 28 21" xfId="4312"/>
    <cellStyle name="Calculation 12 28 21 2" xfId="4313"/>
    <cellStyle name="Calculation 12 28 22" xfId="4314"/>
    <cellStyle name="Calculation 12 28 22 2" xfId="4315"/>
    <cellStyle name="Calculation 12 28 3" xfId="4316"/>
    <cellStyle name="Calculation 12 28 3 2" xfId="4317"/>
    <cellStyle name="Calculation 12 28 3 2 2" xfId="4318"/>
    <cellStyle name="Calculation 12 28 3 2 3" xfId="40678"/>
    <cellStyle name="Calculation 12 28 3 3" xfId="4319"/>
    <cellStyle name="Calculation 12 28 3 3 2" xfId="4320"/>
    <cellStyle name="Calculation 12 28 3 4" xfId="4321"/>
    <cellStyle name="Calculation 12 28 3 5" xfId="40679"/>
    <cellStyle name="Calculation 12 28 4" xfId="4322"/>
    <cellStyle name="Calculation 12 28 4 2" xfId="4323"/>
    <cellStyle name="Calculation 12 28 4 2 2" xfId="4324"/>
    <cellStyle name="Calculation 12 28 4 2 3" xfId="40680"/>
    <cellStyle name="Calculation 12 28 4 3" xfId="4325"/>
    <cellStyle name="Calculation 12 28 4 3 2" xfId="4326"/>
    <cellStyle name="Calculation 12 28 4 4" xfId="4327"/>
    <cellStyle name="Calculation 12 28 4 5" xfId="40681"/>
    <cellStyle name="Calculation 12 28 5" xfId="4328"/>
    <cellStyle name="Calculation 12 28 5 2" xfId="4329"/>
    <cellStyle name="Calculation 12 28 5 2 2" xfId="4330"/>
    <cellStyle name="Calculation 12 28 5 2 3" xfId="40682"/>
    <cellStyle name="Calculation 12 28 5 3" xfId="4331"/>
    <cellStyle name="Calculation 12 28 5 3 2" xfId="4332"/>
    <cellStyle name="Calculation 12 28 5 4" xfId="4333"/>
    <cellStyle name="Calculation 12 28 5 5" xfId="40683"/>
    <cellStyle name="Calculation 12 28 6" xfId="4334"/>
    <cellStyle name="Calculation 12 28 6 2" xfId="4335"/>
    <cellStyle name="Calculation 12 28 6 2 2" xfId="4336"/>
    <cellStyle name="Calculation 12 28 6 2 3" xfId="40684"/>
    <cellStyle name="Calculation 12 28 6 3" xfId="4337"/>
    <cellStyle name="Calculation 12 28 6 3 2" xfId="4338"/>
    <cellStyle name="Calculation 12 28 6 4" xfId="4339"/>
    <cellStyle name="Calculation 12 28 6 5" xfId="40685"/>
    <cellStyle name="Calculation 12 28 7" xfId="4340"/>
    <cellStyle name="Calculation 12 28 7 2" xfId="4341"/>
    <cellStyle name="Calculation 12 28 7 2 2" xfId="4342"/>
    <cellStyle name="Calculation 12 28 7 2 3" xfId="40686"/>
    <cellStyle name="Calculation 12 28 7 3" xfId="4343"/>
    <cellStyle name="Calculation 12 28 7 3 2" xfId="4344"/>
    <cellStyle name="Calculation 12 28 7 4" xfId="4345"/>
    <cellStyle name="Calculation 12 28 7 5" xfId="40687"/>
    <cellStyle name="Calculation 12 28 8" xfId="4346"/>
    <cellStyle name="Calculation 12 28 8 2" xfId="4347"/>
    <cellStyle name="Calculation 12 28 8 2 2" xfId="4348"/>
    <cellStyle name="Calculation 12 28 8 2 3" xfId="40688"/>
    <cellStyle name="Calculation 12 28 8 3" xfId="4349"/>
    <cellStyle name="Calculation 12 28 8 3 2" xfId="4350"/>
    <cellStyle name="Calculation 12 28 8 4" xfId="4351"/>
    <cellStyle name="Calculation 12 28 8 5" xfId="40689"/>
    <cellStyle name="Calculation 12 28 9" xfId="4352"/>
    <cellStyle name="Calculation 12 28 9 2" xfId="4353"/>
    <cellStyle name="Calculation 12 28 9 2 2" xfId="4354"/>
    <cellStyle name="Calculation 12 28 9 2 3" xfId="40690"/>
    <cellStyle name="Calculation 12 28 9 3" xfId="4355"/>
    <cellStyle name="Calculation 12 28 9 3 2" xfId="4356"/>
    <cellStyle name="Calculation 12 28 9 4" xfId="4357"/>
    <cellStyle name="Calculation 12 28 9 5" xfId="40691"/>
    <cellStyle name="Calculation 12 29" xfId="4358"/>
    <cellStyle name="Calculation 12 29 10" xfId="4359"/>
    <cellStyle name="Calculation 12 29 10 2" xfId="4360"/>
    <cellStyle name="Calculation 12 29 10 2 2" xfId="4361"/>
    <cellStyle name="Calculation 12 29 10 2 3" xfId="40692"/>
    <cellStyle name="Calculation 12 29 10 3" xfId="4362"/>
    <cellStyle name="Calculation 12 29 10 3 2" xfId="4363"/>
    <cellStyle name="Calculation 12 29 10 4" xfId="4364"/>
    <cellStyle name="Calculation 12 29 10 5" xfId="40693"/>
    <cellStyle name="Calculation 12 29 11" xfId="4365"/>
    <cellStyle name="Calculation 12 29 11 2" xfId="4366"/>
    <cellStyle name="Calculation 12 29 11 2 2" xfId="4367"/>
    <cellStyle name="Calculation 12 29 11 2 3" xfId="40694"/>
    <cellStyle name="Calculation 12 29 11 3" xfId="4368"/>
    <cellStyle name="Calculation 12 29 11 3 2" xfId="4369"/>
    <cellStyle name="Calculation 12 29 11 4" xfId="4370"/>
    <cellStyle name="Calculation 12 29 11 5" xfId="40695"/>
    <cellStyle name="Calculation 12 29 12" xfId="4371"/>
    <cellStyle name="Calculation 12 29 12 2" xfId="4372"/>
    <cellStyle name="Calculation 12 29 12 2 2" xfId="4373"/>
    <cellStyle name="Calculation 12 29 12 2 3" xfId="40696"/>
    <cellStyle name="Calculation 12 29 12 3" xfId="4374"/>
    <cellStyle name="Calculation 12 29 12 3 2" xfId="4375"/>
    <cellStyle name="Calculation 12 29 12 4" xfId="4376"/>
    <cellStyle name="Calculation 12 29 12 5" xfId="40697"/>
    <cellStyle name="Calculation 12 29 13" xfId="4377"/>
    <cellStyle name="Calculation 12 29 13 2" xfId="4378"/>
    <cellStyle name="Calculation 12 29 13 2 2" xfId="4379"/>
    <cellStyle name="Calculation 12 29 13 2 3" xfId="40698"/>
    <cellStyle name="Calculation 12 29 13 3" xfId="4380"/>
    <cellStyle name="Calculation 12 29 13 3 2" xfId="4381"/>
    <cellStyle name="Calculation 12 29 13 4" xfId="4382"/>
    <cellStyle name="Calculation 12 29 13 5" xfId="40699"/>
    <cellStyle name="Calculation 12 29 14" xfId="4383"/>
    <cellStyle name="Calculation 12 29 14 2" xfId="4384"/>
    <cellStyle name="Calculation 12 29 14 2 2" xfId="4385"/>
    <cellStyle name="Calculation 12 29 14 2 3" xfId="40700"/>
    <cellStyle name="Calculation 12 29 14 3" xfId="4386"/>
    <cellStyle name="Calculation 12 29 14 3 2" xfId="4387"/>
    <cellStyle name="Calculation 12 29 14 4" xfId="4388"/>
    <cellStyle name="Calculation 12 29 14 5" xfId="40701"/>
    <cellStyle name="Calculation 12 29 15" xfId="4389"/>
    <cellStyle name="Calculation 12 29 15 2" xfId="4390"/>
    <cellStyle name="Calculation 12 29 15 2 2" xfId="4391"/>
    <cellStyle name="Calculation 12 29 15 2 3" xfId="40702"/>
    <cellStyle name="Calculation 12 29 15 3" xfId="4392"/>
    <cellStyle name="Calculation 12 29 15 3 2" xfId="4393"/>
    <cellStyle name="Calculation 12 29 15 4" xfId="4394"/>
    <cellStyle name="Calculation 12 29 15 5" xfId="40703"/>
    <cellStyle name="Calculation 12 29 16" xfId="4395"/>
    <cellStyle name="Calculation 12 29 16 2" xfId="4396"/>
    <cellStyle name="Calculation 12 29 16 2 2" xfId="4397"/>
    <cellStyle name="Calculation 12 29 16 2 3" xfId="40704"/>
    <cellStyle name="Calculation 12 29 16 3" xfId="4398"/>
    <cellStyle name="Calculation 12 29 16 3 2" xfId="4399"/>
    <cellStyle name="Calculation 12 29 16 4" xfId="4400"/>
    <cellStyle name="Calculation 12 29 16 5" xfId="40705"/>
    <cellStyle name="Calculation 12 29 17" xfId="4401"/>
    <cellStyle name="Calculation 12 29 17 2" xfId="4402"/>
    <cellStyle name="Calculation 12 29 17 2 2" xfId="4403"/>
    <cellStyle name="Calculation 12 29 17 2 3" xfId="40706"/>
    <cellStyle name="Calculation 12 29 17 3" xfId="4404"/>
    <cellStyle name="Calculation 12 29 17 3 2" xfId="4405"/>
    <cellStyle name="Calculation 12 29 17 4" xfId="4406"/>
    <cellStyle name="Calculation 12 29 17 5" xfId="40707"/>
    <cellStyle name="Calculation 12 29 18" xfId="4407"/>
    <cellStyle name="Calculation 12 29 18 2" xfId="4408"/>
    <cellStyle name="Calculation 12 29 18 2 2" xfId="4409"/>
    <cellStyle name="Calculation 12 29 18 2 3" xfId="40708"/>
    <cellStyle name="Calculation 12 29 18 3" xfId="4410"/>
    <cellStyle name="Calculation 12 29 18 3 2" xfId="4411"/>
    <cellStyle name="Calculation 12 29 18 4" xfId="4412"/>
    <cellStyle name="Calculation 12 29 18 5" xfId="40709"/>
    <cellStyle name="Calculation 12 29 19" xfId="4413"/>
    <cellStyle name="Calculation 12 29 19 2" xfId="4414"/>
    <cellStyle name="Calculation 12 29 19 2 2" xfId="4415"/>
    <cellStyle name="Calculation 12 29 19 2 3" xfId="40710"/>
    <cellStyle name="Calculation 12 29 19 3" xfId="4416"/>
    <cellStyle name="Calculation 12 29 19 3 2" xfId="4417"/>
    <cellStyle name="Calculation 12 29 19 4" xfId="4418"/>
    <cellStyle name="Calculation 12 29 19 5" xfId="40711"/>
    <cellStyle name="Calculation 12 29 2" xfId="4419"/>
    <cellStyle name="Calculation 12 29 2 2" xfId="4420"/>
    <cellStyle name="Calculation 12 29 2 2 2" xfId="4421"/>
    <cellStyle name="Calculation 12 29 2 2 3" xfId="40712"/>
    <cellStyle name="Calculation 12 29 2 3" xfId="4422"/>
    <cellStyle name="Calculation 12 29 2 3 2" xfId="4423"/>
    <cellStyle name="Calculation 12 29 2 4" xfId="4424"/>
    <cellStyle name="Calculation 12 29 2 5" xfId="40713"/>
    <cellStyle name="Calculation 12 29 20" xfId="4425"/>
    <cellStyle name="Calculation 12 29 20 2" xfId="4426"/>
    <cellStyle name="Calculation 12 29 20 2 2" xfId="40714"/>
    <cellStyle name="Calculation 12 29 20 2 3" xfId="40715"/>
    <cellStyle name="Calculation 12 29 20 3" xfId="40716"/>
    <cellStyle name="Calculation 12 29 20 4" xfId="40717"/>
    <cellStyle name="Calculation 12 29 20 5" xfId="40718"/>
    <cellStyle name="Calculation 12 29 21" xfId="4427"/>
    <cellStyle name="Calculation 12 29 21 2" xfId="4428"/>
    <cellStyle name="Calculation 12 29 22" xfId="4429"/>
    <cellStyle name="Calculation 12 29 22 2" xfId="4430"/>
    <cellStyle name="Calculation 12 29 3" xfId="4431"/>
    <cellStyle name="Calculation 12 29 3 2" xfId="4432"/>
    <cellStyle name="Calculation 12 29 3 2 2" xfId="4433"/>
    <cellStyle name="Calculation 12 29 3 2 3" xfId="40719"/>
    <cellStyle name="Calculation 12 29 3 3" xfId="4434"/>
    <cellStyle name="Calculation 12 29 3 3 2" xfId="4435"/>
    <cellStyle name="Calculation 12 29 3 4" xfId="4436"/>
    <cellStyle name="Calculation 12 29 3 5" xfId="40720"/>
    <cellStyle name="Calculation 12 29 4" xfId="4437"/>
    <cellStyle name="Calculation 12 29 4 2" xfId="4438"/>
    <cellStyle name="Calculation 12 29 4 2 2" xfId="4439"/>
    <cellStyle name="Calculation 12 29 4 2 3" xfId="40721"/>
    <cellStyle name="Calculation 12 29 4 3" xfId="4440"/>
    <cellStyle name="Calculation 12 29 4 3 2" xfId="4441"/>
    <cellStyle name="Calculation 12 29 4 4" xfId="4442"/>
    <cellStyle name="Calculation 12 29 4 5" xfId="40722"/>
    <cellStyle name="Calculation 12 29 5" xfId="4443"/>
    <cellStyle name="Calculation 12 29 5 2" xfId="4444"/>
    <cellStyle name="Calculation 12 29 5 2 2" xfId="4445"/>
    <cellStyle name="Calculation 12 29 5 2 3" xfId="40723"/>
    <cellStyle name="Calculation 12 29 5 3" xfId="4446"/>
    <cellStyle name="Calculation 12 29 5 3 2" xfId="4447"/>
    <cellStyle name="Calculation 12 29 5 4" xfId="4448"/>
    <cellStyle name="Calculation 12 29 5 5" xfId="40724"/>
    <cellStyle name="Calculation 12 29 6" xfId="4449"/>
    <cellStyle name="Calculation 12 29 6 2" xfId="4450"/>
    <cellStyle name="Calculation 12 29 6 2 2" xfId="4451"/>
    <cellStyle name="Calculation 12 29 6 2 3" xfId="40725"/>
    <cellStyle name="Calculation 12 29 6 3" xfId="4452"/>
    <cellStyle name="Calculation 12 29 6 3 2" xfId="4453"/>
    <cellStyle name="Calculation 12 29 6 4" xfId="4454"/>
    <cellStyle name="Calculation 12 29 6 5" xfId="40726"/>
    <cellStyle name="Calculation 12 29 7" xfId="4455"/>
    <cellStyle name="Calculation 12 29 7 2" xfId="4456"/>
    <cellStyle name="Calculation 12 29 7 2 2" xfId="4457"/>
    <cellStyle name="Calculation 12 29 7 2 3" xfId="40727"/>
    <cellStyle name="Calculation 12 29 7 3" xfId="4458"/>
    <cellStyle name="Calculation 12 29 7 3 2" xfId="4459"/>
    <cellStyle name="Calculation 12 29 7 4" xfId="4460"/>
    <cellStyle name="Calculation 12 29 7 5" xfId="40728"/>
    <cellStyle name="Calculation 12 29 8" xfId="4461"/>
    <cellStyle name="Calculation 12 29 8 2" xfId="4462"/>
    <cellStyle name="Calculation 12 29 8 2 2" xfId="4463"/>
    <cellStyle name="Calculation 12 29 8 2 3" xfId="40729"/>
    <cellStyle name="Calculation 12 29 8 3" xfId="4464"/>
    <cellStyle name="Calculation 12 29 8 3 2" xfId="4465"/>
    <cellStyle name="Calculation 12 29 8 4" xfId="4466"/>
    <cellStyle name="Calculation 12 29 8 5" xfId="40730"/>
    <cellStyle name="Calculation 12 29 9" xfId="4467"/>
    <cellStyle name="Calculation 12 29 9 2" xfId="4468"/>
    <cellStyle name="Calculation 12 29 9 2 2" xfId="4469"/>
    <cellStyle name="Calculation 12 29 9 2 3" xfId="40731"/>
    <cellStyle name="Calculation 12 29 9 3" xfId="4470"/>
    <cellStyle name="Calculation 12 29 9 3 2" xfId="4471"/>
    <cellStyle name="Calculation 12 29 9 4" xfId="4472"/>
    <cellStyle name="Calculation 12 29 9 5" xfId="40732"/>
    <cellStyle name="Calculation 12 3" xfId="4473"/>
    <cellStyle name="Calculation 12 3 10" xfId="4474"/>
    <cellStyle name="Calculation 12 3 10 2" xfId="4475"/>
    <cellStyle name="Calculation 12 3 10 2 2" xfId="4476"/>
    <cellStyle name="Calculation 12 3 10 2 3" xfId="40733"/>
    <cellStyle name="Calculation 12 3 10 3" xfId="4477"/>
    <cellStyle name="Calculation 12 3 10 3 2" xfId="4478"/>
    <cellStyle name="Calculation 12 3 10 4" xfId="4479"/>
    <cellStyle name="Calculation 12 3 10 5" xfId="40734"/>
    <cellStyle name="Calculation 12 3 11" xfId="4480"/>
    <cellStyle name="Calculation 12 3 11 2" xfId="4481"/>
    <cellStyle name="Calculation 12 3 11 2 2" xfId="4482"/>
    <cellStyle name="Calculation 12 3 11 2 3" xfId="40735"/>
    <cellStyle name="Calculation 12 3 11 3" xfId="4483"/>
    <cellStyle name="Calculation 12 3 11 3 2" xfId="4484"/>
    <cellStyle name="Calculation 12 3 11 4" xfId="4485"/>
    <cellStyle name="Calculation 12 3 11 5" xfId="40736"/>
    <cellStyle name="Calculation 12 3 12" xfId="4486"/>
    <cellStyle name="Calculation 12 3 12 2" xfId="4487"/>
    <cellStyle name="Calculation 12 3 12 2 2" xfId="4488"/>
    <cellStyle name="Calculation 12 3 12 2 3" xfId="40737"/>
    <cellStyle name="Calculation 12 3 12 3" xfId="4489"/>
    <cellStyle name="Calculation 12 3 12 3 2" xfId="4490"/>
    <cellStyle name="Calculation 12 3 12 4" xfId="4491"/>
    <cellStyle name="Calculation 12 3 12 5" xfId="40738"/>
    <cellStyle name="Calculation 12 3 13" xfId="4492"/>
    <cellStyle name="Calculation 12 3 13 2" xfId="4493"/>
    <cellStyle name="Calculation 12 3 13 2 2" xfId="4494"/>
    <cellStyle name="Calculation 12 3 13 2 3" xfId="40739"/>
    <cellStyle name="Calculation 12 3 13 3" xfId="4495"/>
    <cellStyle name="Calculation 12 3 13 3 2" xfId="4496"/>
    <cellStyle name="Calculation 12 3 13 4" xfId="4497"/>
    <cellStyle name="Calculation 12 3 13 5" xfId="40740"/>
    <cellStyle name="Calculation 12 3 14" xfId="4498"/>
    <cellStyle name="Calculation 12 3 14 2" xfId="4499"/>
    <cellStyle name="Calculation 12 3 14 2 2" xfId="4500"/>
    <cellStyle name="Calculation 12 3 14 2 3" xfId="40741"/>
    <cellStyle name="Calculation 12 3 14 3" xfId="4501"/>
    <cellStyle name="Calculation 12 3 14 3 2" xfId="4502"/>
    <cellStyle name="Calculation 12 3 14 4" xfId="4503"/>
    <cellStyle name="Calculation 12 3 14 5" xfId="40742"/>
    <cellStyle name="Calculation 12 3 15" xfId="4504"/>
    <cellStyle name="Calculation 12 3 15 2" xfId="4505"/>
    <cellStyle name="Calculation 12 3 15 2 2" xfId="4506"/>
    <cellStyle name="Calculation 12 3 15 2 3" xfId="40743"/>
    <cellStyle name="Calculation 12 3 15 3" xfId="4507"/>
    <cellStyle name="Calculation 12 3 15 3 2" xfId="4508"/>
    <cellStyle name="Calculation 12 3 15 4" xfId="4509"/>
    <cellStyle name="Calculation 12 3 15 5" xfId="40744"/>
    <cellStyle name="Calculation 12 3 16" xfId="4510"/>
    <cellStyle name="Calculation 12 3 16 2" xfId="4511"/>
    <cellStyle name="Calculation 12 3 16 2 2" xfId="4512"/>
    <cellStyle name="Calculation 12 3 16 2 3" xfId="40745"/>
    <cellStyle name="Calculation 12 3 16 3" xfId="4513"/>
    <cellStyle name="Calculation 12 3 16 3 2" xfId="4514"/>
    <cellStyle name="Calculation 12 3 16 4" xfId="4515"/>
    <cellStyle name="Calculation 12 3 16 5" xfId="40746"/>
    <cellStyle name="Calculation 12 3 17" xfId="4516"/>
    <cellStyle name="Calculation 12 3 17 2" xfId="4517"/>
    <cellStyle name="Calculation 12 3 17 2 2" xfId="4518"/>
    <cellStyle name="Calculation 12 3 17 2 3" xfId="40747"/>
    <cellStyle name="Calculation 12 3 17 3" xfId="4519"/>
    <cellStyle name="Calculation 12 3 17 3 2" xfId="4520"/>
    <cellStyle name="Calculation 12 3 17 4" xfId="4521"/>
    <cellStyle name="Calculation 12 3 17 5" xfId="40748"/>
    <cellStyle name="Calculation 12 3 18" xfId="4522"/>
    <cellStyle name="Calculation 12 3 18 2" xfId="4523"/>
    <cellStyle name="Calculation 12 3 18 2 2" xfId="4524"/>
    <cellStyle name="Calculation 12 3 18 2 3" xfId="40749"/>
    <cellStyle name="Calculation 12 3 18 3" xfId="4525"/>
    <cellStyle name="Calculation 12 3 18 3 2" xfId="4526"/>
    <cellStyle name="Calculation 12 3 18 4" xfId="4527"/>
    <cellStyle name="Calculation 12 3 18 5" xfId="40750"/>
    <cellStyle name="Calculation 12 3 19" xfId="4528"/>
    <cellStyle name="Calculation 12 3 19 2" xfId="4529"/>
    <cellStyle name="Calculation 12 3 19 2 2" xfId="4530"/>
    <cellStyle name="Calculation 12 3 19 2 3" xfId="40751"/>
    <cellStyle name="Calculation 12 3 19 3" xfId="4531"/>
    <cellStyle name="Calculation 12 3 19 3 2" xfId="4532"/>
    <cellStyle name="Calculation 12 3 19 4" xfId="4533"/>
    <cellStyle name="Calculation 12 3 19 5" xfId="40752"/>
    <cellStyle name="Calculation 12 3 2" xfId="4534"/>
    <cellStyle name="Calculation 12 3 2 2" xfId="4535"/>
    <cellStyle name="Calculation 12 3 2 2 2" xfId="4536"/>
    <cellStyle name="Calculation 12 3 2 2 3" xfId="40753"/>
    <cellStyle name="Calculation 12 3 2 3" xfId="4537"/>
    <cellStyle name="Calculation 12 3 2 3 2" xfId="4538"/>
    <cellStyle name="Calculation 12 3 2 4" xfId="4539"/>
    <cellStyle name="Calculation 12 3 2 5" xfId="40754"/>
    <cellStyle name="Calculation 12 3 20" xfId="4540"/>
    <cellStyle name="Calculation 12 3 20 2" xfId="4541"/>
    <cellStyle name="Calculation 12 3 20 2 2" xfId="40755"/>
    <cellStyle name="Calculation 12 3 20 2 3" xfId="40756"/>
    <cellStyle name="Calculation 12 3 20 3" xfId="40757"/>
    <cellStyle name="Calculation 12 3 20 4" xfId="40758"/>
    <cellStyle name="Calculation 12 3 20 5" xfId="40759"/>
    <cellStyle name="Calculation 12 3 21" xfId="4542"/>
    <cellStyle name="Calculation 12 3 21 2" xfId="4543"/>
    <cellStyle name="Calculation 12 3 22" xfId="4544"/>
    <cellStyle name="Calculation 12 3 22 2" xfId="4545"/>
    <cellStyle name="Calculation 12 3 3" xfId="4546"/>
    <cellStyle name="Calculation 12 3 3 2" xfId="4547"/>
    <cellStyle name="Calculation 12 3 3 2 2" xfId="4548"/>
    <cellStyle name="Calculation 12 3 3 2 3" xfId="40760"/>
    <cellStyle name="Calculation 12 3 3 3" xfId="4549"/>
    <cellStyle name="Calculation 12 3 3 3 2" xfId="4550"/>
    <cellStyle name="Calculation 12 3 3 4" xfId="4551"/>
    <cellStyle name="Calculation 12 3 3 5" xfId="40761"/>
    <cellStyle name="Calculation 12 3 4" xfId="4552"/>
    <cellStyle name="Calculation 12 3 4 2" xfId="4553"/>
    <cellStyle name="Calculation 12 3 4 2 2" xfId="4554"/>
    <cellStyle name="Calculation 12 3 4 2 3" xfId="40762"/>
    <cellStyle name="Calculation 12 3 4 3" xfId="4555"/>
    <cellStyle name="Calculation 12 3 4 3 2" xfId="4556"/>
    <cellStyle name="Calculation 12 3 4 4" xfId="4557"/>
    <cellStyle name="Calculation 12 3 4 5" xfId="40763"/>
    <cellStyle name="Calculation 12 3 5" xfId="4558"/>
    <cellStyle name="Calculation 12 3 5 2" xfId="4559"/>
    <cellStyle name="Calculation 12 3 5 2 2" xfId="4560"/>
    <cellStyle name="Calculation 12 3 5 2 3" xfId="40764"/>
    <cellStyle name="Calculation 12 3 5 3" xfId="4561"/>
    <cellStyle name="Calculation 12 3 5 3 2" xfId="4562"/>
    <cellStyle name="Calculation 12 3 5 4" xfId="4563"/>
    <cellStyle name="Calculation 12 3 5 5" xfId="40765"/>
    <cellStyle name="Calculation 12 3 6" xfId="4564"/>
    <cellStyle name="Calculation 12 3 6 2" xfId="4565"/>
    <cellStyle name="Calculation 12 3 6 2 2" xfId="4566"/>
    <cellStyle name="Calculation 12 3 6 2 3" xfId="40766"/>
    <cellStyle name="Calculation 12 3 6 3" xfId="4567"/>
    <cellStyle name="Calculation 12 3 6 3 2" xfId="4568"/>
    <cellStyle name="Calculation 12 3 6 4" xfId="4569"/>
    <cellStyle name="Calculation 12 3 6 5" xfId="40767"/>
    <cellStyle name="Calculation 12 3 7" xfId="4570"/>
    <cellStyle name="Calculation 12 3 7 2" xfId="4571"/>
    <cellStyle name="Calculation 12 3 7 2 2" xfId="4572"/>
    <cellStyle name="Calculation 12 3 7 2 3" xfId="40768"/>
    <cellStyle name="Calculation 12 3 7 3" xfId="4573"/>
    <cellStyle name="Calculation 12 3 7 3 2" xfId="4574"/>
    <cellStyle name="Calculation 12 3 7 4" xfId="4575"/>
    <cellStyle name="Calculation 12 3 7 5" xfId="40769"/>
    <cellStyle name="Calculation 12 3 8" xfId="4576"/>
    <cellStyle name="Calculation 12 3 8 2" xfId="4577"/>
    <cellStyle name="Calculation 12 3 8 2 2" xfId="4578"/>
    <cellStyle name="Calculation 12 3 8 2 3" xfId="40770"/>
    <cellStyle name="Calculation 12 3 8 3" xfId="4579"/>
    <cellStyle name="Calculation 12 3 8 3 2" xfId="4580"/>
    <cellStyle name="Calculation 12 3 8 4" xfId="4581"/>
    <cellStyle name="Calculation 12 3 8 5" xfId="40771"/>
    <cellStyle name="Calculation 12 3 9" xfId="4582"/>
    <cellStyle name="Calculation 12 3 9 2" xfId="4583"/>
    <cellStyle name="Calculation 12 3 9 2 2" xfId="4584"/>
    <cellStyle name="Calculation 12 3 9 2 3" xfId="40772"/>
    <cellStyle name="Calculation 12 3 9 3" xfId="4585"/>
    <cellStyle name="Calculation 12 3 9 3 2" xfId="4586"/>
    <cellStyle name="Calculation 12 3 9 4" xfId="4587"/>
    <cellStyle name="Calculation 12 3 9 5" xfId="40773"/>
    <cellStyle name="Calculation 12 30" xfId="4588"/>
    <cellStyle name="Calculation 12 30 10" xfId="4589"/>
    <cellStyle name="Calculation 12 30 10 2" xfId="4590"/>
    <cellStyle name="Calculation 12 30 10 2 2" xfId="4591"/>
    <cellStyle name="Calculation 12 30 10 2 3" xfId="40774"/>
    <cellStyle name="Calculation 12 30 10 3" xfId="4592"/>
    <cellStyle name="Calculation 12 30 10 3 2" xfId="4593"/>
    <cellStyle name="Calculation 12 30 10 4" xfId="4594"/>
    <cellStyle name="Calculation 12 30 10 5" xfId="40775"/>
    <cellStyle name="Calculation 12 30 11" xfId="4595"/>
    <cellStyle name="Calculation 12 30 11 2" xfId="4596"/>
    <cellStyle name="Calculation 12 30 11 2 2" xfId="4597"/>
    <cellStyle name="Calculation 12 30 11 2 3" xfId="40776"/>
    <cellStyle name="Calculation 12 30 11 3" xfId="4598"/>
    <cellStyle name="Calculation 12 30 11 3 2" xfId="4599"/>
    <cellStyle name="Calculation 12 30 11 4" xfId="4600"/>
    <cellStyle name="Calculation 12 30 11 5" xfId="40777"/>
    <cellStyle name="Calculation 12 30 12" xfId="4601"/>
    <cellStyle name="Calculation 12 30 12 2" xfId="4602"/>
    <cellStyle name="Calculation 12 30 12 2 2" xfId="4603"/>
    <cellStyle name="Calculation 12 30 12 2 3" xfId="40778"/>
    <cellStyle name="Calculation 12 30 12 3" xfId="4604"/>
    <cellStyle name="Calculation 12 30 12 3 2" xfId="4605"/>
    <cellStyle name="Calculation 12 30 12 4" xfId="4606"/>
    <cellStyle name="Calculation 12 30 12 5" xfId="40779"/>
    <cellStyle name="Calculation 12 30 13" xfId="4607"/>
    <cellStyle name="Calculation 12 30 13 2" xfId="4608"/>
    <cellStyle name="Calculation 12 30 13 2 2" xfId="4609"/>
    <cellStyle name="Calculation 12 30 13 2 3" xfId="40780"/>
    <cellStyle name="Calculation 12 30 13 3" xfId="4610"/>
    <cellStyle name="Calculation 12 30 13 3 2" xfId="4611"/>
    <cellStyle name="Calculation 12 30 13 4" xfId="4612"/>
    <cellStyle name="Calculation 12 30 13 5" xfId="40781"/>
    <cellStyle name="Calculation 12 30 14" xfId="4613"/>
    <cellStyle name="Calculation 12 30 14 2" xfId="4614"/>
    <cellStyle name="Calculation 12 30 14 2 2" xfId="4615"/>
    <cellStyle name="Calculation 12 30 14 2 3" xfId="40782"/>
    <cellStyle name="Calculation 12 30 14 3" xfId="4616"/>
    <cellStyle name="Calculation 12 30 14 3 2" xfId="4617"/>
    <cellStyle name="Calculation 12 30 14 4" xfId="4618"/>
    <cellStyle name="Calculation 12 30 14 5" xfId="40783"/>
    <cellStyle name="Calculation 12 30 15" xfId="4619"/>
    <cellStyle name="Calculation 12 30 15 2" xfId="4620"/>
    <cellStyle name="Calculation 12 30 15 2 2" xfId="4621"/>
    <cellStyle name="Calculation 12 30 15 2 3" xfId="40784"/>
    <cellStyle name="Calculation 12 30 15 3" xfId="4622"/>
    <cellStyle name="Calculation 12 30 15 3 2" xfId="4623"/>
    <cellStyle name="Calculation 12 30 15 4" xfId="4624"/>
    <cellStyle name="Calculation 12 30 15 5" xfId="40785"/>
    <cellStyle name="Calculation 12 30 16" xfId="4625"/>
    <cellStyle name="Calculation 12 30 16 2" xfId="4626"/>
    <cellStyle name="Calculation 12 30 16 2 2" xfId="4627"/>
    <cellStyle name="Calculation 12 30 16 2 3" xfId="40786"/>
    <cellStyle name="Calculation 12 30 16 3" xfId="4628"/>
    <cellStyle name="Calculation 12 30 16 3 2" xfId="4629"/>
    <cellStyle name="Calculation 12 30 16 4" xfId="4630"/>
    <cellStyle name="Calculation 12 30 16 5" xfId="40787"/>
    <cellStyle name="Calculation 12 30 17" xfId="4631"/>
    <cellStyle name="Calculation 12 30 17 2" xfId="4632"/>
    <cellStyle name="Calculation 12 30 17 2 2" xfId="4633"/>
    <cellStyle name="Calculation 12 30 17 2 3" xfId="40788"/>
    <cellStyle name="Calculation 12 30 17 3" xfId="4634"/>
    <cellStyle name="Calculation 12 30 17 3 2" xfId="4635"/>
    <cellStyle name="Calculation 12 30 17 4" xfId="4636"/>
    <cellStyle name="Calculation 12 30 17 5" xfId="40789"/>
    <cellStyle name="Calculation 12 30 18" xfId="4637"/>
    <cellStyle name="Calculation 12 30 18 2" xfId="4638"/>
    <cellStyle name="Calculation 12 30 18 2 2" xfId="4639"/>
    <cellStyle name="Calculation 12 30 18 2 3" xfId="40790"/>
    <cellStyle name="Calculation 12 30 18 3" xfId="4640"/>
    <cellStyle name="Calculation 12 30 18 3 2" xfId="4641"/>
    <cellStyle name="Calculation 12 30 18 4" xfId="4642"/>
    <cellStyle name="Calculation 12 30 18 5" xfId="40791"/>
    <cellStyle name="Calculation 12 30 19" xfId="4643"/>
    <cellStyle name="Calculation 12 30 19 2" xfId="4644"/>
    <cellStyle name="Calculation 12 30 19 2 2" xfId="4645"/>
    <cellStyle name="Calculation 12 30 19 2 3" xfId="40792"/>
    <cellStyle name="Calculation 12 30 19 3" xfId="4646"/>
    <cellStyle name="Calculation 12 30 19 3 2" xfId="4647"/>
    <cellStyle name="Calculation 12 30 19 4" xfId="4648"/>
    <cellStyle name="Calculation 12 30 19 5" xfId="40793"/>
    <cellStyle name="Calculation 12 30 2" xfId="4649"/>
    <cellStyle name="Calculation 12 30 2 2" xfId="4650"/>
    <cellStyle name="Calculation 12 30 2 2 2" xfId="4651"/>
    <cellStyle name="Calculation 12 30 2 2 3" xfId="40794"/>
    <cellStyle name="Calculation 12 30 2 3" xfId="4652"/>
    <cellStyle name="Calculation 12 30 2 3 2" xfId="4653"/>
    <cellStyle name="Calculation 12 30 2 4" xfId="4654"/>
    <cellStyle name="Calculation 12 30 2 5" xfId="40795"/>
    <cellStyle name="Calculation 12 30 20" xfId="4655"/>
    <cellStyle name="Calculation 12 30 20 2" xfId="4656"/>
    <cellStyle name="Calculation 12 30 20 2 2" xfId="40796"/>
    <cellStyle name="Calculation 12 30 20 2 3" xfId="40797"/>
    <cellStyle name="Calculation 12 30 20 3" xfId="40798"/>
    <cellStyle name="Calculation 12 30 20 4" xfId="40799"/>
    <cellStyle name="Calculation 12 30 20 5" xfId="40800"/>
    <cellStyle name="Calculation 12 30 21" xfId="4657"/>
    <cellStyle name="Calculation 12 30 21 2" xfId="4658"/>
    <cellStyle name="Calculation 12 30 22" xfId="4659"/>
    <cellStyle name="Calculation 12 30 22 2" xfId="4660"/>
    <cellStyle name="Calculation 12 30 3" xfId="4661"/>
    <cellStyle name="Calculation 12 30 3 2" xfId="4662"/>
    <cellStyle name="Calculation 12 30 3 2 2" xfId="4663"/>
    <cellStyle name="Calculation 12 30 3 2 3" xfId="40801"/>
    <cellStyle name="Calculation 12 30 3 3" xfId="4664"/>
    <cellStyle name="Calculation 12 30 3 3 2" xfId="4665"/>
    <cellStyle name="Calculation 12 30 3 4" xfId="4666"/>
    <cellStyle name="Calculation 12 30 3 5" xfId="40802"/>
    <cellStyle name="Calculation 12 30 4" xfId="4667"/>
    <cellStyle name="Calculation 12 30 4 2" xfId="4668"/>
    <cellStyle name="Calculation 12 30 4 2 2" xfId="4669"/>
    <cellStyle name="Calculation 12 30 4 2 3" xfId="40803"/>
    <cellStyle name="Calculation 12 30 4 3" xfId="4670"/>
    <cellStyle name="Calculation 12 30 4 3 2" xfId="4671"/>
    <cellStyle name="Calculation 12 30 4 4" xfId="4672"/>
    <cellStyle name="Calculation 12 30 4 5" xfId="40804"/>
    <cellStyle name="Calculation 12 30 5" xfId="4673"/>
    <cellStyle name="Calculation 12 30 5 2" xfId="4674"/>
    <cellStyle name="Calculation 12 30 5 2 2" xfId="4675"/>
    <cellStyle name="Calculation 12 30 5 2 3" xfId="40805"/>
    <cellStyle name="Calculation 12 30 5 3" xfId="4676"/>
    <cellStyle name="Calculation 12 30 5 3 2" xfId="4677"/>
    <cellStyle name="Calculation 12 30 5 4" xfId="4678"/>
    <cellStyle name="Calculation 12 30 5 5" xfId="40806"/>
    <cellStyle name="Calculation 12 30 6" xfId="4679"/>
    <cellStyle name="Calculation 12 30 6 2" xfId="4680"/>
    <cellStyle name="Calculation 12 30 6 2 2" xfId="4681"/>
    <cellStyle name="Calculation 12 30 6 2 3" xfId="40807"/>
    <cellStyle name="Calculation 12 30 6 3" xfId="4682"/>
    <cellStyle name="Calculation 12 30 6 3 2" xfId="4683"/>
    <cellStyle name="Calculation 12 30 6 4" xfId="4684"/>
    <cellStyle name="Calculation 12 30 6 5" xfId="40808"/>
    <cellStyle name="Calculation 12 30 7" xfId="4685"/>
    <cellStyle name="Calculation 12 30 7 2" xfId="4686"/>
    <cellStyle name="Calculation 12 30 7 2 2" xfId="4687"/>
    <cellStyle name="Calculation 12 30 7 2 3" xfId="40809"/>
    <cellStyle name="Calculation 12 30 7 3" xfId="4688"/>
    <cellStyle name="Calculation 12 30 7 3 2" xfId="4689"/>
    <cellStyle name="Calculation 12 30 7 4" xfId="4690"/>
    <cellStyle name="Calculation 12 30 7 5" xfId="40810"/>
    <cellStyle name="Calculation 12 30 8" xfId="4691"/>
    <cellStyle name="Calculation 12 30 8 2" xfId="4692"/>
    <cellStyle name="Calculation 12 30 8 2 2" xfId="4693"/>
    <cellStyle name="Calculation 12 30 8 2 3" xfId="40811"/>
    <cellStyle name="Calculation 12 30 8 3" xfId="4694"/>
    <cellStyle name="Calculation 12 30 8 3 2" xfId="4695"/>
    <cellStyle name="Calculation 12 30 8 4" xfId="4696"/>
    <cellStyle name="Calculation 12 30 8 5" xfId="40812"/>
    <cellStyle name="Calculation 12 30 9" xfId="4697"/>
    <cellStyle name="Calculation 12 30 9 2" xfId="4698"/>
    <cellStyle name="Calculation 12 30 9 2 2" xfId="4699"/>
    <cellStyle name="Calculation 12 30 9 2 3" xfId="40813"/>
    <cellStyle name="Calculation 12 30 9 3" xfId="4700"/>
    <cellStyle name="Calculation 12 30 9 3 2" xfId="4701"/>
    <cellStyle name="Calculation 12 30 9 4" xfId="4702"/>
    <cellStyle name="Calculation 12 30 9 5" xfId="40814"/>
    <cellStyle name="Calculation 12 31" xfId="4703"/>
    <cellStyle name="Calculation 12 31 2" xfId="4704"/>
    <cellStyle name="Calculation 12 31 2 2" xfId="4705"/>
    <cellStyle name="Calculation 12 31 2 3" xfId="40815"/>
    <cellStyle name="Calculation 12 31 3" xfId="4706"/>
    <cellStyle name="Calculation 12 31 3 2" xfId="4707"/>
    <cellStyle name="Calculation 12 31 4" xfId="4708"/>
    <cellStyle name="Calculation 12 31 5" xfId="40816"/>
    <cellStyle name="Calculation 12 32" xfId="4709"/>
    <cellStyle name="Calculation 12 32 2" xfId="4710"/>
    <cellStyle name="Calculation 12 32 2 2" xfId="4711"/>
    <cellStyle name="Calculation 12 32 2 3" xfId="40817"/>
    <cellStyle name="Calculation 12 32 3" xfId="4712"/>
    <cellStyle name="Calculation 12 32 3 2" xfId="4713"/>
    <cellStyle name="Calculation 12 32 4" xfId="4714"/>
    <cellStyle name="Calculation 12 32 5" xfId="40818"/>
    <cellStyle name="Calculation 12 33" xfId="4715"/>
    <cellStyle name="Calculation 12 33 2" xfId="4716"/>
    <cellStyle name="Calculation 12 33 2 2" xfId="4717"/>
    <cellStyle name="Calculation 12 33 2 3" xfId="40819"/>
    <cellStyle name="Calculation 12 33 3" xfId="4718"/>
    <cellStyle name="Calculation 12 33 3 2" xfId="4719"/>
    <cellStyle name="Calculation 12 33 4" xfId="4720"/>
    <cellStyle name="Calculation 12 33 5" xfId="40820"/>
    <cellStyle name="Calculation 12 34" xfId="4721"/>
    <cellStyle name="Calculation 12 34 2" xfId="4722"/>
    <cellStyle name="Calculation 12 34 2 2" xfId="4723"/>
    <cellStyle name="Calculation 12 34 2 3" xfId="40821"/>
    <cellStyle name="Calculation 12 34 3" xfId="4724"/>
    <cellStyle name="Calculation 12 34 3 2" xfId="4725"/>
    <cellStyle name="Calculation 12 34 4" xfId="4726"/>
    <cellStyle name="Calculation 12 34 5" xfId="40822"/>
    <cellStyle name="Calculation 12 35" xfId="4727"/>
    <cellStyle name="Calculation 12 35 2" xfId="4728"/>
    <cellStyle name="Calculation 12 35 2 2" xfId="4729"/>
    <cellStyle name="Calculation 12 35 2 3" xfId="40823"/>
    <cellStyle name="Calculation 12 35 3" xfId="4730"/>
    <cellStyle name="Calculation 12 35 3 2" xfId="4731"/>
    <cellStyle name="Calculation 12 35 4" xfId="4732"/>
    <cellStyle name="Calculation 12 35 5" xfId="40824"/>
    <cellStyle name="Calculation 12 36" xfId="4733"/>
    <cellStyle name="Calculation 12 36 2" xfId="4734"/>
    <cellStyle name="Calculation 12 36 2 2" xfId="4735"/>
    <cellStyle name="Calculation 12 36 2 3" xfId="40825"/>
    <cellStyle name="Calculation 12 36 3" xfId="4736"/>
    <cellStyle name="Calculation 12 36 3 2" xfId="4737"/>
    <cellStyle name="Calculation 12 36 4" xfId="4738"/>
    <cellStyle name="Calculation 12 36 5" xfId="40826"/>
    <cellStyle name="Calculation 12 37" xfId="4739"/>
    <cellStyle name="Calculation 12 37 2" xfId="4740"/>
    <cellStyle name="Calculation 12 37 2 2" xfId="4741"/>
    <cellStyle name="Calculation 12 37 2 3" xfId="40827"/>
    <cellStyle name="Calculation 12 37 3" xfId="4742"/>
    <cellStyle name="Calculation 12 37 3 2" xfId="4743"/>
    <cellStyle name="Calculation 12 37 4" xfId="4744"/>
    <cellStyle name="Calculation 12 37 5" xfId="40828"/>
    <cellStyle name="Calculation 12 38" xfId="4745"/>
    <cellStyle name="Calculation 12 38 2" xfId="4746"/>
    <cellStyle name="Calculation 12 38 2 2" xfId="4747"/>
    <cellStyle name="Calculation 12 38 2 3" xfId="40829"/>
    <cellStyle name="Calculation 12 38 3" xfId="4748"/>
    <cellStyle name="Calculation 12 38 3 2" xfId="4749"/>
    <cellStyle name="Calculation 12 38 4" xfId="4750"/>
    <cellStyle name="Calculation 12 38 5" xfId="40830"/>
    <cellStyle name="Calculation 12 39" xfId="4751"/>
    <cellStyle name="Calculation 12 39 2" xfId="4752"/>
    <cellStyle name="Calculation 12 39 2 2" xfId="4753"/>
    <cellStyle name="Calculation 12 39 2 3" xfId="40831"/>
    <cellStyle name="Calculation 12 39 3" xfId="4754"/>
    <cellStyle name="Calculation 12 39 3 2" xfId="4755"/>
    <cellStyle name="Calculation 12 39 4" xfId="4756"/>
    <cellStyle name="Calculation 12 39 5" xfId="40832"/>
    <cellStyle name="Calculation 12 4" xfId="4757"/>
    <cellStyle name="Calculation 12 4 10" xfId="4758"/>
    <cellStyle name="Calculation 12 4 10 2" xfId="4759"/>
    <cellStyle name="Calculation 12 4 10 2 2" xfId="4760"/>
    <cellStyle name="Calculation 12 4 10 2 3" xfId="40833"/>
    <cellStyle name="Calculation 12 4 10 3" xfId="4761"/>
    <cellStyle name="Calculation 12 4 10 3 2" xfId="4762"/>
    <cellStyle name="Calculation 12 4 10 4" xfId="4763"/>
    <cellStyle name="Calculation 12 4 10 5" xfId="40834"/>
    <cellStyle name="Calculation 12 4 11" xfId="4764"/>
    <cellStyle name="Calculation 12 4 11 2" xfId="4765"/>
    <cellStyle name="Calculation 12 4 11 2 2" xfId="4766"/>
    <cellStyle name="Calculation 12 4 11 2 3" xfId="40835"/>
    <cellStyle name="Calculation 12 4 11 3" xfId="4767"/>
    <cellStyle name="Calculation 12 4 11 3 2" xfId="4768"/>
    <cellStyle name="Calculation 12 4 11 4" xfId="4769"/>
    <cellStyle name="Calculation 12 4 11 5" xfId="40836"/>
    <cellStyle name="Calculation 12 4 12" xfId="4770"/>
    <cellStyle name="Calculation 12 4 12 2" xfId="4771"/>
    <cellStyle name="Calculation 12 4 12 2 2" xfId="4772"/>
    <cellStyle name="Calculation 12 4 12 2 3" xfId="40837"/>
    <cellStyle name="Calculation 12 4 12 3" xfId="4773"/>
    <cellStyle name="Calculation 12 4 12 3 2" xfId="4774"/>
    <cellStyle name="Calculation 12 4 12 4" xfId="4775"/>
    <cellStyle name="Calculation 12 4 12 5" xfId="40838"/>
    <cellStyle name="Calculation 12 4 13" xfId="4776"/>
    <cellStyle name="Calculation 12 4 13 2" xfId="4777"/>
    <cellStyle name="Calculation 12 4 13 2 2" xfId="4778"/>
    <cellStyle name="Calculation 12 4 13 2 3" xfId="40839"/>
    <cellStyle name="Calculation 12 4 13 3" xfId="4779"/>
    <cellStyle name="Calculation 12 4 13 3 2" xfId="4780"/>
    <cellStyle name="Calculation 12 4 13 4" xfId="4781"/>
    <cellStyle name="Calculation 12 4 13 5" xfId="40840"/>
    <cellStyle name="Calculation 12 4 14" xfId="4782"/>
    <cellStyle name="Calculation 12 4 14 2" xfId="4783"/>
    <cellStyle name="Calculation 12 4 14 2 2" xfId="4784"/>
    <cellStyle name="Calculation 12 4 14 2 3" xfId="40841"/>
    <cellStyle name="Calculation 12 4 14 3" xfId="4785"/>
    <cellStyle name="Calculation 12 4 14 3 2" xfId="4786"/>
    <cellStyle name="Calculation 12 4 14 4" xfId="4787"/>
    <cellStyle name="Calculation 12 4 14 5" xfId="40842"/>
    <cellStyle name="Calculation 12 4 15" xfId="4788"/>
    <cellStyle name="Calculation 12 4 15 2" xfId="4789"/>
    <cellStyle name="Calculation 12 4 15 2 2" xfId="4790"/>
    <cellStyle name="Calculation 12 4 15 2 3" xfId="40843"/>
    <cellStyle name="Calculation 12 4 15 3" xfId="4791"/>
    <cellStyle name="Calculation 12 4 15 3 2" xfId="4792"/>
    <cellStyle name="Calculation 12 4 15 4" xfId="4793"/>
    <cellStyle name="Calculation 12 4 15 5" xfId="40844"/>
    <cellStyle name="Calculation 12 4 16" xfId="4794"/>
    <cellStyle name="Calculation 12 4 16 2" xfId="4795"/>
    <cellStyle name="Calculation 12 4 16 2 2" xfId="4796"/>
    <cellStyle name="Calculation 12 4 16 2 3" xfId="40845"/>
    <cellStyle name="Calculation 12 4 16 3" xfId="4797"/>
    <cellStyle name="Calculation 12 4 16 3 2" xfId="4798"/>
    <cellStyle name="Calculation 12 4 16 4" xfId="4799"/>
    <cellStyle name="Calculation 12 4 16 5" xfId="40846"/>
    <cellStyle name="Calculation 12 4 17" xfId="4800"/>
    <cellStyle name="Calculation 12 4 17 2" xfId="4801"/>
    <cellStyle name="Calculation 12 4 17 2 2" xfId="4802"/>
    <cellStyle name="Calculation 12 4 17 2 3" xfId="40847"/>
    <cellStyle name="Calculation 12 4 17 3" xfId="4803"/>
    <cellStyle name="Calculation 12 4 17 3 2" xfId="4804"/>
    <cellStyle name="Calculation 12 4 17 4" xfId="4805"/>
    <cellStyle name="Calculation 12 4 17 5" xfId="40848"/>
    <cellStyle name="Calculation 12 4 18" xfId="4806"/>
    <cellStyle name="Calculation 12 4 18 2" xfId="4807"/>
    <cellStyle name="Calculation 12 4 18 2 2" xfId="4808"/>
    <cellStyle name="Calculation 12 4 18 2 3" xfId="40849"/>
    <cellStyle name="Calculation 12 4 18 3" xfId="4809"/>
    <cellStyle name="Calculation 12 4 18 3 2" xfId="4810"/>
    <cellStyle name="Calculation 12 4 18 4" xfId="4811"/>
    <cellStyle name="Calculation 12 4 18 5" xfId="40850"/>
    <cellStyle name="Calculation 12 4 19" xfId="4812"/>
    <cellStyle name="Calculation 12 4 19 2" xfId="4813"/>
    <cellStyle name="Calculation 12 4 19 2 2" xfId="4814"/>
    <cellStyle name="Calculation 12 4 19 2 3" xfId="40851"/>
    <cellStyle name="Calculation 12 4 19 3" xfId="4815"/>
    <cellStyle name="Calculation 12 4 19 3 2" xfId="4816"/>
    <cellStyle name="Calculation 12 4 19 4" xfId="4817"/>
    <cellStyle name="Calculation 12 4 19 5" xfId="40852"/>
    <cellStyle name="Calculation 12 4 2" xfId="4818"/>
    <cellStyle name="Calculation 12 4 2 2" xfId="4819"/>
    <cellStyle name="Calculation 12 4 2 2 2" xfId="4820"/>
    <cellStyle name="Calculation 12 4 2 2 3" xfId="40853"/>
    <cellStyle name="Calculation 12 4 2 3" xfId="4821"/>
    <cellStyle name="Calculation 12 4 2 3 2" xfId="4822"/>
    <cellStyle name="Calculation 12 4 2 4" xfId="4823"/>
    <cellStyle name="Calculation 12 4 2 5" xfId="40854"/>
    <cellStyle name="Calculation 12 4 20" xfId="4824"/>
    <cellStyle name="Calculation 12 4 20 2" xfId="4825"/>
    <cellStyle name="Calculation 12 4 20 2 2" xfId="40855"/>
    <cellStyle name="Calculation 12 4 20 2 3" xfId="40856"/>
    <cellStyle name="Calculation 12 4 20 3" xfId="40857"/>
    <cellStyle name="Calculation 12 4 20 4" xfId="40858"/>
    <cellStyle name="Calculation 12 4 20 5" xfId="40859"/>
    <cellStyle name="Calculation 12 4 21" xfId="4826"/>
    <cellStyle name="Calculation 12 4 21 2" xfId="4827"/>
    <cellStyle name="Calculation 12 4 22" xfId="4828"/>
    <cellStyle name="Calculation 12 4 22 2" xfId="4829"/>
    <cellStyle name="Calculation 12 4 3" xfId="4830"/>
    <cellStyle name="Calculation 12 4 3 2" xfId="4831"/>
    <cellStyle name="Calculation 12 4 3 2 2" xfId="4832"/>
    <cellStyle name="Calculation 12 4 3 2 3" xfId="40860"/>
    <cellStyle name="Calculation 12 4 3 3" xfId="4833"/>
    <cellStyle name="Calculation 12 4 3 3 2" xfId="4834"/>
    <cellStyle name="Calculation 12 4 3 4" xfId="4835"/>
    <cellStyle name="Calculation 12 4 3 5" xfId="40861"/>
    <cellStyle name="Calculation 12 4 4" xfId="4836"/>
    <cellStyle name="Calculation 12 4 4 2" xfId="4837"/>
    <cellStyle name="Calculation 12 4 4 2 2" xfId="4838"/>
    <cellStyle name="Calculation 12 4 4 2 3" xfId="40862"/>
    <cellStyle name="Calculation 12 4 4 3" xfId="4839"/>
    <cellStyle name="Calculation 12 4 4 3 2" xfId="4840"/>
    <cellStyle name="Calculation 12 4 4 4" xfId="4841"/>
    <cellStyle name="Calculation 12 4 4 5" xfId="40863"/>
    <cellStyle name="Calculation 12 4 5" xfId="4842"/>
    <cellStyle name="Calculation 12 4 5 2" xfId="4843"/>
    <cellStyle name="Calculation 12 4 5 2 2" xfId="4844"/>
    <cellStyle name="Calculation 12 4 5 2 3" xfId="40864"/>
    <cellStyle name="Calculation 12 4 5 3" xfId="4845"/>
    <cellStyle name="Calculation 12 4 5 3 2" xfId="4846"/>
    <cellStyle name="Calculation 12 4 5 4" xfId="4847"/>
    <cellStyle name="Calculation 12 4 5 5" xfId="40865"/>
    <cellStyle name="Calculation 12 4 6" xfId="4848"/>
    <cellStyle name="Calculation 12 4 6 2" xfId="4849"/>
    <cellStyle name="Calculation 12 4 6 2 2" xfId="4850"/>
    <cellStyle name="Calculation 12 4 6 2 3" xfId="40866"/>
    <cellStyle name="Calculation 12 4 6 3" xfId="4851"/>
    <cellStyle name="Calculation 12 4 6 3 2" xfId="4852"/>
    <cellStyle name="Calculation 12 4 6 4" xfId="4853"/>
    <cellStyle name="Calculation 12 4 6 5" xfId="40867"/>
    <cellStyle name="Calculation 12 4 7" xfId="4854"/>
    <cellStyle name="Calculation 12 4 7 2" xfId="4855"/>
    <cellStyle name="Calculation 12 4 7 2 2" xfId="4856"/>
    <cellStyle name="Calculation 12 4 7 2 3" xfId="40868"/>
    <cellStyle name="Calculation 12 4 7 3" xfId="4857"/>
    <cellStyle name="Calculation 12 4 7 3 2" xfId="4858"/>
    <cellStyle name="Calculation 12 4 7 4" xfId="4859"/>
    <cellStyle name="Calculation 12 4 7 5" xfId="40869"/>
    <cellStyle name="Calculation 12 4 8" xfId="4860"/>
    <cellStyle name="Calculation 12 4 8 2" xfId="4861"/>
    <cellStyle name="Calculation 12 4 8 2 2" xfId="4862"/>
    <cellStyle name="Calculation 12 4 8 2 3" xfId="40870"/>
    <cellStyle name="Calculation 12 4 8 3" xfId="4863"/>
    <cellStyle name="Calculation 12 4 8 3 2" xfId="4864"/>
    <cellStyle name="Calculation 12 4 8 4" xfId="4865"/>
    <cellStyle name="Calculation 12 4 8 5" xfId="40871"/>
    <cellStyle name="Calculation 12 4 9" xfId="4866"/>
    <cellStyle name="Calculation 12 4 9 2" xfId="4867"/>
    <cellStyle name="Calculation 12 4 9 2 2" xfId="4868"/>
    <cellStyle name="Calculation 12 4 9 2 3" xfId="40872"/>
    <cellStyle name="Calculation 12 4 9 3" xfId="4869"/>
    <cellStyle name="Calculation 12 4 9 3 2" xfId="4870"/>
    <cellStyle name="Calculation 12 4 9 4" xfId="4871"/>
    <cellStyle name="Calculation 12 4 9 5" xfId="40873"/>
    <cellStyle name="Calculation 12 40" xfId="4872"/>
    <cellStyle name="Calculation 12 40 2" xfId="4873"/>
    <cellStyle name="Calculation 12 40 2 2" xfId="4874"/>
    <cellStyle name="Calculation 12 40 2 3" xfId="40874"/>
    <cellStyle name="Calculation 12 40 3" xfId="4875"/>
    <cellStyle name="Calculation 12 40 3 2" xfId="4876"/>
    <cellStyle name="Calculation 12 40 4" xfId="4877"/>
    <cellStyle name="Calculation 12 40 5" xfId="40875"/>
    <cellStyle name="Calculation 12 41" xfId="4878"/>
    <cellStyle name="Calculation 12 41 2" xfId="4879"/>
    <cellStyle name="Calculation 12 41 2 2" xfId="4880"/>
    <cellStyle name="Calculation 12 41 2 3" xfId="40876"/>
    <cellStyle name="Calculation 12 41 3" xfId="4881"/>
    <cellStyle name="Calculation 12 41 3 2" xfId="4882"/>
    <cellStyle name="Calculation 12 41 4" xfId="4883"/>
    <cellStyle name="Calculation 12 41 5" xfId="40877"/>
    <cellStyle name="Calculation 12 42" xfId="4884"/>
    <cellStyle name="Calculation 12 42 2" xfId="4885"/>
    <cellStyle name="Calculation 12 42 2 2" xfId="4886"/>
    <cellStyle name="Calculation 12 42 2 3" xfId="40878"/>
    <cellStyle name="Calculation 12 42 3" xfId="4887"/>
    <cellStyle name="Calculation 12 42 3 2" xfId="4888"/>
    <cellStyle name="Calculation 12 42 4" xfId="4889"/>
    <cellStyle name="Calculation 12 42 5" xfId="40879"/>
    <cellStyle name="Calculation 12 43" xfId="4890"/>
    <cellStyle name="Calculation 12 43 2" xfId="4891"/>
    <cellStyle name="Calculation 12 43 2 2" xfId="4892"/>
    <cellStyle name="Calculation 12 43 2 3" xfId="40880"/>
    <cellStyle name="Calculation 12 43 3" xfId="4893"/>
    <cellStyle name="Calculation 12 43 3 2" xfId="4894"/>
    <cellStyle name="Calculation 12 43 4" xfId="4895"/>
    <cellStyle name="Calculation 12 43 5" xfId="40881"/>
    <cellStyle name="Calculation 12 44" xfId="4896"/>
    <cellStyle name="Calculation 12 44 2" xfId="4897"/>
    <cellStyle name="Calculation 12 44 2 2" xfId="4898"/>
    <cellStyle name="Calculation 12 44 2 3" xfId="40882"/>
    <cellStyle name="Calculation 12 44 3" xfId="4899"/>
    <cellStyle name="Calculation 12 44 3 2" xfId="4900"/>
    <cellStyle name="Calculation 12 44 4" xfId="4901"/>
    <cellStyle name="Calculation 12 44 5" xfId="40883"/>
    <cellStyle name="Calculation 12 45" xfId="4902"/>
    <cellStyle name="Calculation 12 45 2" xfId="4903"/>
    <cellStyle name="Calculation 12 45 2 2" xfId="4904"/>
    <cellStyle name="Calculation 12 45 2 3" xfId="40884"/>
    <cellStyle name="Calculation 12 45 3" xfId="4905"/>
    <cellStyle name="Calculation 12 45 3 2" xfId="4906"/>
    <cellStyle name="Calculation 12 45 4" xfId="4907"/>
    <cellStyle name="Calculation 12 45 5" xfId="40885"/>
    <cellStyle name="Calculation 12 46" xfId="4908"/>
    <cellStyle name="Calculation 12 46 2" xfId="4909"/>
    <cellStyle name="Calculation 12 46 2 2" xfId="4910"/>
    <cellStyle name="Calculation 12 46 2 3" xfId="40886"/>
    <cellStyle name="Calculation 12 46 3" xfId="4911"/>
    <cellStyle name="Calculation 12 46 3 2" xfId="4912"/>
    <cellStyle name="Calculation 12 46 4" xfId="4913"/>
    <cellStyle name="Calculation 12 46 5" xfId="40887"/>
    <cellStyle name="Calculation 12 47" xfId="4914"/>
    <cellStyle name="Calculation 12 47 2" xfId="4915"/>
    <cellStyle name="Calculation 12 47 2 2" xfId="4916"/>
    <cellStyle name="Calculation 12 47 2 3" xfId="40888"/>
    <cellStyle name="Calculation 12 47 3" xfId="4917"/>
    <cellStyle name="Calculation 12 47 3 2" xfId="4918"/>
    <cellStyle name="Calculation 12 47 4" xfId="4919"/>
    <cellStyle name="Calculation 12 47 5" xfId="40889"/>
    <cellStyle name="Calculation 12 48" xfId="4920"/>
    <cellStyle name="Calculation 12 48 2" xfId="4921"/>
    <cellStyle name="Calculation 12 48 2 2" xfId="4922"/>
    <cellStyle name="Calculation 12 48 2 3" xfId="40890"/>
    <cellStyle name="Calculation 12 48 3" xfId="4923"/>
    <cellStyle name="Calculation 12 48 3 2" xfId="4924"/>
    <cellStyle name="Calculation 12 48 4" xfId="4925"/>
    <cellStyle name="Calculation 12 48 5" xfId="40891"/>
    <cellStyle name="Calculation 12 49" xfId="4926"/>
    <cellStyle name="Calculation 12 49 2" xfId="4927"/>
    <cellStyle name="Calculation 12 49 2 2" xfId="40892"/>
    <cellStyle name="Calculation 12 49 2 3" xfId="40893"/>
    <cellStyle name="Calculation 12 49 3" xfId="40894"/>
    <cellStyle name="Calculation 12 49 4" xfId="40895"/>
    <cellStyle name="Calculation 12 49 5" xfId="40896"/>
    <cellStyle name="Calculation 12 5" xfId="4928"/>
    <cellStyle name="Calculation 12 5 10" xfId="4929"/>
    <cellStyle name="Calculation 12 5 10 2" xfId="4930"/>
    <cellStyle name="Calculation 12 5 10 2 2" xfId="4931"/>
    <cellStyle name="Calculation 12 5 10 2 3" xfId="40897"/>
    <cellStyle name="Calculation 12 5 10 3" xfId="4932"/>
    <cellStyle name="Calculation 12 5 10 3 2" xfId="4933"/>
    <cellStyle name="Calculation 12 5 10 4" xfId="4934"/>
    <cellStyle name="Calculation 12 5 10 5" xfId="40898"/>
    <cellStyle name="Calculation 12 5 11" xfId="4935"/>
    <cellStyle name="Calculation 12 5 11 2" xfId="4936"/>
    <cellStyle name="Calculation 12 5 11 2 2" xfId="4937"/>
    <cellStyle name="Calculation 12 5 11 2 3" xfId="40899"/>
    <cellStyle name="Calculation 12 5 11 3" xfId="4938"/>
    <cellStyle name="Calculation 12 5 11 3 2" xfId="4939"/>
    <cellStyle name="Calculation 12 5 11 4" xfId="4940"/>
    <cellStyle name="Calculation 12 5 11 5" xfId="40900"/>
    <cellStyle name="Calculation 12 5 12" xfId="4941"/>
    <cellStyle name="Calculation 12 5 12 2" xfId="4942"/>
    <cellStyle name="Calculation 12 5 12 2 2" xfId="4943"/>
    <cellStyle name="Calculation 12 5 12 2 3" xfId="40901"/>
    <cellStyle name="Calculation 12 5 12 3" xfId="4944"/>
    <cellStyle name="Calculation 12 5 12 3 2" xfId="4945"/>
    <cellStyle name="Calculation 12 5 12 4" xfId="4946"/>
    <cellStyle name="Calculation 12 5 12 5" xfId="40902"/>
    <cellStyle name="Calculation 12 5 13" xfId="4947"/>
    <cellStyle name="Calculation 12 5 13 2" xfId="4948"/>
    <cellStyle name="Calculation 12 5 13 2 2" xfId="4949"/>
    <cellStyle name="Calculation 12 5 13 2 3" xfId="40903"/>
    <cellStyle name="Calculation 12 5 13 3" xfId="4950"/>
    <cellStyle name="Calculation 12 5 13 3 2" xfId="4951"/>
    <cellStyle name="Calculation 12 5 13 4" xfId="4952"/>
    <cellStyle name="Calculation 12 5 13 5" xfId="40904"/>
    <cellStyle name="Calculation 12 5 14" xfId="4953"/>
    <cellStyle name="Calculation 12 5 14 2" xfId="4954"/>
    <cellStyle name="Calculation 12 5 14 2 2" xfId="4955"/>
    <cellStyle name="Calculation 12 5 14 2 3" xfId="40905"/>
    <cellStyle name="Calculation 12 5 14 3" xfId="4956"/>
    <cellStyle name="Calculation 12 5 14 3 2" xfId="4957"/>
    <cellStyle name="Calculation 12 5 14 4" xfId="4958"/>
    <cellStyle name="Calculation 12 5 14 5" xfId="40906"/>
    <cellStyle name="Calculation 12 5 15" xfId="4959"/>
    <cellStyle name="Calculation 12 5 15 2" xfId="4960"/>
    <cellStyle name="Calculation 12 5 15 2 2" xfId="4961"/>
    <cellStyle name="Calculation 12 5 15 2 3" xfId="40907"/>
    <cellStyle name="Calculation 12 5 15 3" xfId="4962"/>
    <cellStyle name="Calculation 12 5 15 3 2" xfId="4963"/>
    <cellStyle name="Calculation 12 5 15 4" xfId="4964"/>
    <cellStyle name="Calculation 12 5 15 5" xfId="40908"/>
    <cellStyle name="Calculation 12 5 16" xfId="4965"/>
    <cellStyle name="Calculation 12 5 16 2" xfId="4966"/>
    <cellStyle name="Calculation 12 5 16 2 2" xfId="4967"/>
    <cellStyle name="Calculation 12 5 16 2 3" xfId="40909"/>
    <cellStyle name="Calculation 12 5 16 3" xfId="4968"/>
    <cellStyle name="Calculation 12 5 16 3 2" xfId="4969"/>
    <cellStyle name="Calculation 12 5 16 4" xfId="4970"/>
    <cellStyle name="Calculation 12 5 16 5" xfId="40910"/>
    <cellStyle name="Calculation 12 5 17" xfId="4971"/>
    <cellStyle name="Calculation 12 5 17 2" xfId="4972"/>
    <cellStyle name="Calculation 12 5 17 2 2" xfId="4973"/>
    <cellStyle name="Calculation 12 5 17 2 3" xfId="40911"/>
    <cellStyle name="Calculation 12 5 17 3" xfId="4974"/>
    <cellStyle name="Calculation 12 5 17 3 2" xfId="4975"/>
    <cellStyle name="Calculation 12 5 17 4" xfId="4976"/>
    <cellStyle name="Calculation 12 5 17 5" xfId="40912"/>
    <cellStyle name="Calculation 12 5 18" xfId="4977"/>
    <cellStyle name="Calculation 12 5 18 2" xfId="4978"/>
    <cellStyle name="Calculation 12 5 18 2 2" xfId="4979"/>
    <cellStyle name="Calculation 12 5 18 2 3" xfId="40913"/>
    <cellStyle name="Calculation 12 5 18 3" xfId="4980"/>
    <cellStyle name="Calculation 12 5 18 3 2" xfId="4981"/>
    <cellStyle name="Calculation 12 5 18 4" xfId="4982"/>
    <cellStyle name="Calculation 12 5 18 5" xfId="40914"/>
    <cellStyle name="Calculation 12 5 19" xfId="4983"/>
    <cellStyle name="Calculation 12 5 19 2" xfId="4984"/>
    <cellStyle name="Calculation 12 5 19 2 2" xfId="4985"/>
    <cellStyle name="Calculation 12 5 19 2 3" xfId="40915"/>
    <cellStyle name="Calculation 12 5 19 3" xfId="4986"/>
    <cellStyle name="Calculation 12 5 19 3 2" xfId="4987"/>
    <cellStyle name="Calculation 12 5 19 4" xfId="4988"/>
    <cellStyle name="Calculation 12 5 19 5" xfId="40916"/>
    <cellStyle name="Calculation 12 5 2" xfId="4989"/>
    <cellStyle name="Calculation 12 5 2 2" xfId="4990"/>
    <cellStyle name="Calculation 12 5 2 2 2" xfId="4991"/>
    <cellStyle name="Calculation 12 5 2 2 3" xfId="40917"/>
    <cellStyle name="Calculation 12 5 2 3" xfId="4992"/>
    <cellStyle name="Calculation 12 5 2 3 2" xfId="4993"/>
    <cellStyle name="Calculation 12 5 2 4" xfId="4994"/>
    <cellStyle name="Calculation 12 5 2 5" xfId="40918"/>
    <cellStyle name="Calculation 12 5 20" xfId="4995"/>
    <cellStyle name="Calculation 12 5 20 2" xfId="4996"/>
    <cellStyle name="Calculation 12 5 20 2 2" xfId="40919"/>
    <cellStyle name="Calculation 12 5 20 2 3" xfId="40920"/>
    <cellStyle name="Calculation 12 5 20 3" xfId="40921"/>
    <cellStyle name="Calculation 12 5 20 4" xfId="40922"/>
    <cellStyle name="Calculation 12 5 20 5" xfId="40923"/>
    <cellStyle name="Calculation 12 5 21" xfId="4997"/>
    <cellStyle name="Calculation 12 5 21 2" xfId="4998"/>
    <cellStyle name="Calculation 12 5 22" xfId="4999"/>
    <cellStyle name="Calculation 12 5 22 2" xfId="5000"/>
    <cellStyle name="Calculation 12 5 3" xfId="5001"/>
    <cellStyle name="Calculation 12 5 3 2" xfId="5002"/>
    <cellStyle name="Calculation 12 5 3 2 2" xfId="5003"/>
    <cellStyle name="Calculation 12 5 3 2 3" xfId="40924"/>
    <cellStyle name="Calculation 12 5 3 3" xfId="5004"/>
    <cellStyle name="Calculation 12 5 3 3 2" xfId="5005"/>
    <cellStyle name="Calculation 12 5 3 4" xfId="5006"/>
    <cellStyle name="Calculation 12 5 3 5" xfId="40925"/>
    <cellStyle name="Calculation 12 5 4" xfId="5007"/>
    <cellStyle name="Calculation 12 5 4 2" xfId="5008"/>
    <cellStyle name="Calculation 12 5 4 2 2" xfId="5009"/>
    <cellStyle name="Calculation 12 5 4 2 3" xfId="40926"/>
    <cellStyle name="Calculation 12 5 4 3" xfId="5010"/>
    <cellStyle name="Calculation 12 5 4 3 2" xfId="5011"/>
    <cellStyle name="Calculation 12 5 4 4" xfId="5012"/>
    <cellStyle name="Calculation 12 5 4 5" xfId="40927"/>
    <cellStyle name="Calculation 12 5 5" xfId="5013"/>
    <cellStyle name="Calculation 12 5 5 2" xfId="5014"/>
    <cellStyle name="Calculation 12 5 5 2 2" xfId="5015"/>
    <cellStyle name="Calculation 12 5 5 2 3" xfId="40928"/>
    <cellStyle name="Calculation 12 5 5 3" xfId="5016"/>
    <cellStyle name="Calculation 12 5 5 3 2" xfId="5017"/>
    <cellStyle name="Calculation 12 5 5 4" xfId="5018"/>
    <cellStyle name="Calculation 12 5 5 5" xfId="40929"/>
    <cellStyle name="Calculation 12 5 6" xfId="5019"/>
    <cellStyle name="Calculation 12 5 6 2" xfId="5020"/>
    <cellStyle name="Calculation 12 5 6 2 2" xfId="5021"/>
    <cellStyle name="Calculation 12 5 6 2 3" xfId="40930"/>
    <cellStyle name="Calculation 12 5 6 3" xfId="5022"/>
    <cellStyle name="Calculation 12 5 6 3 2" xfId="5023"/>
    <cellStyle name="Calculation 12 5 6 4" xfId="5024"/>
    <cellStyle name="Calculation 12 5 6 5" xfId="40931"/>
    <cellStyle name="Calculation 12 5 7" xfId="5025"/>
    <cellStyle name="Calculation 12 5 7 2" xfId="5026"/>
    <cellStyle name="Calculation 12 5 7 2 2" xfId="5027"/>
    <cellStyle name="Calculation 12 5 7 2 3" xfId="40932"/>
    <cellStyle name="Calculation 12 5 7 3" xfId="5028"/>
    <cellStyle name="Calculation 12 5 7 3 2" xfId="5029"/>
    <cellStyle name="Calculation 12 5 7 4" xfId="5030"/>
    <cellStyle name="Calculation 12 5 7 5" xfId="40933"/>
    <cellStyle name="Calculation 12 5 8" xfId="5031"/>
    <cellStyle name="Calculation 12 5 8 2" xfId="5032"/>
    <cellStyle name="Calculation 12 5 8 2 2" xfId="5033"/>
    <cellStyle name="Calculation 12 5 8 2 3" xfId="40934"/>
    <cellStyle name="Calculation 12 5 8 3" xfId="5034"/>
    <cellStyle name="Calculation 12 5 8 3 2" xfId="5035"/>
    <cellStyle name="Calculation 12 5 8 4" xfId="5036"/>
    <cellStyle name="Calculation 12 5 8 5" xfId="40935"/>
    <cellStyle name="Calculation 12 5 9" xfId="5037"/>
    <cellStyle name="Calculation 12 5 9 2" xfId="5038"/>
    <cellStyle name="Calculation 12 5 9 2 2" xfId="5039"/>
    <cellStyle name="Calculation 12 5 9 2 3" xfId="40936"/>
    <cellStyle name="Calculation 12 5 9 3" xfId="5040"/>
    <cellStyle name="Calculation 12 5 9 3 2" xfId="5041"/>
    <cellStyle name="Calculation 12 5 9 4" xfId="5042"/>
    <cellStyle name="Calculation 12 5 9 5" xfId="40937"/>
    <cellStyle name="Calculation 12 50" xfId="5043"/>
    <cellStyle name="Calculation 12 50 2" xfId="5044"/>
    <cellStyle name="Calculation 12 51" xfId="5045"/>
    <cellStyle name="Calculation 12 51 2" xfId="5046"/>
    <cellStyle name="Calculation 12 6" xfId="5047"/>
    <cellStyle name="Calculation 12 6 10" xfId="5048"/>
    <cellStyle name="Calculation 12 6 10 2" xfId="5049"/>
    <cellStyle name="Calculation 12 6 10 2 2" xfId="5050"/>
    <cellStyle name="Calculation 12 6 10 2 3" xfId="40938"/>
    <cellStyle name="Calculation 12 6 10 3" xfId="5051"/>
    <cellStyle name="Calculation 12 6 10 3 2" xfId="5052"/>
    <cellStyle name="Calculation 12 6 10 4" xfId="5053"/>
    <cellStyle name="Calculation 12 6 10 5" xfId="40939"/>
    <cellStyle name="Calculation 12 6 11" xfId="5054"/>
    <cellStyle name="Calculation 12 6 11 2" xfId="5055"/>
    <cellStyle name="Calculation 12 6 11 2 2" xfId="5056"/>
    <cellStyle name="Calculation 12 6 11 2 3" xfId="40940"/>
    <cellStyle name="Calculation 12 6 11 3" xfId="5057"/>
    <cellStyle name="Calculation 12 6 11 3 2" xfId="5058"/>
    <cellStyle name="Calculation 12 6 11 4" xfId="5059"/>
    <cellStyle name="Calculation 12 6 11 5" xfId="40941"/>
    <cellStyle name="Calculation 12 6 12" xfId="5060"/>
    <cellStyle name="Calculation 12 6 12 2" xfId="5061"/>
    <cellStyle name="Calculation 12 6 12 2 2" xfId="5062"/>
    <cellStyle name="Calculation 12 6 12 2 3" xfId="40942"/>
    <cellStyle name="Calculation 12 6 12 3" xfId="5063"/>
    <cellStyle name="Calculation 12 6 12 3 2" xfId="5064"/>
    <cellStyle name="Calculation 12 6 12 4" xfId="5065"/>
    <cellStyle name="Calculation 12 6 12 5" xfId="40943"/>
    <cellStyle name="Calculation 12 6 13" xfId="5066"/>
    <cellStyle name="Calculation 12 6 13 2" xfId="5067"/>
    <cellStyle name="Calculation 12 6 13 2 2" xfId="5068"/>
    <cellStyle name="Calculation 12 6 13 2 3" xfId="40944"/>
    <cellStyle name="Calculation 12 6 13 3" xfId="5069"/>
    <cellStyle name="Calculation 12 6 13 3 2" xfId="5070"/>
    <cellStyle name="Calculation 12 6 13 4" xfId="5071"/>
    <cellStyle name="Calculation 12 6 13 5" xfId="40945"/>
    <cellStyle name="Calculation 12 6 14" xfId="5072"/>
    <cellStyle name="Calculation 12 6 14 2" xfId="5073"/>
    <cellStyle name="Calculation 12 6 14 2 2" xfId="5074"/>
    <cellStyle name="Calculation 12 6 14 2 3" xfId="40946"/>
    <cellStyle name="Calculation 12 6 14 3" xfId="5075"/>
    <cellStyle name="Calculation 12 6 14 3 2" xfId="5076"/>
    <cellStyle name="Calculation 12 6 14 4" xfId="5077"/>
    <cellStyle name="Calculation 12 6 14 5" xfId="40947"/>
    <cellStyle name="Calculation 12 6 15" xfId="5078"/>
    <cellStyle name="Calculation 12 6 15 2" xfId="5079"/>
    <cellStyle name="Calculation 12 6 15 2 2" xfId="5080"/>
    <cellStyle name="Calculation 12 6 15 2 3" xfId="40948"/>
    <cellStyle name="Calculation 12 6 15 3" xfId="5081"/>
    <cellStyle name="Calculation 12 6 15 3 2" xfId="5082"/>
    <cellStyle name="Calculation 12 6 15 4" xfId="5083"/>
    <cellStyle name="Calculation 12 6 15 5" xfId="40949"/>
    <cellStyle name="Calculation 12 6 16" xfId="5084"/>
    <cellStyle name="Calculation 12 6 16 2" xfId="5085"/>
    <cellStyle name="Calculation 12 6 16 2 2" xfId="5086"/>
    <cellStyle name="Calculation 12 6 16 2 3" xfId="40950"/>
    <cellStyle name="Calculation 12 6 16 3" xfId="5087"/>
    <cellStyle name="Calculation 12 6 16 3 2" xfId="5088"/>
    <cellStyle name="Calculation 12 6 16 4" xfId="5089"/>
    <cellStyle name="Calculation 12 6 16 5" xfId="40951"/>
    <cellStyle name="Calculation 12 6 17" xfId="5090"/>
    <cellStyle name="Calculation 12 6 17 2" xfId="5091"/>
    <cellStyle name="Calculation 12 6 17 2 2" xfId="5092"/>
    <cellStyle name="Calculation 12 6 17 2 3" xfId="40952"/>
    <cellStyle name="Calculation 12 6 17 3" xfId="5093"/>
    <cellStyle name="Calculation 12 6 17 3 2" xfId="5094"/>
    <cellStyle name="Calculation 12 6 17 4" xfId="5095"/>
    <cellStyle name="Calculation 12 6 17 5" xfId="40953"/>
    <cellStyle name="Calculation 12 6 18" xfId="5096"/>
    <cellStyle name="Calculation 12 6 18 2" xfId="5097"/>
    <cellStyle name="Calculation 12 6 18 2 2" xfId="5098"/>
    <cellStyle name="Calculation 12 6 18 2 3" xfId="40954"/>
    <cellStyle name="Calculation 12 6 18 3" xfId="5099"/>
    <cellStyle name="Calculation 12 6 18 3 2" xfId="5100"/>
    <cellStyle name="Calculation 12 6 18 4" xfId="5101"/>
    <cellStyle name="Calculation 12 6 18 5" xfId="40955"/>
    <cellStyle name="Calculation 12 6 19" xfId="5102"/>
    <cellStyle name="Calculation 12 6 19 2" xfId="5103"/>
    <cellStyle name="Calculation 12 6 19 2 2" xfId="5104"/>
    <cellStyle name="Calculation 12 6 19 2 3" xfId="40956"/>
    <cellStyle name="Calculation 12 6 19 3" xfId="5105"/>
    <cellStyle name="Calculation 12 6 19 3 2" xfId="5106"/>
    <cellStyle name="Calculation 12 6 19 4" xfId="5107"/>
    <cellStyle name="Calculation 12 6 19 5" xfId="40957"/>
    <cellStyle name="Calculation 12 6 2" xfId="5108"/>
    <cellStyle name="Calculation 12 6 2 2" xfId="5109"/>
    <cellStyle name="Calculation 12 6 2 2 2" xfId="5110"/>
    <cellStyle name="Calculation 12 6 2 2 3" xfId="40958"/>
    <cellStyle name="Calculation 12 6 2 3" xfId="5111"/>
    <cellStyle name="Calculation 12 6 2 3 2" xfId="5112"/>
    <cellStyle name="Calculation 12 6 2 4" xfId="5113"/>
    <cellStyle name="Calculation 12 6 2 5" xfId="40959"/>
    <cellStyle name="Calculation 12 6 20" xfId="5114"/>
    <cellStyle name="Calculation 12 6 20 2" xfId="5115"/>
    <cellStyle name="Calculation 12 6 20 2 2" xfId="40960"/>
    <cellStyle name="Calculation 12 6 20 2 3" xfId="40961"/>
    <cellStyle name="Calculation 12 6 20 3" xfId="40962"/>
    <cellStyle name="Calculation 12 6 20 4" xfId="40963"/>
    <cellStyle name="Calculation 12 6 20 5" xfId="40964"/>
    <cellStyle name="Calculation 12 6 21" xfId="5116"/>
    <cellStyle name="Calculation 12 6 21 2" xfId="5117"/>
    <cellStyle name="Calculation 12 6 22" xfId="5118"/>
    <cellStyle name="Calculation 12 6 22 2" xfId="5119"/>
    <cellStyle name="Calculation 12 6 3" xfId="5120"/>
    <cellStyle name="Calculation 12 6 3 2" xfId="5121"/>
    <cellStyle name="Calculation 12 6 3 2 2" xfId="5122"/>
    <cellStyle name="Calculation 12 6 3 2 3" xfId="40965"/>
    <cellStyle name="Calculation 12 6 3 3" xfId="5123"/>
    <cellStyle name="Calculation 12 6 3 3 2" xfId="5124"/>
    <cellStyle name="Calculation 12 6 3 4" xfId="5125"/>
    <cellStyle name="Calculation 12 6 3 5" xfId="40966"/>
    <cellStyle name="Calculation 12 6 4" xfId="5126"/>
    <cellStyle name="Calculation 12 6 4 2" xfId="5127"/>
    <cellStyle name="Calculation 12 6 4 2 2" xfId="5128"/>
    <cellStyle name="Calculation 12 6 4 2 3" xfId="40967"/>
    <cellStyle name="Calculation 12 6 4 3" xfId="5129"/>
    <cellStyle name="Calculation 12 6 4 3 2" xfId="5130"/>
    <cellStyle name="Calculation 12 6 4 4" xfId="5131"/>
    <cellStyle name="Calculation 12 6 4 5" xfId="40968"/>
    <cellStyle name="Calculation 12 6 5" xfId="5132"/>
    <cellStyle name="Calculation 12 6 5 2" xfId="5133"/>
    <cellStyle name="Calculation 12 6 5 2 2" xfId="5134"/>
    <cellStyle name="Calculation 12 6 5 2 3" xfId="40969"/>
    <cellStyle name="Calculation 12 6 5 3" xfId="5135"/>
    <cellStyle name="Calculation 12 6 5 3 2" xfId="5136"/>
    <cellStyle name="Calculation 12 6 5 4" xfId="5137"/>
    <cellStyle name="Calculation 12 6 5 5" xfId="40970"/>
    <cellStyle name="Calculation 12 6 6" xfId="5138"/>
    <cellStyle name="Calculation 12 6 6 2" xfId="5139"/>
    <cellStyle name="Calculation 12 6 6 2 2" xfId="5140"/>
    <cellStyle name="Calculation 12 6 6 2 3" xfId="40971"/>
    <cellStyle name="Calculation 12 6 6 3" xfId="5141"/>
    <cellStyle name="Calculation 12 6 6 3 2" xfId="5142"/>
    <cellStyle name="Calculation 12 6 6 4" xfId="5143"/>
    <cellStyle name="Calculation 12 6 6 5" xfId="40972"/>
    <cellStyle name="Calculation 12 6 7" xfId="5144"/>
    <cellStyle name="Calculation 12 6 7 2" xfId="5145"/>
    <cellStyle name="Calculation 12 6 7 2 2" xfId="5146"/>
    <cellStyle name="Calculation 12 6 7 2 3" xfId="40973"/>
    <cellStyle name="Calculation 12 6 7 3" xfId="5147"/>
    <cellStyle name="Calculation 12 6 7 3 2" xfId="5148"/>
    <cellStyle name="Calculation 12 6 7 4" xfId="5149"/>
    <cellStyle name="Calculation 12 6 7 5" xfId="40974"/>
    <cellStyle name="Calculation 12 6 8" xfId="5150"/>
    <cellStyle name="Calculation 12 6 8 2" xfId="5151"/>
    <cellStyle name="Calculation 12 6 8 2 2" xfId="5152"/>
    <cellStyle name="Calculation 12 6 8 2 3" xfId="40975"/>
    <cellStyle name="Calculation 12 6 8 3" xfId="5153"/>
    <cellStyle name="Calculation 12 6 8 3 2" xfId="5154"/>
    <cellStyle name="Calculation 12 6 8 4" xfId="5155"/>
    <cellStyle name="Calculation 12 6 8 5" xfId="40976"/>
    <cellStyle name="Calculation 12 6 9" xfId="5156"/>
    <cellStyle name="Calculation 12 6 9 2" xfId="5157"/>
    <cellStyle name="Calculation 12 6 9 2 2" xfId="5158"/>
    <cellStyle name="Calculation 12 6 9 2 3" xfId="40977"/>
    <cellStyle name="Calculation 12 6 9 3" xfId="5159"/>
    <cellStyle name="Calculation 12 6 9 3 2" xfId="5160"/>
    <cellStyle name="Calculation 12 6 9 4" xfId="5161"/>
    <cellStyle name="Calculation 12 6 9 5" xfId="40978"/>
    <cellStyle name="Calculation 12 7" xfId="5162"/>
    <cellStyle name="Calculation 12 7 10" xfId="5163"/>
    <cellStyle name="Calculation 12 7 10 2" xfId="5164"/>
    <cellStyle name="Calculation 12 7 10 2 2" xfId="5165"/>
    <cellStyle name="Calculation 12 7 10 2 3" xfId="40979"/>
    <cellStyle name="Calculation 12 7 10 3" xfId="5166"/>
    <cellStyle name="Calculation 12 7 10 3 2" xfId="5167"/>
    <cellStyle name="Calculation 12 7 10 4" xfId="5168"/>
    <cellStyle name="Calculation 12 7 10 5" xfId="40980"/>
    <cellStyle name="Calculation 12 7 11" xfId="5169"/>
    <cellStyle name="Calculation 12 7 11 2" xfId="5170"/>
    <cellStyle name="Calculation 12 7 11 2 2" xfId="5171"/>
    <cellStyle name="Calculation 12 7 11 2 3" xfId="40981"/>
    <cellStyle name="Calculation 12 7 11 3" xfId="5172"/>
    <cellStyle name="Calculation 12 7 11 3 2" xfId="5173"/>
    <cellStyle name="Calculation 12 7 11 4" xfId="5174"/>
    <cellStyle name="Calculation 12 7 11 5" xfId="40982"/>
    <cellStyle name="Calculation 12 7 12" xfId="5175"/>
    <cellStyle name="Calculation 12 7 12 2" xfId="5176"/>
    <cellStyle name="Calculation 12 7 12 2 2" xfId="5177"/>
    <cellStyle name="Calculation 12 7 12 2 3" xfId="40983"/>
    <cellStyle name="Calculation 12 7 12 3" xfId="5178"/>
    <cellStyle name="Calculation 12 7 12 3 2" xfId="5179"/>
    <cellStyle name="Calculation 12 7 12 4" xfId="5180"/>
    <cellStyle name="Calculation 12 7 12 5" xfId="40984"/>
    <cellStyle name="Calculation 12 7 13" xfId="5181"/>
    <cellStyle name="Calculation 12 7 13 2" xfId="5182"/>
    <cellStyle name="Calculation 12 7 13 2 2" xfId="5183"/>
    <cellStyle name="Calculation 12 7 13 2 3" xfId="40985"/>
    <cellStyle name="Calculation 12 7 13 3" xfId="5184"/>
    <cellStyle name="Calculation 12 7 13 3 2" xfId="5185"/>
    <cellStyle name="Calculation 12 7 13 4" xfId="5186"/>
    <cellStyle name="Calculation 12 7 13 5" xfId="40986"/>
    <cellStyle name="Calculation 12 7 14" xfId="5187"/>
    <cellStyle name="Calculation 12 7 14 2" xfId="5188"/>
    <cellStyle name="Calculation 12 7 14 2 2" xfId="5189"/>
    <cellStyle name="Calculation 12 7 14 2 3" xfId="40987"/>
    <cellStyle name="Calculation 12 7 14 3" xfId="5190"/>
    <cellStyle name="Calculation 12 7 14 3 2" xfId="5191"/>
    <cellStyle name="Calculation 12 7 14 4" xfId="5192"/>
    <cellStyle name="Calculation 12 7 14 5" xfId="40988"/>
    <cellStyle name="Calculation 12 7 15" xfId="5193"/>
    <cellStyle name="Calculation 12 7 15 2" xfId="5194"/>
    <cellStyle name="Calculation 12 7 15 2 2" xfId="5195"/>
    <cellStyle name="Calculation 12 7 15 2 3" xfId="40989"/>
    <cellStyle name="Calculation 12 7 15 3" xfId="5196"/>
    <cellStyle name="Calculation 12 7 15 3 2" xfId="5197"/>
    <cellStyle name="Calculation 12 7 15 4" xfId="5198"/>
    <cellStyle name="Calculation 12 7 15 5" xfId="40990"/>
    <cellStyle name="Calculation 12 7 16" xfId="5199"/>
    <cellStyle name="Calculation 12 7 16 2" xfId="5200"/>
    <cellStyle name="Calculation 12 7 16 2 2" xfId="5201"/>
    <cellStyle name="Calculation 12 7 16 2 3" xfId="40991"/>
    <cellStyle name="Calculation 12 7 16 3" xfId="5202"/>
    <cellStyle name="Calculation 12 7 16 3 2" xfId="5203"/>
    <cellStyle name="Calculation 12 7 16 4" xfId="5204"/>
    <cellStyle name="Calculation 12 7 16 5" xfId="40992"/>
    <cellStyle name="Calculation 12 7 17" xfId="5205"/>
    <cellStyle name="Calculation 12 7 17 2" xfId="5206"/>
    <cellStyle name="Calculation 12 7 17 2 2" xfId="5207"/>
    <cellStyle name="Calculation 12 7 17 2 3" xfId="40993"/>
    <cellStyle name="Calculation 12 7 17 3" xfId="5208"/>
    <cellStyle name="Calculation 12 7 17 3 2" xfId="5209"/>
    <cellStyle name="Calculation 12 7 17 4" xfId="5210"/>
    <cellStyle name="Calculation 12 7 17 5" xfId="40994"/>
    <cellStyle name="Calculation 12 7 18" xfId="5211"/>
    <cellStyle name="Calculation 12 7 18 2" xfId="5212"/>
    <cellStyle name="Calculation 12 7 18 2 2" xfId="5213"/>
    <cellStyle name="Calculation 12 7 18 2 3" xfId="40995"/>
    <cellStyle name="Calculation 12 7 18 3" xfId="5214"/>
    <cellStyle name="Calculation 12 7 18 3 2" xfId="5215"/>
    <cellStyle name="Calculation 12 7 18 4" xfId="5216"/>
    <cellStyle name="Calculation 12 7 18 5" xfId="40996"/>
    <cellStyle name="Calculation 12 7 19" xfId="5217"/>
    <cellStyle name="Calculation 12 7 19 2" xfId="5218"/>
    <cellStyle name="Calculation 12 7 19 2 2" xfId="5219"/>
    <cellStyle name="Calculation 12 7 19 2 3" xfId="40997"/>
    <cellStyle name="Calculation 12 7 19 3" xfId="5220"/>
    <cellStyle name="Calculation 12 7 19 3 2" xfId="5221"/>
    <cellStyle name="Calculation 12 7 19 4" xfId="5222"/>
    <cellStyle name="Calculation 12 7 19 5" xfId="40998"/>
    <cellStyle name="Calculation 12 7 2" xfId="5223"/>
    <cellStyle name="Calculation 12 7 2 2" xfId="5224"/>
    <cellStyle name="Calculation 12 7 2 2 2" xfId="5225"/>
    <cellStyle name="Calculation 12 7 2 2 3" xfId="40999"/>
    <cellStyle name="Calculation 12 7 2 3" xfId="5226"/>
    <cellStyle name="Calculation 12 7 2 3 2" xfId="5227"/>
    <cellStyle name="Calculation 12 7 2 4" xfId="5228"/>
    <cellStyle name="Calculation 12 7 2 5" xfId="41000"/>
    <cellStyle name="Calculation 12 7 20" xfId="5229"/>
    <cellStyle name="Calculation 12 7 20 2" xfId="5230"/>
    <cellStyle name="Calculation 12 7 20 2 2" xfId="41001"/>
    <cellStyle name="Calculation 12 7 20 2 3" xfId="41002"/>
    <cellStyle name="Calculation 12 7 20 3" xfId="41003"/>
    <cellStyle name="Calculation 12 7 20 4" xfId="41004"/>
    <cellStyle name="Calculation 12 7 20 5" xfId="41005"/>
    <cellStyle name="Calculation 12 7 21" xfId="5231"/>
    <cellStyle name="Calculation 12 7 21 2" xfId="5232"/>
    <cellStyle name="Calculation 12 7 22" xfId="5233"/>
    <cellStyle name="Calculation 12 7 22 2" xfId="5234"/>
    <cellStyle name="Calculation 12 7 3" xfId="5235"/>
    <cellStyle name="Calculation 12 7 3 2" xfId="5236"/>
    <cellStyle name="Calculation 12 7 3 2 2" xfId="5237"/>
    <cellStyle name="Calculation 12 7 3 2 3" xfId="41006"/>
    <cellStyle name="Calculation 12 7 3 3" xfId="5238"/>
    <cellStyle name="Calculation 12 7 3 3 2" xfId="5239"/>
    <cellStyle name="Calculation 12 7 3 4" xfId="5240"/>
    <cellStyle name="Calculation 12 7 3 5" xfId="41007"/>
    <cellStyle name="Calculation 12 7 4" xfId="5241"/>
    <cellStyle name="Calculation 12 7 4 2" xfId="5242"/>
    <cellStyle name="Calculation 12 7 4 2 2" xfId="5243"/>
    <cellStyle name="Calculation 12 7 4 2 3" xfId="41008"/>
    <cellStyle name="Calculation 12 7 4 3" xfId="5244"/>
    <cellStyle name="Calculation 12 7 4 3 2" xfId="5245"/>
    <cellStyle name="Calculation 12 7 4 4" xfId="5246"/>
    <cellStyle name="Calculation 12 7 4 5" xfId="41009"/>
    <cellStyle name="Calculation 12 7 5" xfId="5247"/>
    <cellStyle name="Calculation 12 7 5 2" xfId="5248"/>
    <cellStyle name="Calculation 12 7 5 2 2" xfId="5249"/>
    <cellStyle name="Calculation 12 7 5 2 3" xfId="41010"/>
    <cellStyle name="Calculation 12 7 5 3" xfId="5250"/>
    <cellStyle name="Calculation 12 7 5 3 2" xfId="5251"/>
    <cellStyle name="Calculation 12 7 5 4" xfId="5252"/>
    <cellStyle name="Calculation 12 7 5 5" xfId="41011"/>
    <cellStyle name="Calculation 12 7 6" xfId="5253"/>
    <cellStyle name="Calculation 12 7 6 2" xfId="5254"/>
    <cellStyle name="Calculation 12 7 6 2 2" xfId="5255"/>
    <cellStyle name="Calculation 12 7 6 2 3" xfId="41012"/>
    <cellStyle name="Calculation 12 7 6 3" xfId="5256"/>
    <cellStyle name="Calculation 12 7 6 3 2" xfId="5257"/>
    <cellStyle name="Calculation 12 7 6 4" xfId="5258"/>
    <cellStyle name="Calculation 12 7 6 5" xfId="41013"/>
    <cellStyle name="Calculation 12 7 7" xfId="5259"/>
    <cellStyle name="Calculation 12 7 7 2" xfId="5260"/>
    <cellStyle name="Calculation 12 7 7 2 2" xfId="5261"/>
    <cellStyle name="Calculation 12 7 7 2 3" xfId="41014"/>
    <cellStyle name="Calculation 12 7 7 3" xfId="5262"/>
    <cellStyle name="Calculation 12 7 7 3 2" xfId="5263"/>
    <cellStyle name="Calculation 12 7 7 4" xfId="5264"/>
    <cellStyle name="Calculation 12 7 7 5" xfId="41015"/>
    <cellStyle name="Calculation 12 7 8" xfId="5265"/>
    <cellStyle name="Calculation 12 7 8 2" xfId="5266"/>
    <cellStyle name="Calculation 12 7 8 2 2" xfId="5267"/>
    <cellStyle name="Calculation 12 7 8 2 3" xfId="41016"/>
    <cellStyle name="Calculation 12 7 8 3" xfId="5268"/>
    <cellStyle name="Calculation 12 7 8 3 2" xfId="5269"/>
    <cellStyle name="Calculation 12 7 8 4" xfId="5270"/>
    <cellStyle name="Calculation 12 7 8 5" xfId="41017"/>
    <cellStyle name="Calculation 12 7 9" xfId="5271"/>
    <cellStyle name="Calculation 12 7 9 2" xfId="5272"/>
    <cellStyle name="Calculation 12 7 9 2 2" xfId="5273"/>
    <cellStyle name="Calculation 12 7 9 2 3" xfId="41018"/>
    <cellStyle name="Calculation 12 7 9 3" xfId="5274"/>
    <cellStyle name="Calculation 12 7 9 3 2" xfId="5275"/>
    <cellStyle name="Calculation 12 7 9 4" xfId="5276"/>
    <cellStyle name="Calculation 12 7 9 5" xfId="41019"/>
    <cellStyle name="Calculation 12 8" xfId="5277"/>
    <cellStyle name="Calculation 12 8 10" xfId="5278"/>
    <cellStyle name="Calculation 12 8 10 2" xfId="5279"/>
    <cellStyle name="Calculation 12 8 10 2 2" xfId="5280"/>
    <cellStyle name="Calculation 12 8 10 2 3" xfId="41020"/>
    <cellStyle name="Calculation 12 8 10 3" xfId="5281"/>
    <cellStyle name="Calculation 12 8 10 3 2" xfId="5282"/>
    <cellStyle name="Calculation 12 8 10 4" xfId="5283"/>
    <cellStyle name="Calculation 12 8 10 5" xfId="41021"/>
    <cellStyle name="Calculation 12 8 11" xfId="5284"/>
    <cellStyle name="Calculation 12 8 11 2" xfId="5285"/>
    <cellStyle name="Calculation 12 8 11 2 2" xfId="5286"/>
    <cellStyle name="Calculation 12 8 11 2 3" xfId="41022"/>
    <cellStyle name="Calculation 12 8 11 3" xfId="5287"/>
    <cellStyle name="Calculation 12 8 11 3 2" xfId="5288"/>
    <cellStyle name="Calculation 12 8 11 4" xfId="5289"/>
    <cellStyle name="Calculation 12 8 11 5" xfId="41023"/>
    <cellStyle name="Calculation 12 8 12" xfId="5290"/>
    <cellStyle name="Calculation 12 8 12 2" xfId="5291"/>
    <cellStyle name="Calculation 12 8 12 2 2" xfId="5292"/>
    <cellStyle name="Calculation 12 8 12 2 3" xfId="41024"/>
    <cellStyle name="Calculation 12 8 12 3" xfId="5293"/>
    <cellStyle name="Calculation 12 8 12 3 2" xfId="5294"/>
    <cellStyle name="Calculation 12 8 12 4" xfId="5295"/>
    <cellStyle name="Calculation 12 8 12 5" xfId="41025"/>
    <cellStyle name="Calculation 12 8 13" xfId="5296"/>
    <cellStyle name="Calculation 12 8 13 2" xfId="5297"/>
    <cellStyle name="Calculation 12 8 13 2 2" xfId="5298"/>
    <cellStyle name="Calculation 12 8 13 2 3" xfId="41026"/>
    <cellStyle name="Calculation 12 8 13 3" xfId="5299"/>
    <cellStyle name="Calculation 12 8 13 3 2" xfId="5300"/>
    <cellStyle name="Calculation 12 8 13 4" xfId="5301"/>
    <cellStyle name="Calculation 12 8 13 5" xfId="41027"/>
    <cellStyle name="Calculation 12 8 14" xfId="5302"/>
    <cellStyle name="Calculation 12 8 14 2" xfId="5303"/>
    <cellStyle name="Calculation 12 8 14 2 2" xfId="5304"/>
    <cellStyle name="Calculation 12 8 14 2 3" xfId="41028"/>
    <cellStyle name="Calculation 12 8 14 3" xfId="5305"/>
    <cellStyle name="Calculation 12 8 14 3 2" xfId="5306"/>
    <cellStyle name="Calculation 12 8 14 4" xfId="5307"/>
    <cellStyle name="Calculation 12 8 14 5" xfId="41029"/>
    <cellStyle name="Calculation 12 8 15" xfId="5308"/>
    <cellStyle name="Calculation 12 8 15 2" xfId="5309"/>
    <cellStyle name="Calculation 12 8 15 2 2" xfId="5310"/>
    <cellStyle name="Calculation 12 8 15 2 3" xfId="41030"/>
    <cellStyle name="Calculation 12 8 15 3" xfId="5311"/>
    <cellStyle name="Calculation 12 8 15 3 2" xfId="5312"/>
    <cellStyle name="Calculation 12 8 15 4" xfId="5313"/>
    <cellStyle name="Calculation 12 8 15 5" xfId="41031"/>
    <cellStyle name="Calculation 12 8 16" xfId="5314"/>
    <cellStyle name="Calculation 12 8 16 2" xfId="5315"/>
    <cellStyle name="Calculation 12 8 16 2 2" xfId="5316"/>
    <cellStyle name="Calculation 12 8 16 2 3" xfId="41032"/>
    <cellStyle name="Calculation 12 8 16 3" xfId="5317"/>
    <cellStyle name="Calculation 12 8 16 3 2" xfId="5318"/>
    <cellStyle name="Calculation 12 8 16 4" xfId="5319"/>
    <cellStyle name="Calculation 12 8 16 5" xfId="41033"/>
    <cellStyle name="Calculation 12 8 17" xfId="5320"/>
    <cellStyle name="Calculation 12 8 17 2" xfId="5321"/>
    <cellStyle name="Calculation 12 8 17 2 2" xfId="5322"/>
    <cellStyle name="Calculation 12 8 17 2 3" xfId="41034"/>
    <cellStyle name="Calculation 12 8 17 3" xfId="5323"/>
    <cellStyle name="Calculation 12 8 17 3 2" xfId="5324"/>
    <cellStyle name="Calculation 12 8 17 4" xfId="5325"/>
    <cellStyle name="Calculation 12 8 17 5" xfId="41035"/>
    <cellStyle name="Calculation 12 8 18" xfId="5326"/>
    <cellStyle name="Calculation 12 8 18 2" xfId="5327"/>
    <cellStyle name="Calculation 12 8 18 2 2" xfId="5328"/>
    <cellStyle name="Calculation 12 8 18 2 3" xfId="41036"/>
    <cellStyle name="Calculation 12 8 18 3" xfId="5329"/>
    <cellStyle name="Calculation 12 8 18 3 2" xfId="5330"/>
    <cellStyle name="Calculation 12 8 18 4" xfId="5331"/>
    <cellStyle name="Calculation 12 8 18 5" xfId="41037"/>
    <cellStyle name="Calculation 12 8 19" xfId="5332"/>
    <cellStyle name="Calculation 12 8 19 2" xfId="5333"/>
    <cellStyle name="Calculation 12 8 19 2 2" xfId="5334"/>
    <cellStyle name="Calculation 12 8 19 2 3" xfId="41038"/>
    <cellStyle name="Calculation 12 8 19 3" xfId="5335"/>
    <cellStyle name="Calculation 12 8 19 3 2" xfId="5336"/>
    <cellStyle name="Calculation 12 8 19 4" xfId="5337"/>
    <cellStyle name="Calculation 12 8 19 5" xfId="41039"/>
    <cellStyle name="Calculation 12 8 2" xfId="5338"/>
    <cellStyle name="Calculation 12 8 2 2" xfId="5339"/>
    <cellStyle name="Calculation 12 8 2 2 2" xfId="5340"/>
    <cellStyle name="Calculation 12 8 2 2 3" xfId="41040"/>
    <cellStyle name="Calculation 12 8 2 3" xfId="5341"/>
    <cellStyle name="Calculation 12 8 2 3 2" xfId="5342"/>
    <cellStyle name="Calculation 12 8 2 4" xfId="5343"/>
    <cellStyle name="Calculation 12 8 2 5" xfId="41041"/>
    <cellStyle name="Calculation 12 8 20" xfId="5344"/>
    <cellStyle name="Calculation 12 8 20 2" xfId="5345"/>
    <cellStyle name="Calculation 12 8 20 2 2" xfId="41042"/>
    <cellStyle name="Calculation 12 8 20 2 3" xfId="41043"/>
    <cellStyle name="Calculation 12 8 20 3" xfId="41044"/>
    <cellStyle name="Calculation 12 8 20 4" xfId="41045"/>
    <cellStyle name="Calculation 12 8 20 5" xfId="41046"/>
    <cellStyle name="Calculation 12 8 21" xfId="5346"/>
    <cellStyle name="Calculation 12 8 21 2" xfId="5347"/>
    <cellStyle name="Calculation 12 8 22" xfId="5348"/>
    <cellStyle name="Calculation 12 8 22 2" xfId="5349"/>
    <cellStyle name="Calculation 12 8 3" xfId="5350"/>
    <cellStyle name="Calculation 12 8 3 2" xfId="5351"/>
    <cellStyle name="Calculation 12 8 3 2 2" xfId="5352"/>
    <cellStyle name="Calculation 12 8 3 2 3" xfId="41047"/>
    <cellStyle name="Calculation 12 8 3 3" xfId="5353"/>
    <cellStyle name="Calculation 12 8 3 3 2" xfId="5354"/>
    <cellStyle name="Calculation 12 8 3 4" xfId="5355"/>
    <cellStyle name="Calculation 12 8 3 5" xfId="41048"/>
    <cellStyle name="Calculation 12 8 4" xfId="5356"/>
    <cellStyle name="Calculation 12 8 4 2" xfId="5357"/>
    <cellStyle name="Calculation 12 8 4 2 2" xfId="5358"/>
    <cellStyle name="Calculation 12 8 4 2 3" xfId="41049"/>
    <cellStyle name="Calculation 12 8 4 3" xfId="5359"/>
    <cellStyle name="Calculation 12 8 4 3 2" xfId="5360"/>
    <cellStyle name="Calculation 12 8 4 4" xfId="5361"/>
    <cellStyle name="Calculation 12 8 4 5" xfId="41050"/>
    <cellStyle name="Calculation 12 8 5" xfId="5362"/>
    <cellStyle name="Calculation 12 8 5 2" xfId="5363"/>
    <cellStyle name="Calculation 12 8 5 2 2" xfId="5364"/>
    <cellStyle name="Calculation 12 8 5 2 3" xfId="41051"/>
    <cellStyle name="Calculation 12 8 5 3" xfId="5365"/>
    <cellStyle name="Calculation 12 8 5 3 2" xfId="5366"/>
    <cellStyle name="Calculation 12 8 5 4" xfId="5367"/>
    <cellStyle name="Calculation 12 8 5 5" xfId="41052"/>
    <cellStyle name="Calculation 12 8 6" xfId="5368"/>
    <cellStyle name="Calculation 12 8 6 2" xfId="5369"/>
    <cellStyle name="Calculation 12 8 6 2 2" xfId="5370"/>
    <cellStyle name="Calculation 12 8 6 2 3" xfId="41053"/>
    <cellStyle name="Calculation 12 8 6 3" xfId="5371"/>
    <cellStyle name="Calculation 12 8 6 3 2" xfId="5372"/>
    <cellStyle name="Calculation 12 8 6 4" xfId="5373"/>
    <cellStyle name="Calculation 12 8 6 5" xfId="41054"/>
    <cellStyle name="Calculation 12 8 7" xfId="5374"/>
    <cellStyle name="Calculation 12 8 7 2" xfId="5375"/>
    <cellStyle name="Calculation 12 8 7 2 2" xfId="5376"/>
    <cellStyle name="Calculation 12 8 7 2 3" xfId="41055"/>
    <cellStyle name="Calculation 12 8 7 3" xfId="5377"/>
    <cellStyle name="Calculation 12 8 7 3 2" xfId="5378"/>
    <cellStyle name="Calculation 12 8 7 4" xfId="5379"/>
    <cellStyle name="Calculation 12 8 7 5" xfId="41056"/>
    <cellStyle name="Calculation 12 8 8" xfId="5380"/>
    <cellStyle name="Calculation 12 8 8 2" xfId="5381"/>
    <cellStyle name="Calculation 12 8 8 2 2" xfId="5382"/>
    <cellStyle name="Calculation 12 8 8 2 3" xfId="41057"/>
    <cellStyle name="Calculation 12 8 8 3" xfId="5383"/>
    <cellStyle name="Calculation 12 8 8 3 2" xfId="5384"/>
    <cellStyle name="Calculation 12 8 8 4" xfId="5385"/>
    <cellStyle name="Calculation 12 8 8 5" xfId="41058"/>
    <cellStyle name="Calculation 12 8 9" xfId="5386"/>
    <cellStyle name="Calculation 12 8 9 2" xfId="5387"/>
    <cellStyle name="Calculation 12 8 9 2 2" xfId="5388"/>
    <cellStyle name="Calculation 12 8 9 2 3" xfId="41059"/>
    <cellStyle name="Calculation 12 8 9 3" xfId="5389"/>
    <cellStyle name="Calculation 12 8 9 3 2" xfId="5390"/>
    <cellStyle name="Calculation 12 8 9 4" xfId="5391"/>
    <cellStyle name="Calculation 12 8 9 5" xfId="41060"/>
    <cellStyle name="Calculation 12 9" xfId="5392"/>
    <cellStyle name="Calculation 12 9 10" xfId="5393"/>
    <cellStyle name="Calculation 12 9 10 2" xfId="5394"/>
    <cellStyle name="Calculation 12 9 10 2 2" xfId="5395"/>
    <cellStyle name="Calculation 12 9 10 2 3" xfId="41061"/>
    <cellStyle name="Calculation 12 9 10 3" xfId="5396"/>
    <cellStyle name="Calculation 12 9 10 3 2" xfId="5397"/>
    <cellStyle name="Calculation 12 9 10 4" xfId="5398"/>
    <cellStyle name="Calculation 12 9 10 5" xfId="41062"/>
    <cellStyle name="Calculation 12 9 11" xfId="5399"/>
    <cellStyle name="Calculation 12 9 11 2" xfId="5400"/>
    <cellStyle name="Calculation 12 9 11 2 2" xfId="5401"/>
    <cellStyle name="Calculation 12 9 11 2 3" xfId="41063"/>
    <cellStyle name="Calculation 12 9 11 3" xfId="5402"/>
    <cellStyle name="Calculation 12 9 11 3 2" xfId="5403"/>
    <cellStyle name="Calculation 12 9 11 4" xfId="5404"/>
    <cellStyle name="Calculation 12 9 11 5" xfId="41064"/>
    <cellStyle name="Calculation 12 9 12" xfId="5405"/>
    <cellStyle name="Calculation 12 9 12 2" xfId="5406"/>
    <cellStyle name="Calculation 12 9 12 2 2" xfId="5407"/>
    <cellStyle name="Calculation 12 9 12 2 3" xfId="41065"/>
    <cellStyle name="Calculation 12 9 12 3" xfId="5408"/>
    <cellStyle name="Calculation 12 9 12 3 2" xfId="5409"/>
    <cellStyle name="Calculation 12 9 12 4" xfId="5410"/>
    <cellStyle name="Calculation 12 9 12 5" xfId="41066"/>
    <cellStyle name="Calculation 12 9 13" xfId="5411"/>
    <cellStyle name="Calculation 12 9 13 2" xfId="5412"/>
    <cellStyle name="Calculation 12 9 13 2 2" xfId="5413"/>
    <cellStyle name="Calculation 12 9 13 2 3" xfId="41067"/>
    <cellStyle name="Calculation 12 9 13 3" xfId="5414"/>
    <cellStyle name="Calculation 12 9 13 3 2" xfId="5415"/>
    <cellStyle name="Calculation 12 9 13 4" xfId="5416"/>
    <cellStyle name="Calculation 12 9 13 5" xfId="41068"/>
    <cellStyle name="Calculation 12 9 14" xfId="5417"/>
    <cellStyle name="Calculation 12 9 14 2" xfId="5418"/>
    <cellStyle name="Calculation 12 9 14 2 2" xfId="5419"/>
    <cellStyle name="Calculation 12 9 14 2 3" xfId="41069"/>
    <cellStyle name="Calculation 12 9 14 3" xfId="5420"/>
    <cellStyle name="Calculation 12 9 14 3 2" xfId="5421"/>
    <cellStyle name="Calculation 12 9 14 4" xfId="5422"/>
    <cellStyle name="Calculation 12 9 14 5" xfId="41070"/>
    <cellStyle name="Calculation 12 9 15" xfId="5423"/>
    <cellStyle name="Calculation 12 9 15 2" xfId="5424"/>
    <cellStyle name="Calculation 12 9 15 2 2" xfId="5425"/>
    <cellStyle name="Calculation 12 9 15 2 3" xfId="41071"/>
    <cellStyle name="Calculation 12 9 15 3" xfId="5426"/>
    <cellStyle name="Calculation 12 9 15 3 2" xfId="5427"/>
    <cellStyle name="Calculation 12 9 15 4" xfId="5428"/>
    <cellStyle name="Calculation 12 9 15 5" xfId="41072"/>
    <cellStyle name="Calculation 12 9 16" xfId="5429"/>
    <cellStyle name="Calculation 12 9 16 2" xfId="5430"/>
    <cellStyle name="Calculation 12 9 16 2 2" xfId="5431"/>
    <cellStyle name="Calculation 12 9 16 2 3" xfId="41073"/>
    <cellStyle name="Calculation 12 9 16 3" xfId="5432"/>
    <cellStyle name="Calculation 12 9 16 3 2" xfId="5433"/>
    <cellStyle name="Calculation 12 9 16 4" xfId="5434"/>
    <cellStyle name="Calculation 12 9 16 5" xfId="41074"/>
    <cellStyle name="Calculation 12 9 17" xfId="5435"/>
    <cellStyle name="Calculation 12 9 17 2" xfId="5436"/>
    <cellStyle name="Calculation 12 9 17 2 2" xfId="5437"/>
    <cellStyle name="Calculation 12 9 17 2 3" xfId="41075"/>
    <cellStyle name="Calculation 12 9 17 3" xfId="5438"/>
    <cellStyle name="Calculation 12 9 17 3 2" xfId="5439"/>
    <cellStyle name="Calculation 12 9 17 4" xfId="5440"/>
    <cellStyle name="Calculation 12 9 17 5" xfId="41076"/>
    <cellStyle name="Calculation 12 9 18" xfId="5441"/>
    <cellStyle name="Calculation 12 9 18 2" xfId="5442"/>
    <cellStyle name="Calculation 12 9 18 2 2" xfId="5443"/>
    <cellStyle name="Calculation 12 9 18 2 3" xfId="41077"/>
    <cellStyle name="Calculation 12 9 18 3" xfId="5444"/>
    <cellStyle name="Calculation 12 9 18 3 2" xfId="5445"/>
    <cellStyle name="Calculation 12 9 18 4" xfId="5446"/>
    <cellStyle name="Calculation 12 9 18 5" xfId="41078"/>
    <cellStyle name="Calculation 12 9 19" xfId="5447"/>
    <cellStyle name="Calculation 12 9 19 2" xfId="5448"/>
    <cellStyle name="Calculation 12 9 19 2 2" xfId="5449"/>
    <cellStyle name="Calculation 12 9 19 2 3" xfId="41079"/>
    <cellStyle name="Calculation 12 9 19 3" xfId="5450"/>
    <cellStyle name="Calculation 12 9 19 3 2" xfId="5451"/>
    <cellStyle name="Calculation 12 9 19 4" xfId="5452"/>
    <cellStyle name="Calculation 12 9 19 5" xfId="41080"/>
    <cellStyle name="Calculation 12 9 2" xfId="5453"/>
    <cellStyle name="Calculation 12 9 2 2" xfId="5454"/>
    <cellStyle name="Calculation 12 9 2 2 2" xfId="5455"/>
    <cellStyle name="Calculation 12 9 2 2 3" xfId="41081"/>
    <cellStyle name="Calculation 12 9 2 3" xfId="5456"/>
    <cellStyle name="Calculation 12 9 2 3 2" xfId="5457"/>
    <cellStyle name="Calculation 12 9 2 4" xfId="5458"/>
    <cellStyle name="Calculation 12 9 2 5" xfId="41082"/>
    <cellStyle name="Calculation 12 9 20" xfId="5459"/>
    <cellStyle name="Calculation 12 9 20 2" xfId="5460"/>
    <cellStyle name="Calculation 12 9 20 2 2" xfId="41083"/>
    <cellStyle name="Calculation 12 9 20 2 3" xfId="41084"/>
    <cellStyle name="Calculation 12 9 20 3" xfId="41085"/>
    <cellStyle name="Calculation 12 9 20 4" xfId="41086"/>
    <cellStyle name="Calculation 12 9 20 5" xfId="41087"/>
    <cellStyle name="Calculation 12 9 21" xfId="5461"/>
    <cellStyle name="Calculation 12 9 21 2" xfId="5462"/>
    <cellStyle name="Calculation 12 9 22" xfId="5463"/>
    <cellStyle name="Calculation 12 9 22 2" xfId="5464"/>
    <cellStyle name="Calculation 12 9 3" xfId="5465"/>
    <cellStyle name="Calculation 12 9 3 2" xfId="5466"/>
    <cellStyle name="Calculation 12 9 3 2 2" xfId="5467"/>
    <cellStyle name="Calculation 12 9 3 2 3" xfId="41088"/>
    <cellStyle name="Calculation 12 9 3 3" xfId="5468"/>
    <cellStyle name="Calculation 12 9 3 3 2" xfId="5469"/>
    <cellStyle name="Calculation 12 9 3 4" xfId="5470"/>
    <cellStyle name="Calculation 12 9 3 5" xfId="41089"/>
    <cellStyle name="Calculation 12 9 4" xfId="5471"/>
    <cellStyle name="Calculation 12 9 4 2" xfId="5472"/>
    <cellStyle name="Calculation 12 9 4 2 2" xfId="5473"/>
    <cellStyle name="Calculation 12 9 4 2 3" xfId="41090"/>
    <cellStyle name="Calculation 12 9 4 3" xfId="5474"/>
    <cellStyle name="Calculation 12 9 4 3 2" xfId="5475"/>
    <cellStyle name="Calculation 12 9 4 4" xfId="5476"/>
    <cellStyle name="Calculation 12 9 4 5" xfId="41091"/>
    <cellStyle name="Calculation 12 9 5" xfId="5477"/>
    <cellStyle name="Calculation 12 9 5 2" xfId="5478"/>
    <cellStyle name="Calculation 12 9 5 2 2" xfId="5479"/>
    <cellStyle name="Calculation 12 9 5 2 3" xfId="41092"/>
    <cellStyle name="Calculation 12 9 5 3" xfId="5480"/>
    <cellStyle name="Calculation 12 9 5 3 2" xfId="5481"/>
    <cellStyle name="Calculation 12 9 5 4" xfId="5482"/>
    <cellStyle name="Calculation 12 9 5 5" xfId="41093"/>
    <cellStyle name="Calculation 12 9 6" xfId="5483"/>
    <cellStyle name="Calculation 12 9 6 2" xfId="5484"/>
    <cellStyle name="Calculation 12 9 6 2 2" xfId="5485"/>
    <cellStyle name="Calculation 12 9 6 2 3" xfId="41094"/>
    <cellStyle name="Calculation 12 9 6 3" xfId="5486"/>
    <cellStyle name="Calculation 12 9 6 3 2" xfId="5487"/>
    <cellStyle name="Calculation 12 9 6 4" xfId="5488"/>
    <cellStyle name="Calculation 12 9 6 5" xfId="41095"/>
    <cellStyle name="Calculation 12 9 7" xfId="5489"/>
    <cellStyle name="Calculation 12 9 7 2" xfId="5490"/>
    <cellStyle name="Calculation 12 9 7 2 2" xfId="5491"/>
    <cellStyle name="Calculation 12 9 7 2 3" xfId="41096"/>
    <cellStyle name="Calculation 12 9 7 3" xfId="5492"/>
    <cellStyle name="Calculation 12 9 7 3 2" xfId="5493"/>
    <cellStyle name="Calculation 12 9 7 4" xfId="5494"/>
    <cellStyle name="Calculation 12 9 7 5" xfId="41097"/>
    <cellStyle name="Calculation 12 9 8" xfId="5495"/>
    <cellStyle name="Calculation 12 9 8 2" xfId="5496"/>
    <cellStyle name="Calculation 12 9 8 2 2" xfId="5497"/>
    <cellStyle name="Calculation 12 9 8 2 3" xfId="41098"/>
    <cellStyle name="Calculation 12 9 8 3" xfId="5498"/>
    <cellStyle name="Calculation 12 9 8 3 2" xfId="5499"/>
    <cellStyle name="Calculation 12 9 8 4" xfId="5500"/>
    <cellStyle name="Calculation 12 9 8 5" xfId="41099"/>
    <cellStyle name="Calculation 12 9 9" xfId="5501"/>
    <cellStyle name="Calculation 12 9 9 2" xfId="5502"/>
    <cellStyle name="Calculation 12 9 9 2 2" xfId="5503"/>
    <cellStyle name="Calculation 12 9 9 2 3" xfId="41100"/>
    <cellStyle name="Calculation 12 9 9 3" xfId="5504"/>
    <cellStyle name="Calculation 12 9 9 3 2" xfId="5505"/>
    <cellStyle name="Calculation 12 9 9 4" xfId="5506"/>
    <cellStyle name="Calculation 12 9 9 5" xfId="41101"/>
    <cellStyle name="Calculation 13" xfId="5507"/>
    <cellStyle name="Calculation 13 10" xfId="5508"/>
    <cellStyle name="Calculation 13 10 2" xfId="5509"/>
    <cellStyle name="Calculation 13 10 2 2" xfId="5510"/>
    <cellStyle name="Calculation 13 10 2 3" xfId="41102"/>
    <cellStyle name="Calculation 13 10 3" xfId="5511"/>
    <cellStyle name="Calculation 13 10 3 2" xfId="5512"/>
    <cellStyle name="Calculation 13 10 4" xfId="5513"/>
    <cellStyle name="Calculation 13 10 5" xfId="41103"/>
    <cellStyle name="Calculation 13 11" xfId="5514"/>
    <cellStyle name="Calculation 13 11 2" xfId="5515"/>
    <cellStyle name="Calculation 13 11 2 2" xfId="5516"/>
    <cellStyle name="Calculation 13 11 2 3" xfId="41104"/>
    <cellStyle name="Calculation 13 11 3" xfId="5517"/>
    <cellStyle name="Calculation 13 11 3 2" xfId="5518"/>
    <cellStyle name="Calculation 13 11 4" xfId="5519"/>
    <cellStyle name="Calculation 13 11 5" xfId="41105"/>
    <cellStyle name="Calculation 13 12" xfId="5520"/>
    <cellStyle name="Calculation 13 12 2" xfId="5521"/>
    <cellStyle name="Calculation 13 12 2 2" xfId="5522"/>
    <cellStyle name="Calculation 13 12 2 3" xfId="41106"/>
    <cellStyle name="Calculation 13 12 3" xfId="5523"/>
    <cellStyle name="Calculation 13 12 3 2" xfId="5524"/>
    <cellStyle name="Calculation 13 12 4" xfId="5525"/>
    <cellStyle name="Calculation 13 12 5" xfId="41107"/>
    <cellStyle name="Calculation 13 13" xfId="5526"/>
    <cellStyle name="Calculation 13 13 2" xfId="5527"/>
    <cellStyle name="Calculation 13 13 2 2" xfId="5528"/>
    <cellStyle name="Calculation 13 13 2 3" xfId="41108"/>
    <cellStyle name="Calculation 13 13 3" xfId="5529"/>
    <cellStyle name="Calculation 13 13 3 2" xfId="5530"/>
    <cellStyle name="Calculation 13 13 4" xfId="5531"/>
    <cellStyle name="Calculation 13 13 5" xfId="41109"/>
    <cellStyle name="Calculation 13 14" xfId="5532"/>
    <cellStyle name="Calculation 13 14 2" xfId="5533"/>
    <cellStyle name="Calculation 13 14 2 2" xfId="5534"/>
    <cellStyle name="Calculation 13 14 2 3" xfId="41110"/>
    <cellStyle name="Calculation 13 14 3" xfId="5535"/>
    <cellStyle name="Calculation 13 14 3 2" xfId="5536"/>
    <cellStyle name="Calculation 13 14 4" xfId="5537"/>
    <cellStyle name="Calculation 13 14 5" xfId="41111"/>
    <cellStyle name="Calculation 13 15" xfId="5538"/>
    <cellStyle name="Calculation 13 15 2" xfId="5539"/>
    <cellStyle name="Calculation 13 15 2 2" xfId="5540"/>
    <cellStyle name="Calculation 13 15 2 3" xfId="41112"/>
    <cellStyle name="Calculation 13 15 3" xfId="5541"/>
    <cellStyle name="Calculation 13 15 3 2" xfId="5542"/>
    <cellStyle name="Calculation 13 15 4" xfId="5543"/>
    <cellStyle name="Calculation 13 15 5" xfId="41113"/>
    <cellStyle name="Calculation 13 16" xfId="5544"/>
    <cellStyle name="Calculation 13 16 2" xfId="5545"/>
    <cellStyle name="Calculation 13 16 2 2" xfId="5546"/>
    <cellStyle name="Calculation 13 16 2 3" xfId="41114"/>
    <cellStyle name="Calculation 13 16 3" xfId="5547"/>
    <cellStyle name="Calculation 13 16 3 2" xfId="5548"/>
    <cellStyle name="Calculation 13 16 4" xfId="5549"/>
    <cellStyle name="Calculation 13 16 5" xfId="41115"/>
    <cellStyle name="Calculation 13 17" xfId="5550"/>
    <cellStyle name="Calculation 13 17 2" xfId="5551"/>
    <cellStyle name="Calculation 13 17 2 2" xfId="5552"/>
    <cellStyle name="Calculation 13 17 2 3" xfId="41116"/>
    <cellStyle name="Calculation 13 17 3" xfId="5553"/>
    <cellStyle name="Calculation 13 17 3 2" xfId="5554"/>
    <cellStyle name="Calculation 13 17 4" xfId="5555"/>
    <cellStyle name="Calculation 13 17 5" xfId="41117"/>
    <cellStyle name="Calculation 13 18" xfId="5556"/>
    <cellStyle name="Calculation 13 18 2" xfId="5557"/>
    <cellStyle name="Calculation 13 18 2 2" xfId="5558"/>
    <cellStyle name="Calculation 13 18 2 3" xfId="41118"/>
    <cellStyle name="Calculation 13 18 3" xfId="5559"/>
    <cellStyle name="Calculation 13 18 3 2" xfId="5560"/>
    <cellStyle name="Calculation 13 18 4" xfId="5561"/>
    <cellStyle name="Calculation 13 18 5" xfId="41119"/>
    <cellStyle name="Calculation 13 19" xfId="5562"/>
    <cellStyle name="Calculation 13 19 2" xfId="5563"/>
    <cellStyle name="Calculation 13 19 2 2" xfId="5564"/>
    <cellStyle name="Calculation 13 19 2 3" xfId="41120"/>
    <cellStyle name="Calculation 13 19 3" xfId="5565"/>
    <cellStyle name="Calculation 13 19 3 2" xfId="5566"/>
    <cellStyle name="Calculation 13 19 4" xfId="5567"/>
    <cellStyle name="Calculation 13 19 5" xfId="41121"/>
    <cellStyle name="Calculation 13 2" xfId="5568"/>
    <cellStyle name="Calculation 13 2 2" xfId="5569"/>
    <cellStyle name="Calculation 13 2 2 2" xfId="5570"/>
    <cellStyle name="Calculation 13 2 2 3" xfId="41122"/>
    <cellStyle name="Calculation 13 2 3" xfId="5571"/>
    <cellStyle name="Calculation 13 2 3 2" xfId="5572"/>
    <cellStyle name="Calculation 13 2 4" xfId="5573"/>
    <cellStyle name="Calculation 13 2 5" xfId="41123"/>
    <cellStyle name="Calculation 13 20" xfId="5574"/>
    <cellStyle name="Calculation 13 20 2" xfId="5575"/>
    <cellStyle name="Calculation 13 20 2 2" xfId="41124"/>
    <cellStyle name="Calculation 13 20 2 3" xfId="41125"/>
    <cellStyle name="Calculation 13 20 3" xfId="41126"/>
    <cellStyle name="Calculation 13 20 4" xfId="41127"/>
    <cellStyle name="Calculation 13 20 5" xfId="41128"/>
    <cellStyle name="Calculation 13 21" xfId="5576"/>
    <cellStyle name="Calculation 13 21 2" xfId="5577"/>
    <cellStyle name="Calculation 13 22" xfId="5578"/>
    <cellStyle name="Calculation 13 22 2" xfId="5579"/>
    <cellStyle name="Calculation 13 3" xfId="5580"/>
    <cellStyle name="Calculation 13 3 2" xfId="5581"/>
    <cellStyle name="Calculation 13 3 2 2" xfId="5582"/>
    <cellStyle name="Calculation 13 3 2 3" xfId="41129"/>
    <cellStyle name="Calculation 13 3 3" xfId="5583"/>
    <cellStyle name="Calculation 13 3 3 2" xfId="5584"/>
    <cellStyle name="Calculation 13 3 4" xfId="5585"/>
    <cellStyle name="Calculation 13 3 5" xfId="41130"/>
    <cellStyle name="Calculation 13 4" xfId="5586"/>
    <cellStyle name="Calculation 13 4 2" xfId="5587"/>
    <cellStyle name="Calculation 13 4 2 2" xfId="5588"/>
    <cellStyle name="Calculation 13 4 2 3" xfId="41131"/>
    <cellStyle name="Calculation 13 4 3" xfId="5589"/>
    <cellStyle name="Calculation 13 4 3 2" xfId="5590"/>
    <cellStyle name="Calculation 13 4 4" xfId="5591"/>
    <cellStyle name="Calculation 13 4 5" xfId="41132"/>
    <cellStyle name="Calculation 13 5" xfId="5592"/>
    <cellStyle name="Calculation 13 5 2" xfId="5593"/>
    <cellStyle name="Calculation 13 5 2 2" xfId="5594"/>
    <cellStyle name="Calculation 13 5 2 3" xfId="41133"/>
    <cellStyle name="Calculation 13 5 3" xfId="5595"/>
    <cellStyle name="Calculation 13 5 3 2" xfId="5596"/>
    <cellStyle name="Calculation 13 5 4" xfId="5597"/>
    <cellStyle name="Calculation 13 5 5" xfId="41134"/>
    <cellStyle name="Calculation 13 6" xfId="5598"/>
    <cellStyle name="Calculation 13 6 2" xfId="5599"/>
    <cellStyle name="Calculation 13 6 2 2" xfId="5600"/>
    <cellStyle name="Calculation 13 6 2 3" xfId="41135"/>
    <cellStyle name="Calculation 13 6 3" xfId="5601"/>
    <cellStyle name="Calculation 13 6 3 2" xfId="5602"/>
    <cellStyle name="Calculation 13 6 4" xfId="5603"/>
    <cellStyle name="Calculation 13 6 5" xfId="41136"/>
    <cellStyle name="Calculation 13 7" xfId="5604"/>
    <cellStyle name="Calculation 13 7 2" xfId="5605"/>
    <cellStyle name="Calculation 13 7 2 2" xfId="5606"/>
    <cellStyle name="Calculation 13 7 2 3" xfId="41137"/>
    <cellStyle name="Calculation 13 7 3" xfId="5607"/>
    <cellStyle name="Calculation 13 7 3 2" xfId="5608"/>
    <cellStyle name="Calculation 13 7 4" xfId="5609"/>
    <cellStyle name="Calculation 13 7 5" xfId="41138"/>
    <cellStyle name="Calculation 13 8" xfId="5610"/>
    <cellStyle name="Calculation 13 8 2" xfId="5611"/>
    <cellStyle name="Calculation 13 8 2 2" xfId="5612"/>
    <cellStyle name="Calculation 13 8 2 3" xfId="41139"/>
    <cellStyle name="Calculation 13 8 3" xfId="5613"/>
    <cellStyle name="Calculation 13 8 3 2" xfId="5614"/>
    <cellStyle name="Calculation 13 8 4" xfId="5615"/>
    <cellStyle name="Calculation 13 8 5" xfId="41140"/>
    <cellStyle name="Calculation 13 9" xfId="5616"/>
    <cellStyle name="Calculation 13 9 2" xfId="5617"/>
    <cellStyle name="Calculation 13 9 2 2" xfId="5618"/>
    <cellStyle name="Calculation 13 9 2 3" xfId="41141"/>
    <cellStyle name="Calculation 13 9 3" xfId="5619"/>
    <cellStyle name="Calculation 13 9 3 2" xfId="5620"/>
    <cellStyle name="Calculation 13 9 4" xfId="5621"/>
    <cellStyle name="Calculation 13 9 5" xfId="41142"/>
    <cellStyle name="Calculation 14" xfId="5622"/>
    <cellStyle name="Calculation 14 10" xfId="5623"/>
    <cellStyle name="Calculation 14 10 2" xfId="5624"/>
    <cellStyle name="Calculation 14 10 2 2" xfId="5625"/>
    <cellStyle name="Calculation 14 10 2 3" xfId="41143"/>
    <cellStyle name="Calculation 14 10 3" xfId="5626"/>
    <cellStyle name="Calculation 14 10 3 2" xfId="5627"/>
    <cellStyle name="Calculation 14 10 4" xfId="5628"/>
    <cellStyle name="Calculation 14 10 5" xfId="41144"/>
    <cellStyle name="Calculation 14 11" xfId="5629"/>
    <cellStyle name="Calculation 14 11 2" xfId="5630"/>
    <cellStyle name="Calculation 14 11 2 2" xfId="5631"/>
    <cellStyle name="Calculation 14 11 2 3" xfId="41145"/>
    <cellStyle name="Calculation 14 11 3" xfId="5632"/>
    <cellStyle name="Calculation 14 11 3 2" xfId="5633"/>
    <cellStyle name="Calculation 14 11 4" xfId="5634"/>
    <cellStyle name="Calculation 14 11 5" xfId="41146"/>
    <cellStyle name="Calculation 14 12" xfId="5635"/>
    <cellStyle name="Calculation 14 12 2" xfId="5636"/>
    <cellStyle name="Calculation 14 12 2 2" xfId="5637"/>
    <cellStyle name="Calculation 14 12 2 3" xfId="41147"/>
    <cellStyle name="Calculation 14 12 3" xfId="5638"/>
    <cellStyle name="Calculation 14 12 3 2" xfId="5639"/>
    <cellStyle name="Calculation 14 12 4" xfId="5640"/>
    <cellStyle name="Calculation 14 12 5" xfId="41148"/>
    <cellStyle name="Calculation 14 13" xfId="5641"/>
    <cellStyle name="Calculation 14 13 2" xfId="5642"/>
    <cellStyle name="Calculation 14 13 2 2" xfId="5643"/>
    <cellStyle name="Calculation 14 13 2 3" xfId="41149"/>
    <cellStyle name="Calculation 14 13 3" xfId="5644"/>
    <cellStyle name="Calculation 14 13 3 2" xfId="5645"/>
    <cellStyle name="Calculation 14 13 4" xfId="5646"/>
    <cellStyle name="Calculation 14 13 5" xfId="41150"/>
    <cellStyle name="Calculation 14 14" xfId="5647"/>
    <cellStyle name="Calculation 14 14 2" xfId="5648"/>
    <cellStyle name="Calculation 14 14 2 2" xfId="5649"/>
    <cellStyle name="Calculation 14 14 2 3" xfId="41151"/>
    <cellStyle name="Calculation 14 14 3" xfId="5650"/>
    <cellStyle name="Calculation 14 14 3 2" xfId="5651"/>
    <cellStyle name="Calculation 14 14 4" xfId="5652"/>
    <cellStyle name="Calculation 14 14 5" xfId="41152"/>
    <cellStyle name="Calculation 14 15" xfId="5653"/>
    <cellStyle name="Calculation 14 15 2" xfId="5654"/>
    <cellStyle name="Calculation 14 15 2 2" xfId="5655"/>
    <cellStyle name="Calculation 14 15 2 3" xfId="41153"/>
    <cellStyle name="Calculation 14 15 3" xfId="5656"/>
    <cellStyle name="Calculation 14 15 3 2" xfId="5657"/>
    <cellStyle name="Calculation 14 15 4" xfId="5658"/>
    <cellStyle name="Calculation 14 15 5" xfId="41154"/>
    <cellStyle name="Calculation 14 16" xfId="5659"/>
    <cellStyle name="Calculation 14 16 2" xfId="5660"/>
    <cellStyle name="Calculation 14 16 2 2" xfId="5661"/>
    <cellStyle name="Calculation 14 16 2 3" xfId="41155"/>
    <cellStyle name="Calculation 14 16 3" xfId="5662"/>
    <cellStyle name="Calculation 14 16 3 2" xfId="5663"/>
    <cellStyle name="Calculation 14 16 4" xfId="5664"/>
    <cellStyle name="Calculation 14 16 5" xfId="41156"/>
    <cellStyle name="Calculation 14 17" xfId="5665"/>
    <cellStyle name="Calculation 14 17 2" xfId="5666"/>
    <cellStyle name="Calculation 14 17 2 2" xfId="5667"/>
    <cellStyle name="Calculation 14 17 2 3" xfId="41157"/>
    <cellStyle name="Calculation 14 17 3" xfId="5668"/>
    <cellStyle name="Calculation 14 17 3 2" xfId="5669"/>
    <cellStyle name="Calculation 14 17 4" xfId="5670"/>
    <cellStyle name="Calculation 14 17 5" xfId="41158"/>
    <cellStyle name="Calculation 14 18" xfId="5671"/>
    <cellStyle name="Calculation 14 18 2" xfId="5672"/>
    <cellStyle name="Calculation 14 18 2 2" xfId="5673"/>
    <cellStyle name="Calculation 14 18 2 3" xfId="41159"/>
    <cellStyle name="Calculation 14 18 3" xfId="5674"/>
    <cellStyle name="Calculation 14 18 3 2" xfId="5675"/>
    <cellStyle name="Calculation 14 18 4" xfId="5676"/>
    <cellStyle name="Calculation 14 18 5" xfId="41160"/>
    <cellStyle name="Calculation 14 19" xfId="5677"/>
    <cellStyle name="Calculation 14 19 2" xfId="5678"/>
    <cellStyle name="Calculation 14 19 2 2" xfId="5679"/>
    <cellStyle name="Calculation 14 19 2 3" xfId="41161"/>
    <cellStyle name="Calculation 14 19 3" xfId="5680"/>
    <cellStyle name="Calculation 14 19 3 2" xfId="5681"/>
    <cellStyle name="Calculation 14 19 4" xfId="5682"/>
    <cellStyle name="Calculation 14 19 5" xfId="41162"/>
    <cellStyle name="Calculation 14 2" xfId="5683"/>
    <cellStyle name="Calculation 14 2 2" xfId="5684"/>
    <cellStyle name="Calculation 14 2 2 2" xfId="5685"/>
    <cellStyle name="Calculation 14 2 2 3" xfId="41163"/>
    <cellStyle name="Calculation 14 2 3" xfId="5686"/>
    <cellStyle name="Calculation 14 2 3 2" xfId="5687"/>
    <cellStyle name="Calculation 14 2 4" xfId="5688"/>
    <cellStyle name="Calculation 14 2 5" xfId="41164"/>
    <cellStyle name="Calculation 14 20" xfId="5689"/>
    <cellStyle name="Calculation 14 20 2" xfId="5690"/>
    <cellStyle name="Calculation 14 20 2 2" xfId="41165"/>
    <cellStyle name="Calculation 14 20 2 3" xfId="41166"/>
    <cellStyle name="Calculation 14 20 3" xfId="41167"/>
    <cellStyle name="Calculation 14 20 4" xfId="41168"/>
    <cellStyle name="Calculation 14 20 5" xfId="41169"/>
    <cellStyle name="Calculation 14 21" xfId="5691"/>
    <cellStyle name="Calculation 14 21 2" xfId="5692"/>
    <cellStyle name="Calculation 14 22" xfId="5693"/>
    <cellStyle name="Calculation 14 22 2" xfId="5694"/>
    <cellStyle name="Calculation 14 3" xfId="5695"/>
    <cellStyle name="Calculation 14 3 2" xfId="5696"/>
    <cellStyle name="Calculation 14 3 2 2" xfId="5697"/>
    <cellStyle name="Calculation 14 3 2 3" xfId="41170"/>
    <cellStyle name="Calculation 14 3 3" xfId="5698"/>
    <cellStyle name="Calculation 14 3 3 2" xfId="5699"/>
    <cellStyle name="Calculation 14 3 4" xfId="5700"/>
    <cellStyle name="Calculation 14 3 5" xfId="41171"/>
    <cellStyle name="Calculation 14 4" xfId="5701"/>
    <cellStyle name="Calculation 14 4 2" xfId="5702"/>
    <cellStyle name="Calculation 14 4 2 2" xfId="5703"/>
    <cellStyle name="Calculation 14 4 2 3" xfId="41172"/>
    <cellStyle name="Calculation 14 4 3" xfId="5704"/>
    <cellStyle name="Calculation 14 4 3 2" xfId="5705"/>
    <cellStyle name="Calculation 14 4 4" xfId="5706"/>
    <cellStyle name="Calculation 14 4 5" xfId="41173"/>
    <cellStyle name="Calculation 14 5" xfId="5707"/>
    <cellStyle name="Calculation 14 5 2" xfId="5708"/>
    <cellStyle name="Calculation 14 5 2 2" xfId="5709"/>
    <cellStyle name="Calculation 14 5 2 3" xfId="41174"/>
    <cellStyle name="Calculation 14 5 3" xfId="5710"/>
    <cellStyle name="Calculation 14 5 3 2" xfId="5711"/>
    <cellStyle name="Calculation 14 5 4" xfId="5712"/>
    <cellStyle name="Calculation 14 5 5" xfId="41175"/>
    <cellStyle name="Calculation 14 6" xfId="5713"/>
    <cellStyle name="Calculation 14 6 2" xfId="5714"/>
    <cellStyle name="Calculation 14 6 2 2" xfId="5715"/>
    <cellStyle name="Calculation 14 6 2 3" xfId="41176"/>
    <cellStyle name="Calculation 14 6 3" xfId="5716"/>
    <cellStyle name="Calculation 14 6 3 2" xfId="5717"/>
    <cellStyle name="Calculation 14 6 4" xfId="5718"/>
    <cellStyle name="Calculation 14 6 5" xfId="41177"/>
    <cellStyle name="Calculation 14 7" xfId="5719"/>
    <cellStyle name="Calculation 14 7 2" xfId="5720"/>
    <cellStyle name="Calculation 14 7 2 2" xfId="5721"/>
    <cellStyle name="Calculation 14 7 2 3" xfId="41178"/>
    <cellStyle name="Calculation 14 7 3" xfId="5722"/>
    <cellStyle name="Calculation 14 7 3 2" xfId="5723"/>
    <cellStyle name="Calculation 14 7 4" xfId="5724"/>
    <cellStyle name="Calculation 14 7 5" xfId="41179"/>
    <cellStyle name="Calculation 14 8" xfId="5725"/>
    <cellStyle name="Calculation 14 8 2" xfId="5726"/>
    <cellStyle name="Calculation 14 8 2 2" xfId="5727"/>
    <cellStyle name="Calculation 14 8 2 3" xfId="41180"/>
    <cellStyle name="Calculation 14 8 3" xfId="5728"/>
    <cellStyle name="Calculation 14 8 3 2" xfId="5729"/>
    <cellStyle name="Calculation 14 8 4" xfId="5730"/>
    <cellStyle name="Calculation 14 8 5" xfId="41181"/>
    <cellStyle name="Calculation 14 9" xfId="5731"/>
    <cellStyle name="Calculation 14 9 2" xfId="5732"/>
    <cellStyle name="Calculation 14 9 2 2" xfId="5733"/>
    <cellStyle name="Calculation 14 9 2 3" xfId="41182"/>
    <cellStyle name="Calculation 14 9 3" xfId="5734"/>
    <cellStyle name="Calculation 14 9 3 2" xfId="5735"/>
    <cellStyle name="Calculation 14 9 4" xfId="5736"/>
    <cellStyle name="Calculation 14 9 5" xfId="41183"/>
    <cellStyle name="Calculation 15" xfId="5737"/>
    <cellStyle name="Calculation 15 10" xfId="5738"/>
    <cellStyle name="Calculation 15 10 2" xfId="5739"/>
    <cellStyle name="Calculation 15 10 2 2" xfId="5740"/>
    <cellStyle name="Calculation 15 10 2 3" xfId="41184"/>
    <cellStyle name="Calculation 15 10 3" xfId="5741"/>
    <cellStyle name="Calculation 15 10 3 2" xfId="5742"/>
    <cellStyle name="Calculation 15 10 4" xfId="5743"/>
    <cellStyle name="Calculation 15 10 5" xfId="41185"/>
    <cellStyle name="Calculation 15 11" xfId="5744"/>
    <cellStyle name="Calculation 15 11 2" xfId="5745"/>
    <cellStyle name="Calculation 15 11 2 2" xfId="5746"/>
    <cellStyle name="Calculation 15 11 2 3" xfId="41186"/>
    <cellStyle name="Calculation 15 11 3" xfId="5747"/>
    <cellStyle name="Calculation 15 11 3 2" xfId="5748"/>
    <cellStyle name="Calculation 15 11 4" xfId="5749"/>
    <cellStyle name="Calculation 15 11 5" xfId="41187"/>
    <cellStyle name="Calculation 15 12" xfId="5750"/>
    <cellStyle name="Calculation 15 12 2" xfId="5751"/>
    <cellStyle name="Calculation 15 12 2 2" xfId="5752"/>
    <cellStyle name="Calculation 15 12 2 3" xfId="41188"/>
    <cellStyle name="Calculation 15 12 3" xfId="5753"/>
    <cellStyle name="Calculation 15 12 3 2" xfId="5754"/>
    <cellStyle name="Calculation 15 12 4" xfId="5755"/>
    <cellStyle name="Calculation 15 12 5" xfId="41189"/>
    <cellStyle name="Calculation 15 13" xfId="5756"/>
    <cellStyle name="Calculation 15 13 2" xfId="5757"/>
    <cellStyle name="Calculation 15 13 2 2" xfId="5758"/>
    <cellStyle name="Calculation 15 13 2 3" xfId="41190"/>
    <cellStyle name="Calculation 15 13 3" xfId="5759"/>
    <cellStyle name="Calculation 15 13 3 2" xfId="5760"/>
    <cellStyle name="Calculation 15 13 4" xfId="5761"/>
    <cellStyle name="Calculation 15 13 5" xfId="41191"/>
    <cellStyle name="Calculation 15 14" xfId="5762"/>
    <cellStyle name="Calculation 15 14 2" xfId="5763"/>
    <cellStyle name="Calculation 15 14 2 2" xfId="5764"/>
    <cellStyle name="Calculation 15 14 2 3" xfId="41192"/>
    <cellStyle name="Calculation 15 14 3" xfId="5765"/>
    <cellStyle name="Calculation 15 14 3 2" xfId="5766"/>
    <cellStyle name="Calculation 15 14 4" xfId="5767"/>
    <cellStyle name="Calculation 15 14 5" xfId="41193"/>
    <cellStyle name="Calculation 15 15" xfId="5768"/>
    <cellStyle name="Calculation 15 15 2" xfId="5769"/>
    <cellStyle name="Calculation 15 15 2 2" xfId="5770"/>
    <cellStyle name="Calculation 15 15 2 3" xfId="41194"/>
    <cellStyle name="Calculation 15 15 3" xfId="5771"/>
    <cellStyle name="Calculation 15 15 3 2" xfId="5772"/>
    <cellStyle name="Calculation 15 15 4" xfId="5773"/>
    <cellStyle name="Calculation 15 15 5" xfId="41195"/>
    <cellStyle name="Calculation 15 16" xfId="5774"/>
    <cellStyle name="Calculation 15 16 2" xfId="5775"/>
    <cellStyle name="Calculation 15 16 2 2" xfId="5776"/>
    <cellStyle name="Calculation 15 16 2 3" xfId="41196"/>
    <cellStyle name="Calculation 15 16 3" xfId="5777"/>
    <cellStyle name="Calculation 15 16 3 2" xfId="5778"/>
    <cellStyle name="Calculation 15 16 4" xfId="5779"/>
    <cellStyle name="Calculation 15 16 5" xfId="41197"/>
    <cellStyle name="Calculation 15 17" xfId="5780"/>
    <cellStyle name="Calculation 15 17 2" xfId="5781"/>
    <cellStyle name="Calculation 15 17 2 2" xfId="5782"/>
    <cellStyle name="Calculation 15 17 2 3" xfId="41198"/>
    <cellStyle name="Calculation 15 17 3" xfId="5783"/>
    <cellStyle name="Calculation 15 17 3 2" xfId="5784"/>
    <cellStyle name="Calculation 15 17 4" xfId="5785"/>
    <cellStyle name="Calculation 15 17 5" xfId="41199"/>
    <cellStyle name="Calculation 15 18" xfId="5786"/>
    <cellStyle name="Calculation 15 18 2" xfId="5787"/>
    <cellStyle name="Calculation 15 18 2 2" xfId="5788"/>
    <cellStyle name="Calculation 15 18 2 3" xfId="41200"/>
    <cellStyle name="Calculation 15 18 3" xfId="5789"/>
    <cellStyle name="Calculation 15 18 3 2" xfId="5790"/>
    <cellStyle name="Calculation 15 18 4" xfId="5791"/>
    <cellStyle name="Calculation 15 18 5" xfId="41201"/>
    <cellStyle name="Calculation 15 19" xfId="5792"/>
    <cellStyle name="Calculation 15 19 2" xfId="5793"/>
    <cellStyle name="Calculation 15 19 2 2" xfId="5794"/>
    <cellStyle name="Calculation 15 19 2 3" xfId="41202"/>
    <cellStyle name="Calculation 15 19 3" xfId="5795"/>
    <cellStyle name="Calculation 15 19 3 2" xfId="5796"/>
    <cellStyle name="Calculation 15 19 4" xfId="5797"/>
    <cellStyle name="Calculation 15 19 5" xfId="41203"/>
    <cellStyle name="Calculation 15 2" xfId="5798"/>
    <cellStyle name="Calculation 15 2 2" xfId="5799"/>
    <cellStyle name="Calculation 15 2 2 2" xfId="5800"/>
    <cellStyle name="Calculation 15 2 2 3" xfId="41204"/>
    <cellStyle name="Calculation 15 2 3" xfId="5801"/>
    <cellStyle name="Calculation 15 2 3 2" xfId="5802"/>
    <cellStyle name="Calculation 15 2 4" xfId="5803"/>
    <cellStyle name="Calculation 15 2 5" xfId="41205"/>
    <cellStyle name="Calculation 15 20" xfId="5804"/>
    <cellStyle name="Calculation 15 20 2" xfId="5805"/>
    <cellStyle name="Calculation 15 20 2 2" xfId="41206"/>
    <cellStyle name="Calculation 15 20 2 3" xfId="41207"/>
    <cellStyle name="Calculation 15 20 3" xfId="41208"/>
    <cellStyle name="Calculation 15 20 4" xfId="41209"/>
    <cellStyle name="Calculation 15 20 5" xfId="41210"/>
    <cellStyle name="Calculation 15 21" xfId="5806"/>
    <cellStyle name="Calculation 15 21 2" xfId="5807"/>
    <cellStyle name="Calculation 15 22" xfId="5808"/>
    <cellStyle name="Calculation 15 22 2" xfId="5809"/>
    <cellStyle name="Calculation 15 3" xfId="5810"/>
    <cellStyle name="Calculation 15 3 2" xfId="5811"/>
    <cellStyle name="Calculation 15 3 2 2" xfId="5812"/>
    <cellStyle name="Calculation 15 3 2 3" xfId="41211"/>
    <cellStyle name="Calculation 15 3 3" xfId="5813"/>
    <cellStyle name="Calculation 15 3 3 2" xfId="5814"/>
    <cellStyle name="Calculation 15 3 4" xfId="5815"/>
    <cellStyle name="Calculation 15 3 5" xfId="41212"/>
    <cellStyle name="Calculation 15 4" xfId="5816"/>
    <cellStyle name="Calculation 15 4 2" xfId="5817"/>
    <cellStyle name="Calculation 15 4 2 2" xfId="5818"/>
    <cellStyle name="Calculation 15 4 2 3" xfId="41213"/>
    <cellStyle name="Calculation 15 4 3" xfId="5819"/>
    <cellStyle name="Calculation 15 4 3 2" xfId="5820"/>
    <cellStyle name="Calculation 15 4 4" xfId="5821"/>
    <cellStyle name="Calculation 15 4 5" xfId="41214"/>
    <cellStyle name="Calculation 15 5" xfId="5822"/>
    <cellStyle name="Calculation 15 5 2" xfId="5823"/>
    <cellStyle name="Calculation 15 5 2 2" xfId="5824"/>
    <cellStyle name="Calculation 15 5 2 3" xfId="41215"/>
    <cellStyle name="Calculation 15 5 3" xfId="5825"/>
    <cellStyle name="Calculation 15 5 3 2" xfId="5826"/>
    <cellStyle name="Calculation 15 5 4" xfId="5827"/>
    <cellStyle name="Calculation 15 5 5" xfId="41216"/>
    <cellStyle name="Calculation 15 6" xfId="5828"/>
    <cellStyle name="Calculation 15 6 2" xfId="5829"/>
    <cellStyle name="Calculation 15 6 2 2" xfId="5830"/>
    <cellStyle name="Calculation 15 6 2 3" xfId="41217"/>
    <cellStyle name="Calculation 15 6 3" xfId="5831"/>
    <cellStyle name="Calculation 15 6 3 2" xfId="5832"/>
    <cellStyle name="Calculation 15 6 4" xfId="5833"/>
    <cellStyle name="Calculation 15 6 5" xfId="41218"/>
    <cellStyle name="Calculation 15 7" xfId="5834"/>
    <cellStyle name="Calculation 15 7 2" xfId="5835"/>
    <cellStyle name="Calculation 15 7 2 2" xfId="5836"/>
    <cellStyle name="Calculation 15 7 2 3" xfId="41219"/>
    <cellStyle name="Calculation 15 7 3" xfId="5837"/>
    <cellStyle name="Calculation 15 7 3 2" xfId="5838"/>
    <cellStyle name="Calculation 15 7 4" xfId="5839"/>
    <cellStyle name="Calculation 15 7 5" xfId="41220"/>
    <cellStyle name="Calculation 15 8" xfId="5840"/>
    <cellStyle name="Calculation 15 8 2" xfId="5841"/>
    <cellStyle name="Calculation 15 8 2 2" xfId="5842"/>
    <cellStyle name="Calculation 15 8 2 3" xfId="41221"/>
    <cellStyle name="Calculation 15 8 3" xfId="5843"/>
    <cellStyle name="Calculation 15 8 3 2" xfId="5844"/>
    <cellStyle name="Calculation 15 8 4" xfId="5845"/>
    <cellStyle name="Calculation 15 8 5" xfId="41222"/>
    <cellStyle name="Calculation 15 9" xfId="5846"/>
    <cellStyle name="Calculation 15 9 2" xfId="5847"/>
    <cellStyle name="Calculation 15 9 2 2" xfId="5848"/>
    <cellStyle name="Calculation 15 9 2 3" xfId="41223"/>
    <cellStyle name="Calculation 15 9 3" xfId="5849"/>
    <cellStyle name="Calculation 15 9 3 2" xfId="5850"/>
    <cellStyle name="Calculation 15 9 4" xfId="5851"/>
    <cellStyle name="Calculation 15 9 5" xfId="41224"/>
    <cellStyle name="Calculation 16" xfId="5852"/>
    <cellStyle name="Calculation 16 2" xfId="5853"/>
    <cellStyle name="Calculation 16 2 2" xfId="5854"/>
    <cellStyle name="Calculation 16 3" xfId="5855"/>
    <cellStyle name="Calculation 16 3 2" xfId="5856"/>
    <cellStyle name="Calculation 17" xfId="5857"/>
    <cellStyle name="Calculation 17 2" xfId="5858"/>
    <cellStyle name="Calculation 17 2 2" xfId="5859"/>
    <cellStyle name="Calculation 17 2 3" xfId="41225"/>
    <cellStyle name="Calculation 17 3" xfId="5860"/>
    <cellStyle name="Calculation 17 3 2" xfId="5861"/>
    <cellStyle name="Calculation 17 4" xfId="5862"/>
    <cellStyle name="Calculation 17 5" xfId="41226"/>
    <cellStyle name="Calculation 18" xfId="5863"/>
    <cellStyle name="Calculation 18 2" xfId="5864"/>
    <cellStyle name="Calculation 18 2 2" xfId="5865"/>
    <cellStyle name="Calculation 18 2 3" xfId="41227"/>
    <cellStyle name="Calculation 18 3" xfId="5866"/>
    <cellStyle name="Calculation 18 3 2" xfId="5867"/>
    <cellStyle name="Calculation 18 4" xfId="5868"/>
    <cellStyle name="Calculation 18 5" xfId="41228"/>
    <cellStyle name="Calculation 19" xfId="5869"/>
    <cellStyle name="Calculation 19 2" xfId="5870"/>
    <cellStyle name="Calculation 19 2 2" xfId="5871"/>
    <cellStyle name="Calculation 19 2 3" xfId="41229"/>
    <cellStyle name="Calculation 19 3" xfId="5872"/>
    <cellStyle name="Calculation 19 3 2" xfId="5873"/>
    <cellStyle name="Calculation 19 4" xfId="5874"/>
    <cellStyle name="Calculation 19 5" xfId="41230"/>
    <cellStyle name="Calculation 2" xfId="5875"/>
    <cellStyle name="Calculation 2 10" xfId="5876"/>
    <cellStyle name="Calculation 2 10 2" xfId="5877"/>
    <cellStyle name="Calculation 2 10 2 2" xfId="5878"/>
    <cellStyle name="Calculation 2 10 2 3" xfId="41231"/>
    <cellStyle name="Calculation 2 10 3" xfId="5879"/>
    <cellStyle name="Calculation 2 10 3 2" xfId="5880"/>
    <cellStyle name="Calculation 2 10 4" xfId="5881"/>
    <cellStyle name="Calculation 2 10 5" xfId="41232"/>
    <cellStyle name="Calculation 2 11" xfId="5882"/>
    <cellStyle name="Calculation 2 11 2" xfId="5883"/>
    <cellStyle name="Calculation 2 11 2 2" xfId="5884"/>
    <cellStyle name="Calculation 2 11 2 3" xfId="41233"/>
    <cellStyle name="Calculation 2 11 3" xfId="5885"/>
    <cellStyle name="Calculation 2 11 3 2" xfId="5886"/>
    <cellStyle name="Calculation 2 11 4" xfId="5887"/>
    <cellStyle name="Calculation 2 11 5" xfId="41234"/>
    <cellStyle name="Calculation 2 12" xfId="5888"/>
    <cellStyle name="Calculation 2 12 2" xfId="5889"/>
    <cellStyle name="Calculation 2 12 2 2" xfId="5890"/>
    <cellStyle name="Calculation 2 12 2 3" xfId="41235"/>
    <cellStyle name="Calculation 2 12 3" xfId="5891"/>
    <cellStyle name="Calculation 2 12 3 2" xfId="5892"/>
    <cellStyle name="Calculation 2 12 4" xfId="5893"/>
    <cellStyle name="Calculation 2 12 5" xfId="41236"/>
    <cellStyle name="Calculation 2 13" xfId="5894"/>
    <cellStyle name="Calculation 2 13 2" xfId="5895"/>
    <cellStyle name="Calculation 2 13 2 2" xfId="5896"/>
    <cellStyle name="Calculation 2 13 2 3" xfId="41237"/>
    <cellStyle name="Calculation 2 13 3" xfId="5897"/>
    <cellStyle name="Calculation 2 13 3 2" xfId="5898"/>
    <cellStyle name="Calculation 2 13 4" xfId="5899"/>
    <cellStyle name="Calculation 2 13 5" xfId="41238"/>
    <cellStyle name="Calculation 2 14" xfId="5900"/>
    <cellStyle name="Calculation 2 14 2" xfId="5901"/>
    <cellStyle name="Calculation 2 14 2 2" xfId="5902"/>
    <cellStyle name="Calculation 2 14 2 3" xfId="41239"/>
    <cellStyle name="Calculation 2 14 3" xfId="5903"/>
    <cellStyle name="Calculation 2 14 3 2" xfId="5904"/>
    <cellStyle name="Calculation 2 14 4" xfId="5905"/>
    <cellStyle name="Calculation 2 14 5" xfId="41240"/>
    <cellStyle name="Calculation 2 15" xfId="5906"/>
    <cellStyle name="Calculation 2 15 2" xfId="5907"/>
    <cellStyle name="Calculation 2 15 2 2" xfId="5908"/>
    <cellStyle name="Calculation 2 15 2 3" xfId="41241"/>
    <cellStyle name="Calculation 2 15 3" xfId="5909"/>
    <cellStyle name="Calculation 2 15 3 2" xfId="5910"/>
    <cellStyle name="Calculation 2 15 4" xfId="5911"/>
    <cellStyle name="Calculation 2 15 5" xfId="41242"/>
    <cellStyle name="Calculation 2 16" xfId="5912"/>
    <cellStyle name="Calculation 2 16 2" xfId="5913"/>
    <cellStyle name="Calculation 2 16 2 2" xfId="5914"/>
    <cellStyle name="Calculation 2 16 2 3" xfId="41243"/>
    <cellStyle name="Calculation 2 16 3" xfId="5915"/>
    <cellStyle name="Calculation 2 16 3 2" xfId="5916"/>
    <cellStyle name="Calculation 2 16 4" xfId="5917"/>
    <cellStyle name="Calculation 2 16 5" xfId="41244"/>
    <cellStyle name="Calculation 2 17" xfId="5918"/>
    <cellStyle name="Calculation 2 17 2" xfId="5919"/>
    <cellStyle name="Calculation 2 17 2 2" xfId="5920"/>
    <cellStyle name="Calculation 2 17 2 3" xfId="41245"/>
    <cellStyle name="Calculation 2 17 3" xfId="5921"/>
    <cellStyle name="Calculation 2 17 3 2" xfId="5922"/>
    <cellStyle name="Calculation 2 17 4" xfId="5923"/>
    <cellStyle name="Calculation 2 17 5" xfId="41246"/>
    <cellStyle name="Calculation 2 18" xfId="5924"/>
    <cellStyle name="Calculation 2 18 2" xfId="5925"/>
    <cellStyle name="Calculation 2 18 2 2" xfId="5926"/>
    <cellStyle name="Calculation 2 18 2 3" xfId="41247"/>
    <cellStyle name="Calculation 2 18 3" xfId="5927"/>
    <cellStyle name="Calculation 2 18 3 2" xfId="5928"/>
    <cellStyle name="Calculation 2 18 4" xfId="5929"/>
    <cellStyle name="Calculation 2 18 5" xfId="41248"/>
    <cellStyle name="Calculation 2 19" xfId="5930"/>
    <cellStyle name="Calculation 2 19 2" xfId="5931"/>
    <cellStyle name="Calculation 2 19 2 2" xfId="5932"/>
    <cellStyle name="Calculation 2 19 2 3" xfId="41249"/>
    <cellStyle name="Calculation 2 19 3" xfId="5933"/>
    <cellStyle name="Calculation 2 19 3 2" xfId="5934"/>
    <cellStyle name="Calculation 2 19 4" xfId="5935"/>
    <cellStyle name="Calculation 2 19 5" xfId="41250"/>
    <cellStyle name="Calculation 2 2" xfId="5936"/>
    <cellStyle name="Calculation 2 2 10" xfId="5937"/>
    <cellStyle name="Calculation 2 2 10 2" xfId="5938"/>
    <cellStyle name="Calculation 2 2 10 2 2" xfId="5939"/>
    <cellStyle name="Calculation 2 2 10 2 3" xfId="41251"/>
    <cellStyle name="Calculation 2 2 10 3" xfId="5940"/>
    <cellStyle name="Calculation 2 2 10 3 2" xfId="5941"/>
    <cellStyle name="Calculation 2 2 10 4" xfId="5942"/>
    <cellStyle name="Calculation 2 2 10 5" xfId="41252"/>
    <cellStyle name="Calculation 2 2 11" xfId="5943"/>
    <cellStyle name="Calculation 2 2 11 2" xfId="5944"/>
    <cellStyle name="Calculation 2 2 11 2 2" xfId="5945"/>
    <cellStyle name="Calculation 2 2 11 2 3" xfId="41253"/>
    <cellStyle name="Calculation 2 2 11 3" xfId="5946"/>
    <cellStyle name="Calculation 2 2 11 3 2" xfId="5947"/>
    <cellStyle name="Calculation 2 2 11 4" xfId="5948"/>
    <cellStyle name="Calculation 2 2 11 5" xfId="41254"/>
    <cellStyle name="Calculation 2 2 12" xfId="5949"/>
    <cellStyle name="Calculation 2 2 12 2" xfId="5950"/>
    <cellStyle name="Calculation 2 2 12 2 2" xfId="5951"/>
    <cellStyle name="Calculation 2 2 12 2 3" xfId="41255"/>
    <cellStyle name="Calculation 2 2 12 3" xfId="5952"/>
    <cellStyle name="Calculation 2 2 12 3 2" xfId="5953"/>
    <cellStyle name="Calculation 2 2 12 4" xfId="5954"/>
    <cellStyle name="Calculation 2 2 12 5" xfId="41256"/>
    <cellStyle name="Calculation 2 2 13" xfId="5955"/>
    <cellStyle name="Calculation 2 2 13 2" xfId="5956"/>
    <cellStyle name="Calculation 2 2 13 2 2" xfId="5957"/>
    <cellStyle name="Calculation 2 2 13 2 3" xfId="41257"/>
    <cellStyle name="Calculation 2 2 13 3" xfId="5958"/>
    <cellStyle name="Calculation 2 2 13 3 2" xfId="5959"/>
    <cellStyle name="Calculation 2 2 13 4" xfId="5960"/>
    <cellStyle name="Calculation 2 2 13 5" xfId="41258"/>
    <cellStyle name="Calculation 2 2 14" xfId="5961"/>
    <cellStyle name="Calculation 2 2 14 2" xfId="5962"/>
    <cellStyle name="Calculation 2 2 14 2 2" xfId="5963"/>
    <cellStyle name="Calculation 2 2 14 2 3" xfId="41259"/>
    <cellStyle name="Calculation 2 2 14 3" xfId="5964"/>
    <cellStyle name="Calculation 2 2 14 3 2" xfId="5965"/>
    <cellStyle name="Calculation 2 2 14 4" xfId="5966"/>
    <cellStyle name="Calculation 2 2 14 5" xfId="41260"/>
    <cellStyle name="Calculation 2 2 15" xfId="5967"/>
    <cellStyle name="Calculation 2 2 15 2" xfId="5968"/>
    <cellStyle name="Calculation 2 2 15 2 2" xfId="5969"/>
    <cellStyle name="Calculation 2 2 15 2 3" xfId="41261"/>
    <cellStyle name="Calculation 2 2 15 3" xfId="5970"/>
    <cellStyle name="Calculation 2 2 15 3 2" xfId="5971"/>
    <cellStyle name="Calculation 2 2 15 4" xfId="5972"/>
    <cellStyle name="Calculation 2 2 15 5" xfId="41262"/>
    <cellStyle name="Calculation 2 2 16" xfId="5973"/>
    <cellStyle name="Calculation 2 2 16 2" xfId="5974"/>
    <cellStyle name="Calculation 2 2 16 2 2" xfId="5975"/>
    <cellStyle name="Calculation 2 2 16 2 3" xfId="41263"/>
    <cellStyle name="Calculation 2 2 16 3" xfId="5976"/>
    <cellStyle name="Calculation 2 2 16 3 2" xfId="5977"/>
    <cellStyle name="Calculation 2 2 16 4" xfId="5978"/>
    <cellStyle name="Calculation 2 2 16 5" xfId="41264"/>
    <cellStyle name="Calculation 2 2 17" xfId="5979"/>
    <cellStyle name="Calculation 2 2 17 2" xfId="5980"/>
    <cellStyle name="Calculation 2 2 17 2 2" xfId="5981"/>
    <cellStyle name="Calculation 2 2 17 2 3" xfId="41265"/>
    <cellStyle name="Calculation 2 2 17 3" xfId="5982"/>
    <cellStyle name="Calculation 2 2 17 3 2" xfId="5983"/>
    <cellStyle name="Calculation 2 2 17 4" xfId="5984"/>
    <cellStyle name="Calculation 2 2 17 5" xfId="41266"/>
    <cellStyle name="Calculation 2 2 18" xfId="5985"/>
    <cellStyle name="Calculation 2 2 18 2" xfId="5986"/>
    <cellStyle name="Calculation 2 2 18 2 2" xfId="5987"/>
    <cellStyle name="Calculation 2 2 18 2 3" xfId="41267"/>
    <cellStyle name="Calculation 2 2 18 3" xfId="5988"/>
    <cellStyle name="Calculation 2 2 18 3 2" xfId="5989"/>
    <cellStyle name="Calculation 2 2 18 4" xfId="5990"/>
    <cellStyle name="Calculation 2 2 18 5" xfId="41268"/>
    <cellStyle name="Calculation 2 2 19" xfId="5991"/>
    <cellStyle name="Calculation 2 2 19 2" xfId="5992"/>
    <cellStyle name="Calculation 2 2 19 2 2" xfId="5993"/>
    <cellStyle name="Calculation 2 2 19 2 3" xfId="41269"/>
    <cellStyle name="Calculation 2 2 19 3" xfId="5994"/>
    <cellStyle name="Calculation 2 2 19 3 2" xfId="5995"/>
    <cellStyle name="Calculation 2 2 19 4" xfId="5996"/>
    <cellStyle name="Calculation 2 2 19 5" xfId="41270"/>
    <cellStyle name="Calculation 2 2 2" xfId="5997"/>
    <cellStyle name="Calculation 2 2 2 2" xfId="5998"/>
    <cellStyle name="Calculation 2 2 2 2 2" xfId="5999"/>
    <cellStyle name="Calculation 2 2 2 2 3" xfId="41271"/>
    <cellStyle name="Calculation 2 2 2 3" xfId="6000"/>
    <cellStyle name="Calculation 2 2 2 3 2" xfId="6001"/>
    <cellStyle name="Calculation 2 2 2 4" xfId="6002"/>
    <cellStyle name="Calculation 2 2 2 5" xfId="41272"/>
    <cellStyle name="Calculation 2 2 20" xfId="6003"/>
    <cellStyle name="Calculation 2 2 20 2" xfId="6004"/>
    <cellStyle name="Calculation 2 2 20 2 2" xfId="41273"/>
    <cellStyle name="Calculation 2 2 20 2 3" xfId="41274"/>
    <cellStyle name="Calculation 2 2 20 3" xfId="41275"/>
    <cellStyle name="Calculation 2 2 20 4" xfId="41276"/>
    <cellStyle name="Calculation 2 2 20 5" xfId="41277"/>
    <cellStyle name="Calculation 2 2 21" xfId="6005"/>
    <cellStyle name="Calculation 2 2 21 2" xfId="6006"/>
    <cellStyle name="Calculation 2 2 22" xfId="6007"/>
    <cellStyle name="Calculation 2 2 22 2" xfId="6008"/>
    <cellStyle name="Calculation 2 2 3" xfId="6009"/>
    <cellStyle name="Calculation 2 2 3 2" xfId="6010"/>
    <cellStyle name="Calculation 2 2 3 2 2" xfId="6011"/>
    <cellStyle name="Calculation 2 2 3 2 3" xfId="41278"/>
    <cellStyle name="Calculation 2 2 3 3" xfId="6012"/>
    <cellStyle name="Calculation 2 2 3 3 2" xfId="6013"/>
    <cellStyle name="Calculation 2 2 3 4" xfId="6014"/>
    <cellStyle name="Calculation 2 2 3 5" xfId="41279"/>
    <cellStyle name="Calculation 2 2 4" xfId="6015"/>
    <cellStyle name="Calculation 2 2 4 2" xfId="6016"/>
    <cellStyle name="Calculation 2 2 4 2 2" xfId="6017"/>
    <cellStyle name="Calculation 2 2 4 2 3" xfId="41280"/>
    <cellStyle name="Calculation 2 2 4 3" xfId="6018"/>
    <cellStyle name="Calculation 2 2 4 3 2" xfId="6019"/>
    <cellStyle name="Calculation 2 2 4 4" xfId="6020"/>
    <cellStyle name="Calculation 2 2 4 5" xfId="41281"/>
    <cellStyle name="Calculation 2 2 5" xfId="6021"/>
    <cellStyle name="Calculation 2 2 5 2" xfId="6022"/>
    <cellStyle name="Calculation 2 2 5 2 2" xfId="6023"/>
    <cellStyle name="Calculation 2 2 5 2 3" xfId="41282"/>
    <cellStyle name="Calculation 2 2 5 3" xfId="6024"/>
    <cellStyle name="Calculation 2 2 5 3 2" xfId="6025"/>
    <cellStyle name="Calculation 2 2 5 4" xfId="6026"/>
    <cellStyle name="Calculation 2 2 5 5" xfId="41283"/>
    <cellStyle name="Calculation 2 2 6" xfId="6027"/>
    <cellStyle name="Calculation 2 2 6 2" xfId="6028"/>
    <cellStyle name="Calculation 2 2 6 2 2" xfId="6029"/>
    <cellStyle name="Calculation 2 2 6 2 3" xfId="41284"/>
    <cellStyle name="Calculation 2 2 6 3" xfId="6030"/>
    <cellStyle name="Calculation 2 2 6 3 2" xfId="6031"/>
    <cellStyle name="Calculation 2 2 6 4" xfId="6032"/>
    <cellStyle name="Calculation 2 2 6 5" xfId="41285"/>
    <cellStyle name="Calculation 2 2 7" xfId="6033"/>
    <cellStyle name="Calculation 2 2 7 2" xfId="6034"/>
    <cellStyle name="Calculation 2 2 7 2 2" xfId="6035"/>
    <cellStyle name="Calculation 2 2 7 2 3" xfId="41286"/>
    <cellStyle name="Calculation 2 2 7 3" xfId="6036"/>
    <cellStyle name="Calculation 2 2 7 3 2" xfId="6037"/>
    <cellStyle name="Calculation 2 2 7 4" xfId="6038"/>
    <cellStyle name="Calculation 2 2 7 5" xfId="41287"/>
    <cellStyle name="Calculation 2 2 8" xfId="6039"/>
    <cellStyle name="Calculation 2 2 8 2" xfId="6040"/>
    <cellStyle name="Calculation 2 2 8 2 2" xfId="6041"/>
    <cellStyle name="Calculation 2 2 8 2 3" xfId="41288"/>
    <cellStyle name="Calculation 2 2 8 3" xfId="6042"/>
    <cellStyle name="Calculation 2 2 8 3 2" xfId="6043"/>
    <cellStyle name="Calculation 2 2 8 4" xfId="6044"/>
    <cellStyle name="Calculation 2 2 8 5" xfId="41289"/>
    <cellStyle name="Calculation 2 2 9" xfId="6045"/>
    <cellStyle name="Calculation 2 2 9 2" xfId="6046"/>
    <cellStyle name="Calculation 2 2 9 2 2" xfId="6047"/>
    <cellStyle name="Calculation 2 2 9 2 3" xfId="41290"/>
    <cellStyle name="Calculation 2 2 9 3" xfId="6048"/>
    <cellStyle name="Calculation 2 2 9 3 2" xfId="6049"/>
    <cellStyle name="Calculation 2 2 9 4" xfId="6050"/>
    <cellStyle name="Calculation 2 2 9 5" xfId="41291"/>
    <cellStyle name="Calculation 2 20" xfId="6051"/>
    <cellStyle name="Calculation 2 20 2" xfId="6052"/>
    <cellStyle name="Calculation 2 20 2 2" xfId="6053"/>
    <cellStyle name="Calculation 2 20 2 3" xfId="41292"/>
    <cellStyle name="Calculation 2 20 3" xfId="6054"/>
    <cellStyle name="Calculation 2 20 3 2" xfId="6055"/>
    <cellStyle name="Calculation 2 20 4" xfId="6056"/>
    <cellStyle name="Calculation 2 20 5" xfId="41293"/>
    <cellStyle name="Calculation 2 21" xfId="6057"/>
    <cellStyle name="Calculation 2 21 2" xfId="6058"/>
    <cellStyle name="Calculation 2 21 2 2" xfId="6059"/>
    <cellStyle name="Calculation 2 21 2 3" xfId="41294"/>
    <cellStyle name="Calculation 2 21 3" xfId="6060"/>
    <cellStyle name="Calculation 2 21 3 2" xfId="6061"/>
    <cellStyle name="Calculation 2 21 4" xfId="6062"/>
    <cellStyle name="Calculation 2 21 5" xfId="41295"/>
    <cellStyle name="Calculation 2 22" xfId="6063"/>
    <cellStyle name="Calculation 2 22 2" xfId="6064"/>
    <cellStyle name="Calculation 2 22 2 2" xfId="6065"/>
    <cellStyle name="Calculation 2 22 2 3" xfId="41296"/>
    <cellStyle name="Calculation 2 22 3" xfId="6066"/>
    <cellStyle name="Calculation 2 22 3 2" xfId="6067"/>
    <cellStyle name="Calculation 2 22 4" xfId="6068"/>
    <cellStyle name="Calculation 2 22 5" xfId="41297"/>
    <cellStyle name="Calculation 2 23" xfId="6069"/>
    <cellStyle name="Calculation 2 23 2" xfId="6070"/>
    <cellStyle name="Calculation 2 23 2 2" xfId="6071"/>
    <cellStyle name="Calculation 2 23 2 3" xfId="41298"/>
    <cellStyle name="Calculation 2 23 3" xfId="6072"/>
    <cellStyle name="Calculation 2 23 3 2" xfId="6073"/>
    <cellStyle name="Calculation 2 23 4" xfId="6074"/>
    <cellStyle name="Calculation 2 23 5" xfId="41299"/>
    <cellStyle name="Calculation 2 24" xfId="6075"/>
    <cellStyle name="Calculation 2 24 2" xfId="6076"/>
    <cellStyle name="Calculation 2 24 2 2" xfId="6077"/>
    <cellStyle name="Calculation 2 24 2 3" xfId="41300"/>
    <cellStyle name="Calculation 2 24 3" xfId="6078"/>
    <cellStyle name="Calculation 2 24 3 2" xfId="6079"/>
    <cellStyle name="Calculation 2 24 4" xfId="6080"/>
    <cellStyle name="Calculation 2 24 5" xfId="41301"/>
    <cellStyle name="Calculation 2 25" xfId="6081"/>
    <cellStyle name="Calculation 2 25 2" xfId="6082"/>
    <cellStyle name="Calculation 2 25 2 2" xfId="6083"/>
    <cellStyle name="Calculation 2 25 2 3" xfId="41302"/>
    <cellStyle name="Calculation 2 25 3" xfId="6084"/>
    <cellStyle name="Calculation 2 25 3 2" xfId="6085"/>
    <cellStyle name="Calculation 2 25 4" xfId="6086"/>
    <cellStyle name="Calculation 2 25 5" xfId="41303"/>
    <cellStyle name="Calculation 2 26" xfId="6087"/>
    <cellStyle name="Calculation 2 26 2" xfId="6088"/>
    <cellStyle name="Calculation 2 26 2 2" xfId="6089"/>
    <cellStyle name="Calculation 2 26 2 3" xfId="41304"/>
    <cellStyle name="Calculation 2 26 3" xfId="6090"/>
    <cellStyle name="Calculation 2 26 3 2" xfId="6091"/>
    <cellStyle name="Calculation 2 26 4" xfId="6092"/>
    <cellStyle name="Calculation 2 26 5" xfId="41305"/>
    <cellStyle name="Calculation 2 27" xfId="6093"/>
    <cellStyle name="Calculation 2 27 2" xfId="6094"/>
    <cellStyle name="Calculation 2 27 2 2" xfId="6095"/>
    <cellStyle name="Calculation 2 27 2 3" xfId="41306"/>
    <cellStyle name="Calculation 2 27 3" xfId="6096"/>
    <cellStyle name="Calculation 2 27 3 2" xfId="6097"/>
    <cellStyle name="Calculation 2 27 4" xfId="6098"/>
    <cellStyle name="Calculation 2 27 5" xfId="41307"/>
    <cellStyle name="Calculation 2 28" xfId="6099"/>
    <cellStyle name="Calculation 2 28 2" xfId="6100"/>
    <cellStyle name="Calculation 2 29" xfId="6101"/>
    <cellStyle name="Calculation 2 29 2" xfId="6102"/>
    <cellStyle name="Calculation 2 3" xfId="6103"/>
    <cellStyle name="Calculation 2 3 10" xfId="6104"/>
    <cellStyle name="Calculation 2 3 10 2" xfId="6105"/>
    <cellStyle name="Calculation 2 3 10 2 2" xfId="6106"/>
    <cellStyle name="Calculation 2 3 10 2 3" xfId="41308"/>
    <cellStyle name="Calculation 2 3 10 3" xfId="6107"/>
    <cellStyle name="Calculation 2 3 10 3 2" xfId="6108"/>
    <cellStyle name="Calculation 2 3 10 4" xfId="6109"/>
    <cellStyle name="Calculation 2 3 10 5" xfId="41309"/>
    <cellStyle name="Calculation 2 3 11" xfId="6110"/>
    <cellStyle name="Calculation 2 3 11 2" xfId="6111"/>
    <cellStyle name="Calculation 2 3 11 2 2" xfId="6112"/>
    <cellStyle name="Calculation 2 3 11 2 3" xfId="41310"/>
    <cellStyle name="Calculation 2 3 11 3" xfId="6113"/>
    <cellStyle name="Calculation 2 3 11 3 2" xfId="6114"/>
    <cellStyle name="Calculation 2 3 11 4" xfId="6115"/>
    <cellStyle name="Calculation 2 3 11 5" xfId="41311"/>
    <cellStyle name="Calculation 2 3 12" xfId="6116"/>
    <cellStyle name="Calculation 2 3 12 2" xfId="6117"/>
    <cellStyle name="Calculation 2 3 12 2 2" xfId="6118"/>
    <cellStyle name="Calculation 2 3 12 2 3" xfId="41312"/>
    <cellStyle name="Calculation 2 3 12 3" xfId="6119"/>
    <cellStyle name="Calculation 2 3 12 3 2" xfId="6120"/>
    <cellStyle name="Calculation 2 3 12 4" xfId="6121"/>
    <cellStyle name="Calculation 2 3 12 5" xfId="41313"/>
    <cellStyle name="Calculation 2 3 13" xfId="6122"/>
    <cellStyle name="Calculation 2 3 13 2" xfId="6123"/>
    <cellStyle name="Calculation 2 3 13 2 2" xfId="6124"/>
    <cellStyle name="Calculation 2 3 13 2 3" xfId="41314"/>
    <cellStyle name="Calculation 2 3 13 3" xfId="6125"/>
    <cellStyle name="Calculation 2 3 13 3 2" xfId="6126"/>
    <cellStyle name="Calculation 2 3 13 4" xfId="6127"/>
    <cellStyle name="Calculation 2 3 13 5" xfId="41315"/>
    <cellStyle name="Calculation 2 3 14" xfId="6128"/>
    <cellStyle name="Calculation 2 3 14 2" xfId="6129"/>
    <cellStyle name="Calculation 2 3 14 2 2" xfId="6130"/>
    <cellStyle name="Calculation 2 3 14 2 3" xfId="41316"/>
    <cellStyle name="Calculation 2 3 14 3" xfId="6131"/>
    <cellStyle name="Calculation 2 3 14 3 2" xfId="6132"/>
    <cellStyle name="Calculation 2 3 14 4" xfId="6133"/>
    <cellStyle name="Calculation 2 3 14 5" xfId="41317"/>
    <cellStyle name="Calculation 2 3 15" xfId="6134"/>
    <cellStyle name="Calculation 2 3 15 2" xfId="6135"/>
    <cellStyle name="Calculation 2 3 15 2 2" xfId="6136"/>
    <cellStyle name="Calculation 2 3 15 2 3" xfId="41318"/>
    <cellStyle name="Calculation 2 3 15 3" xfId="6137"/>
    <cellStyle name="Calculation 2 3 15 3 2" xfId="6138"/>
    <cellStyle name="Calculation 2 3 15 4" xfId="6139"/>
    <cellStyle name="Calculation 2 3 15 5" xfId="41319"/>
    <cellStyle name="Calculation 2 3 16" xfId="6140"/>
    <cellStyle name="Calculation 2 3 16 2" xfId="6141"/>
    <cellStyle name="Calculation 2 3 16 2 2" xfId="6142"/>
    <cellStyle name="Calculation 2 3 16 2 3" xfId="41320"/>
    <cellStyle name="Calculation 2 3 16 3" xfId="6143"/>
    <cellStyle name="Calculation 2 3 16 3 2" xfId="6144"/>
    <cellStyle name="Calculation 2 3 16 4" xfId="6145"/>
    <cellStyle name="Calculation 2 3 16 5" xfId="41321"/>
    <cellStyle name="Calculation 2 3 17" xfId="6146"/>
    <cellStyle name="Calculation 2 3 17 2" xfId="6147"/>
    <cellStyle name="Calculation 2 3 17 2 2" xfId="6148"/>
    <cellStyle name="Calculation 2 3 17 2 3" xfId="41322"/>
    <cellStyle name="Calculation 2 3 17 3" xfId="6149"/>
    <cellStyle name="Calculation 2 3 17 3 2" xfId="6150"/>
    <cellStyle name="Calculation 2 3 17 4" xfId="6151"/>
    <cellStyle name="Calculation 2 3 17 5" xfId="41323"/>
    <cellStyle name="Calculation 2 3 18" xfId="6152"/>
    <cellStyle name="Calculation 2 3 18 2" xfId="6153"/>
    <cellStyle name="Calculation 2 3 18 2 2" xfId="6154"/>
    <cellStyle name="Calculation 2 3 18 2 3" xfId="41324"/>
    <cellStyle name="Calculation 2 3 18 3" xfId="6155"/>
    <cellStyle name="Calculation 2 3 18 3 2" xfId="6156"/>
    <cellStyle name="Calculation 2 3 18 4" xfId="6157"/>
    <cellStyle name="Calculation 2 3 18 5" xfId="41325"/>
    <cellStyle name="Calculation 2 3 19" xfId="6158"/>
    <cellStyle name="Calculation 2 3 19 2" xfId="6159"/>
    <cellStyle name="Calculation 2 3 19 2 2" xfId="6160"/>
    <cellStyle name="Calculation 2 3 19 2 3" xfId="41326"/>
    <cellStyle name="Calculation 2 3 19 3" xfId="6161"/>
    <cellStyle name="Calculation 2 3 19 3 2" xfId="6162"/>
    <cellStyle name="Calculation 2 3 19 4" xfId="6163"/>
    <cellStyle name="Calculation 2 3 19 5" xfId="41327"/>
    <cellStyle name="Calculation 2 3 2" xfId="6164"/>
    <cellStyle name="Calculation 2 3 2 2" xfId="6165"/>
    <cellStyle name="Calculation 2 3 2 2 2" xfId="6166"/>
    <cellStyle name="Calculation 2 3 2 2 3" xfId="41328"/>
    <cellStyle name="Calculation 2 3 2 3" xfId="6167"/>
    <cellStyle name="Calculation 2 3 2 3 2" xfId="6168"/>
    <cellStyle name="Calculation 2 3 2 4" xfId="6169"/>
    <cellStyle name="Calculation 2 3 2 5" xfId="41329"/>
    <cellStyle name="Calculation 2 3 20" xfId="6170"/>
    <cellStyle name="Calculation 2 3 20 2" xfId="6171"/>
    <cellStyle name="Calculation 2 3 20 2 2" xfId="41330"/>
    <cellStyle name="Calculation 2 3 20 2 3" xfId="41331"/>
    <cellStyle name="Calculation 2 3 20 3" xfId="41332"/>
    <cellStyle name="Calculation 2 3 20 4" xfId="41333"/>
    <cellStyle name="Calculation 2 3 20 5" xfId="41334"/>
    <cellStyle name="Calculation 2 3 21" xfId="6172"/>
    <cellStyle name="Calculation 2 3 21 2" xfId="6173"/>
    <cellStyle name="Calculation 2 3 22" xfId="6174"/>
    <cellStyle name="Calculation 2 3 22 2" xfId="6175"/>
    <cellStyle name="Calculation 2 3 3" xfId="6176"/>
    <cellStyle name="Calculation 2 3 3 2" xfId="6177"/>
    <cellStyle name="Calculation 2 3 3 2 2" xfId="6178"/>
    <cellStyle name="Calculation 2 3 3 2 3" xfId="41335"/>
    <cellStyle name="Calculation 2 3 3 3" xfId="6179"/>
    <cellStyle name="Calculation 2 3 3 3 2" xfId="6180"/>
    <cellStyle name="Calculation 2 3 3 4" xfId="6181"/>
    <cellStyle name="Calculation 2 3 3 5" xfId="41336"/>
    <cellStyle name="Calculation 2 3 4" xfId="6182"/>
    <cellStyle name="Calculation 2 3 4 2" xfId="6183"/>
    <cellStyle name="Calculation 2 3 4 2 2" xfId="6184"/>
    <cellStyle name="Calculation 2 3 4 2 3" xfId="41337"/>
    <cellStyle name="Calculation 2 3 4 3" xfId="6185"/>
    <cellStyle name="Calculation 2 3 4 3 2" xfId="6186"/>
    <cellStyle name="Calculation 2 3 4 4" xfId="6187"/>
    <cellStyle name="Calculation 2 3 4 5" xfId="41338"/>
    <cellStyle name="Calculation 2 3 5" xfId="6188"/>
    <cellStyle name="Calculation 2 3 5 2" xfId="6189"/>
    <cellStyle name="Calculation 2 3 5 2 2" xfId="6190"/>
    <cellStyle name="Calculation 2 3 5 2 3" xfId="41339"/>
    <cellStyle name="Calculation 2 3 5 3" xfId="6191"/>
    <cellStyle name="Calculation 2 3 5 3 2" xfId="6192"/>
    <cellStyle name="Calculation 2 3 5 4" xfId="6193"/>
    <cellStyle name="Calculation 2 3 5 5" xfId="41340"/>
    <cellStyle name="Calculation 2 3 6" xfId="6194"/>
    <cellStyle name="Calculation 2 3 6 2" xfId="6195"/>
    <cellStyle name="Calculation 2 3 6 2 2" xfId="6196"/>
    <cellStyle name="Calculation 2 3 6 2 3" xfId="41341"/>
    <cellStyle name="Calculation 2 3 6 3" xfId="6197"/>
    <cellStyle name="Calculation 2 3 6 3 2" xfId="6198"/>
    <cellStyle name="Calculation 2 3 6 4" xfId="6199"/>
    <cellStyle name="Calculation 2 3 6 5" xfId="41342"/>
    <cellStyle name="Calculation 2 3 7" xfId="6200"/>
    <cellStyle name="Calculation 2 3 7 2" xfId="6201"/>
    <cellStyle name="Calculation 2 3 7 2 2" xfId="6202"/>
    <cellStyle name="Calculation 2 3 7 2 3" xfId="41343"/>
    <cellStyle name="Calculation 2 3 7 3" xfId="6203"/>
    <cellStyle name="Calculation 2 3 7 3 2" xfId="6204"/>
    <cellStyle name="Calculation 2 3 7 4" xfId="6205"/>
    <cellStyle name="Calculation 2 3 7 5" xfId="41344"/>
    <cellStyle name="Calculation 2 3 8" xfId="6206"/>
    <cellStyle name="Calculation 2 3 8 2" xfId="6207"/>
    <cellStyle name="Calculation 2 3 8 2 2" xfId="6208"/>
    <cellStyle name="Calculation 2 3 8 2 3" xfId="41345"/>
    <cellStyle name="Calculation 2 3 8 3" xfId="6209"/>
    <cellStyle name="Calculation 2 3 8 3 2" xfId="6210"/>
    <cellStyle name="Calculation 2 3 8 4" xfId="6211"/>
    <cellStyle name="Calculation 2 3 8 5" xfId="41346"/>
    <cellStyle name="Calculation 2 3 9" xfId="6212"/>
    <cellStyle name="Calculation 2 3 9 2" xfId="6213"/>
    <cellStyle name="Calculation 2 3 9 2 2" xfId="6214"/>
    <cellStyle name="Calculation 2 3 9 2 3" xfId="41347"/>
    <cellStyle name="Calculation 2 3 9 3" xfId="6215"/>
    <cellStyle name="Calculation 2 3 9 3 2" xfId="6216"/>
    <cellStyle name="Calculation 2 3 9 4" xfId="6217"/>
    <cellStyle name="Calculation 2 3 9 5" xfId="41348"/>
    <cellStyle name="Calculation 2 30" xfId="6218"/>
    <cellStyle name="Calculation 2 31" xfId="6219"/>
    <cellStyle name="Calculation 2 32" xfId="6220"/>
    <cellStyle name="Calculation 2 33" xfId="41349"/>
    <cellStyle name="Calculation 2 34" xfId="41350"/>
    <cellStyle name="Calculation 2 35" xfId="41351"/>
    <cellStyle name="Calculation 2 36" xfId="41352"/>
    <cellStyle name="Calculation 2 37" xfId="41353"/>
    <cellStyle name="Calculation 2 38" xfId="41354"/>
    <cellStyle name="Calculation 2 39" xfId="41355"/>
    <cellStyle name="Calculation 2 4" xfId="6221"/>
    <cellStyle name="Calculation 2 4 10" xfId="6222"/>
    <cellStyle name="Calculation 2 4 10 2" xfId="6223"/>
    <cellStyle name="Calculation 2 4 10 2 2" xfId="6224"/>
    <cellStyle name="Calculation 2 4 10 2 3" xfId="41356"/>
    <cellStyle name="Calculation 2 4 10 3" xfId="6225"/>
    <cellStyle name="Calculation 2 4 10 3 2" xfId="6226"/>
    <cellStyle name="Calculation 2 4 10 4" xfId="6227"/>
    <cellStyle name="Calculation 2 4 10 5" xfId="41357"/>
    <cellStyle name="Calculation 2 4 11" xfId="6228"/>
    <cellStyle name="Calculation 2 4 11 2" xfId="6229"/>
    <cellStyle name="Calculation 2 4 11 2 2" xfId="6230"/>
    <cellStyle name="Calculation 2 4 11 2 3" xfId="41358"/>
    <cellStyle name="Calculation 2 4 11 3" xfId="6231"/>
    <cellStyle name="Calculation 2 4 11 3 2" xfId="6232"/>
    <cellStyle name="Calculation 2 4 11 4" xfId="6233"/>
    <cellStyle name="Calculation 2 4 11 5" xfId="41359"/>
    <cellStyle name="Calculation 2 4 12" xfId="6234"/>
    <cellStyle name="Calculation 2 4 12 2" xfId="6235"/>
    <cellStyle name="Calculation 2 4 12 2 2" xfId="6236"/>
    <cellStyle name="Calculation 2 4 12 2 3" xfId="41360"/>
    <cellStyle name="Calculation 2 4 12 3" xfId="6237"/>
    <cellStyle name="Calculation 2 4 12 3 2" xfId="6238"/>
    <cellStyle name="Calculation 2 4 12 4" xfId="6239"/>
    <cellStyle name="Calculation 2 4 12 5" xfId="41361"/>
    <cellStyle name="Calculation 2 4 13" xfId="6240"/>
    <cellStyle name="Calculation 2 4 13 2" xfId="6241"/>
    <cellStyle name="Calculation 2 4 13 2 2" xfId="6242"/>
    <cellStyle name="Calculation 2 4 13 2 3" xfId="41362"/>
    <cellStyle name="Calculation 2 4 13 3" xfId="6243"/>
    <cellStyle name="Calculation 2 4 13 3 2" xfId="6244"/>
    <cellStyle name="Calculation 2 4 13 4" xfId="6245"/>
    <cellStyle name="Calculation 2 4 13 5" xfId="41363"/>
    <cellStyle name="Calculation 2 4 14" xfId="6246"/>
    <cellStyle name="Calculation 2 4 14 2" xfId="6247"/>
    <cellStyle name="Calculation 2 4 14 2 2" xfId="6248"/>
    <cellStyle name="Calculation 2 4 14 2 3" xfId="41364"/>
    <cellStyle name="Calculation 2 4 14 3" xfId="6249"/>
    <cellStyle name="Calculation 2 4 14 3 2" xfId="6250"/>
    <cellStyle name="Calculation 2 4 14 4" xfId="6251"/>
    <cellStyle name="Calculation 2 4 14 5" xfId="41365"/>
    <cellStyle name="Calculation 2 4 15" xfId="6252"/>
    <cellStyle name="Calculation 2 4 15 2" xfId="6253"/>
    <cellStyle name="Calculation 2 4 15 2 2" xfId="6254"/>
    <cellStyle name="Calculation 2 4 15 2 3" xfId="41366"/>
    <cellStyle name="Calculation 2 4 15 3" xfId="6255"/>
    <cellStyle name="Calculation 2 4 15 3 2" xfId="6256"/>
    <cellStyle name="Calculation 2 4 15 4" xfId="6257"/>
    <cellStyle name="Calculation 2 4 15 5" xfId="41367"/>
    <cellStyle name="Calculation 2 4 16" xfId="6258"/>
    <cellStyle name="Calculation 2 4 16 2" xfId="6259"/>
    <cellStyle name="Calculation 2 4 16 2 2" xfId="6260"/>
    <cellStyle name="Calculation 2 4 16 2 3" xfId="41368"/>
    <cellStyle name="Calculation 2 4 16 3" xfId="6261"/>
    <cellStyle name="Calculation 2 4 16 3 2" xfId="6262"/>
    <cellStyle name="Calculation 2 4 16 4" xfId="6263"/>
    <cellStyle name="Calculation 2 4 16 5" xfId="41369"/>
    <cellStyle name="Calculation 2 4 17" xfId="6264"/>
    <cellStyle name="Calculation 2 4 17 2" xfId="6265"/>
    <cellStyle name="Calculation 2 4 17 2 2" xfId="6266"/>
    <cellStyle name="Calculation 2 4 17 2 3" xfId="41370"/>
    <cellStyle name="Calculation 2 4 17 3" xfId="6267"/>
    <cellStyle name="Calculation 2 4 17 3 2" xfId="6268"/>
    <cellStyle name="Calculation 2 4 17 4" xfId="6269"/>
    <cellStyle name="Calculation 2 4 17 5" xfId="41371"/>
    <cellStyle name="Calculation 2 4 18" xfId="6270"/>
    <cellStyle name="Calculation 2 4 18 2" xfId="6271"/>
    <cellStyle name="Calculation 2 4 18 2 2" xfId="6272"/>
    <cellStyle name="Calculation 2 4 18 2 3" xfId="41372"/>
    <cellStyle name="Calculation 2 4 18 3" xfId="6273"/>
    <cellStyle name="Calculation 2 4 18 3 2" xfId="6274"/>
    <cellStyle name="Calculation 2 4 18 4" xfId="6275"/>
    <cellStyle name="Calculation 2 4 18 5" xfId="41373"/>
    <cellStyle name="Calculation 2 4 19" xfId="6276"/>
    <cellStyle name="Calculation 2 4 19 2" xfId="6277"/>
    <cellStyle name="Calculation 2 4 19 2 2" xfId="6278"/>
    <cellStyle name="Calculation 2 4 19 2 3" xfId="41374"/>
    <cellStyle name="Calculation 2 4 19 3" xfId="6279"/>
    <cellStyle name="Calculation 2 4 19 3 2" xfId="6280"/>
    <cellStyle name="Calculation 2 4 19 4" xfId="6281"/>
    <cellStyle name="Calculation 2 4 19 5" xfId="41375"/>
    <cellStyle name="Calculation 2 4 2" xfId="6282"/>
    <cellStyle name="Calculation 2 4 2 2" xfId="6283"/>
    <cellStyle name="Calculation 2 4 2 2 2" xfId="6284"/>
    <cellStyle name="Calculation 2 4 2 2 3" xfId="41376"/>
    <cellStyle name="Calculation 2 4 2 3" xfId="6285"/>
    <cellStyle name="Calculation 2 4 2 3 2" xfId="6286"/>
    <cellStyle name="Calculation 2 4 2 4" xfId="6287"/>
    <cellStyle name="Calculation 2 4 2 5" xfId="41377"/>
    <cellStyle name="Calculation 2 4 20" xfId="6288"/>
    <cellStyle name="Calculation 2 4 20 2" xfId="6289"/>
    <cellStyle name="Calculation 2 4 20 2 2" xfId="41378"/>
    <cellStyle name="Calculation 2 4 20 2 3" xfId="41379"/>
    <cellStyle name="Calculation 2 4 20 3" xfId="41380"/>
    <cellStyle name="Calculation 2 4 20 4" xfId="41381"/>
    <cellStyle name="Calculation 2 4 20 5" xfId="41382"/>
    <cellStyle name="Calculation 2 4 21" xfId="6290"/>
    <cellStyle name="Calculation 2 4 21 2" xfId="6291"/>
    <cellStyle name="Calculation 2 4 22" xfId="6292"/>
    <cellStyle name="Calculation 2 4 22 2" xfId="6293"/>
    <cellStyle name="Calculation 2 4 3" xfId="6294"/>
    <cellStyle name="Calculation 2 4 3 2" xfId="6295"/>
    <cellStyle name="Calculation 2 4 3 2 2" xfId="6296"/>
    <cellStyle name="Calculation 2 4 3 2 3" xfId="41383"/>
    <cellStyle name="Calculation 2 4 3 3" xfId="6297"/>
    <cellStyle name="Calculation 2 4 3 3 2" xfId="6298"/>
    <cellStyle name="Calculation 2 4 3 4" xfId="6299"/>
    <cellStyle name="Calculation 2 4 3 5" xfId="41384"/>
    <cellStyle name="Calculation 2 4 4" xfId="6300"/>
    <cellStyle name="Calculation 2 4 4 2" xfId="6301"/>
    <cellStyle name="Calculation 2 4 4 2 2" xfId="6302"/>
    <cellStyle name="Calculation 2 4 4 2 3" xfId="41385"/>
    <cellStyle name="Calculation 2 4 4 3" xfId="6303"/>
    <cellStyle name="Calculation 2 4 4 3 2" xfId="6304"/>
    <cellStyle name="Calculation 2 4 4 4" xfId="6305"/>
    <cellStyle name="Calculation 2 4 4 5" xfId="41386"/>
    <cellStyle name="Calculation 2 4 5" xfId="6306"/>
    <cellStyle name="Calculation 2 4 5 2" xfId="6307"/>
    <cellStyle name="Calculation 2 4 5 2 2" xfId="6308"/>
    <cellStyle name="Calculation 2 4 5 2 3" xfId="41387"/>
    <cellStyle name="Calculation 2 4 5 3" xfId="6309"/>
    <cellStyle name="Calculation 2 4 5 3 2" xfId="6310"/>
    <cellStyle name="Calculation 2 4 5 4" xfId="6311"/>
    <cellStyle name="Calculation 2 4 5 5" xfId="41388"/>
    <cellStyle name="Calculation 2 4 6" xfId="6312"/>
    <cellStyle name="Calculation 2 4 6 2" xfId="6313"/>
    <cellStyle name="Calculation 2 4 6 2 2" xfId="6314"/>
    <cellStyle name="Calculation 2 4 6 2 3" xfId="41389"/>
    <cellStyle name="Calculation 2 4 6 3" xfId="6315"/>
    <cellStyle name="Calculation 2 4 6 3 2" xfId="6316"/>
    <cellStyle name="Calculation 2 4 6 4" xfId="6317"/>
    <cellStyle name="Calculation 2 4 6 5" xfId="41390"/>
    <cellStyle name="Calculation 2 4 7" xfId="6318"/>
    <cellStyle name="Calculation 2 4 7 2" xfId="6319"/>
    <cellStyle name="Calculation 2 4 7 2 2" xfId="6320"/>
    <cellStyle name="Calculation 2 4 7 2 3" xfId="41391"/>
    <cellStyle name="Calculation 2 4 7 3" xfId="6321"/>
    <cellStyle name="Calculation 2 4 7 3 2" xfId="6322"/>
    <cellStyle name="Calculation 2 4 7 4" xfId="6323"/>
    <cellStyle name="Calculation 2 4 7 5" xfId="41392"/>
    <cellStyle name="Calculation 2 4 8" xfId="6324"/>
    <cellStyle name="Calculation 2 4 8 2" xfId="6325"/>
    <cellStyle name="Calculation 2 4 8 2 2" xfId="6326"/>
    <cellStyle name="Calculation 2 4 8 2 3" xfId="41393"/>
    <cellStyle name="Calculation 2 4 8 3" xfId="6327"/>
    <cellStyle name="Calculation 2 4 8 3 2" xfId="6328"/>
    <cellStyle name="Calculation 2 4 8 4" xfId="6329"/>
    <cellStyle name="Calculation 2 4 8 5" xfId="41394"/>
    <cellStyle name="Calculation 2 4 9" xfId="6330"/>
    <cellStyle name="Calculation 2 4 9 2" xfId="6331"/>
    <cellStyle name="Calculation 2 4 9 2 2" xfId="6332"/>
    <cellStyle name="Calculation 2 4 9 2 3" xfId="41395"/>
    <cellStyle name="Calculation 2 4 9 3" xfId="6333"/>
    <cellStyle name="Calculation 2 4 9 3 2" xfId="6334"/>
    <cellStyle name="Calculation 2 4 9 4" xfId="6335"/>
    <cellStyle name="Calculation 2 4 9 5" xfId="41396"/>
    <cellStyle name="Calculation 2 40" xfId="41397"/>
    <cellStyle name="Calculation 2 41" xfId="41398"/>
    <cellStyle name="Calculation 2 42" xfId="41399"/>
    <cellStyle name="Calculation 2 43" xfId="41400"/>
    <cellStyle name="Calculation 2 5" xfId="6336"/>
    <cellStyle name="Calculation 2 5 10" xfId="6337"/>
    <cellStyle name="Calculation 2 5 10 2" xfId="6338"/>
    <cellStyle name="Calculation 2 5 10 2 2" xfId="6339"/>
    <cellStyle name="Calculation 2 5 10 2 3" xfId="41401"/>
    <cellStyle name="Calculation 2 5 10 3" xfId="6340"/>
    <cellStyle name="Calculation 2 5 10 3 2" xfId="6341"/>
    <cellStyle name="Calculation 2 5 10 4" xfId="6342"/>
    <cellStyle name="Calculation 2 5 10 5" xfId="41402"/>
    <cellStyle name="Calculation 2 5 11" xfId="6343"/>
    <cellStyle name="Calculation 2 5 11 2" xfId="6344"/>
    <cellStyle name="Calculation 2 5 11 2 2" xfId="6345"/>
    <cellStyle name="Calculation 2 5 11 2 3" xfId="41403"/>
    <cellStyle name="Calculation 2 5 11 3" xfId="6346"/>
    <cellStyle name="Calculation 2 5 11 3 2" xfId="6347"/>
    <cellStyle name="Calculation 2 5 11 4" xfId="6348"/>
    <cellStyle name="Calculation 2 5 11 5" xfId="41404"/>
    <cellStyle name="Calculation 2 5 12" xfId="6349"/>
    <cellStyle name="Calculation 2 5 12 2" xfId="6350"/>
    <cellStyle name="Calculation 2 5 12 2 2" xfId="6351"/>
    <cellStyle name="Calculation 2 5 12 2 3" xfId="41405"/>
    <cellStyle name="Calculation 2 5 12 3" xfId="6352"/>
    <cellStyle name="Calculation 2 5 12 3 2" xfId="6353"/>
    <cellStyle name="Calculation 2 5 12 4" xfId="6354"/>
    <cellStyle name="Calculation 2 5 12 5" xfId="41406"/>
    <cellStyle name="Calculation 2 5 13" xfId="6355"/>
    <cellStyle name="Calculation 2 5 13 2" xfId="6356"/>
    <cellStyle name="Calculation 2 5 13 2 2" xfId="6357"/>
    <cellStyle name="Calculation 2 5 13 2 3" xfId="41407"/>
    <cellStyle name="Calculation 2 5 13 3" xfId="6358"/>
    <cellStyle name="Calculation 2 5 13 3 2" xfId="6359"/>
    <cellStyle name="Calculation 2 5 13 4" xfId="6360"/>
    <cellStyle name="Calculation 2 5 13 5" xfId="41408"/>
    <cellStyle name="Calculation 2 5 14" xfId="6361"/>
    <cellStyle name="Calculation 2 5 14 2" xfId="6362"/>
    <cellStyle name="Calculation 2 5 14 2 2" xfId="6363"/>
    <cellStyle name="Calculation 2 5 14 2 3" xfId="41409"/>
    <cellStyle name="Calculation 2 5 14 3" xfId="6364"/>
    <cellStyle name="Calculation 2 5 14 3 2" xfId="6365"/>
    <cellStyle name="Calculation 2 5 14 4" xfId="6366"/>
    <cellStyle name="Calculation 2 5 14 5" xfId="41410"/>
    <cellStyle name="Calculation 2 5 15" xfId="6367"/>
    <cellStyle name="Calculation 2 5 15 2" xfId="6368"/>
    <cellStyle name="Calculation 2 5 15 2 2" xfId="6369"/>
    <cellStyle name="Calculation 2 5 15 2 3" xfId="41411"/>
    <cellStyle name="Calculation 2 5 15 3" xfId="6370"/>
    <cellStyle name="Calculation 2 5 15 3 2" xfId="6371"/>
    <cellStyle name="Calculation 2 5 15 4" xfId="6372"/>
    <cellStyle name="Calculation 2 5 15 5" xfId="41412"/>
    <cellStyle name="Calculation 2 5 16" xfId="6373"/>
    <cellStyle name="Calculation 2 5 16 2" xfId="6374"/>
    <cellStyle name="Calculation 2 5 16 2 2" xfId="6375"/>
    <cellStyle name="Calculation 2 5 16 2 3" xfId="41413"/>
    <cellStyle name="Calculation 2 5 16 3" xfId="6376"/>
    <cellStyle name="Calculation 2 5 16 3 2" xfId="6377"/>
    <cellStyle name="Calculation 2 5 16 4" xfId="6378"/>
    <cellStyle name="Calculation 2 5 16 5" xfId="41414"/>
    <cellStyle name="Calculation 2 5 17" xfId="6379"/>
    <cellStyle name="Calculation 2 5 17 2" xfId="6380"/>
    <cellStyle name="Calculation 2 5 17 2 2" xfId="6381"/>
    <cellStyle name="Calculation 2 5 17 2 3" xfId="41415"/>
    <cellStyle name="Calculation 2 5 17 3" xfId="6382"/>
    <cellStyle name="Calculation 2 5 17 3 2" xfId="6383"/>
    <cellStyle name="Calculation 2 5 17 4" xfId="6384"/>
    <cellStyle name="Calculation 2 5 17 5" xfId="41416"/>
    <cellStyle name="Calculation 2 5 18" xfId="6385"/>
    <cellStyle name="Calculation 2 5 18 2" xfId="6386"/>
    <cellStyle name="Calculation 2 5 18 2 2" xfId="6387"/>
    <cellStyle name="Calculation 2 5 18 2 3" xfId="41417"/>
    <cellStyle name="Calculation 2 5 18 3" xfId="6388"/>
    <cellStyle name="Calculation 2 5 18 3 2" xfId="6389"/>
    <cellStyle name="Calculation 2 5 18 4" xfId="6390"/>
    <cellStyle name="Calculation 2 5 18 5" xfId="41418"/>
    <cellStyle name="Calculation 2 5 19" xfId="6391"/>
    <cellStyle name="Calculation 2 5 19 2" xfId="6392"/>
    <cellStyle name="Calculation 2 5 19 2 2" xfId="6393"/>
    <cellStyle name="Calculation 2 5 19 2 3" xfId="41419"/>
    <cellStyle name="Calculation 2 5 19 3" xfId="6394"/>
    <cellStyle name="Calculation 2 5 19 3 2" xfId="6395"/>
    <cellStyle name="Calculation 2 5 19 4" xfId="6396"/>
    <cellStyle name="Calculation 2 5 19 5" xfId="41420"/>
    <cellStyle name="Calculation 2 5 2" xfId="6397"/>
    <cellStyle name="Calculation 2 5 2 2" xfId="6398"/>
    <cellStyle name="Calculation 2 5 2 2 2" xfId="6399"/>
    <cellStyle name="Calculation 2 5 2 2 3" xfId="41421"/>
    <cellStyle name="Calculation 2 5 2 3" xfId="6400"/>
    <cellStyle name="Calculation 2 5 2 3 2" xfId="6401"/>
    <cellStyle name="Calculation 2 5 2 4" xfId="6402"/>
    <cellStyle name="Calculation 2 5 2 5" xfId="41422"/>
    <cellStyle name="Calculation 2 5 20" xfId="6403"/>
    <cellStyle name="Calculation 2 5 20 2" xfId="6404"/>
    <cellStyle name="Calculation 2 5 20 2 2" xfId="41423"/>
    <cellStyle name="Calculation 2 5 20 2 3" xfId="41424"/>
    <cellStyle name="Calculation 2 5 20 3" xfId="41425"/>
    <cellStyle name="Calculation 2 5 20 4" xfId="41426"/>
    <cellStyle name="Calculation 2 5 20 5" xfId="41427"/>
    <cellStyle name="Calculation 2 5 21" xfId="6405"/>
    <cellStyle name="Calculation 2 5 21 2" xfId="6406"/>
    <cellStyle name="Calculation 2 5 22" xfId="6407"/>
    <cellStyle name="Calculation 2 5 22 2" xfId="6408"/>
    <cellStyle name="Calculation 2 5 3" xfId="6409"/>
    <cellStyle name="Calculation 2 5 3 2" xfId="6410"/>
    <cellStyle name="Calculation 2 5 3 2 2" xfId="6411"/>
    <cellStyle name="Calculation 2 5 3 2 3" xfId="41428"/>
    <cellStyle name="Calculation 2 5 3 3" xfId="6412"/>
    <cellStyle name="Calculation 2 5 3 3 2" xfId="6413"/>
    <cellStyle name="Calculation 2 5 3 4" xfId="6414"/>
    <cellStyle name="Calculation 2 5 3 5" xfId="41429"/>
    <cellStyle name="Calculation 2 5 4" xfId="6415"/>
    <cellStyle name="Calculation 2 5 4 2" xfId="6416"/>
    <cellStyle name="Calculation 2 5 4 2 2" xfId="6417"/>
    <cellStyle name="Calculation 2 5 4 2 3" xfId="41430"/>
    <cellStyle name="Calculation 2 5 4 3" xfId="6418"/>
    <cellStyle name="Calculation 2 5 4 3 2" xfId="6419"/>
    <cellStyle name="Calculation 2 5 4 4" xfId="6420"/>
    <cellStyle name="Calculation 2 5 4 5" xfId="41431"/>
    <cellStyle name="Calculation 2 5 5" xfId="6421"/>
    <cellStyle name="Calculation 2 5 5 2" xfId="6422"/>
    <cellStyle name="Calculation 2 5 5 2 2" xfId="6423"/>
    <cellStyle name="Calculation 2 5 5 2 3" xfId="41432"/>
    <cellStyle name="Calculation 2 5 5 3" xfId="6424"/>
    <cellStyle name="Calculation 2 5 5 3 2" xfId="6425"/>
    <cellStyle name="Calculation 2 5 5 4" xfId="6426"/>
    <cellStyle name="Calculation 2 5 5 5" xfId="41433"/>
    <cellStyle name="Calculation 2 5 6" xfId="6427"/>
    <cellStyle name="Calculation 2 5 6 2" xfId="6428"/>
    <cellStyle name="Calculation 2 5 6 2 2" xfId="6429"/>
    <cellStyle name="Calculation 2 5 6 2 3" xfId="41434"/>
    <cellStyle name="Calculation 2 5 6 3" xfId="6430"/>
    <cellStyle name="Calculation 2 5 6 3 2" xfId="6431"/>
    <cellStyle name="Calculation 2 5 6 4" xfId="6432"/>
    <cellStyle name="Calculation 2 5 6 5" xfId="41435"/>
    <cellStyle name="Calculation 2 5 7" xfId="6433"/>
    <cellStyle name="Calculation 2 5 7 2" xfId="6434"/>
    <cellStyle name="Calculation 2 5 7 2 2" xfId="6435"/>
    <cellStyle name="Calculation 2 5 7 2 3" xfId="41436"/>
    <cellStyle name="Calculation 2 5 7 3" xfId="6436"/>
    <cellStyle name="Calculation 2 5 7 3 2" xfId="6437"/>
    <cellStyle name="Calculation 2 5 7 4" xfId="6438"/>
    <cellStyle name="Calculation 2 5 7 5" xfId="41437"/>
    <cellStyle name="Calculation 2 5 8" xfId="6439"/>
    <cellStyle name="Calculation 2 5 8 2" xfId="6440"/>
    <cellStyle name="Calculation 2 5 8 2 2" xfId="6441"/>
    <cellStyle name="Calculation 2 5 8 2 3" xfId="41438"/>
    <cellStyle name="Calculation 2 5 8 3" xfId="6442"/>
    <cellStyle name="Calculation 2 5 8 3 2" xfId="6443"/>
    <cellStyle name="Calculation 2 5 8 4" xfId="6444"/>
    <cellStyle name="Calculation 2 5 8 5" xfId="41439"/>
    <cellStyle name="Calculation 2 5 9" xfId="6445"/>
    <cellStyle name="Calculation 2 5 9 2" xfId="6446"/>
    <cellStyle name="Calculation 2 5 9 2 2" xfId="6447"/>
    <cellStyle name="Calculation 2 5 9 2 3" xfId="41440"/>
    <cellStyle name="Calculation 2 5 9 3" xfId="6448"/>
    <cellStyle name="Calculation 2 5 9 3 2" xfId="6449"/>
    <cellStyle name="Calculation 2 5 9 4" xfId="6450"/>
    <cellStyle name="Calculation 2 5 9 5" xfId="41441"/>
    <cellStyle name="Calculation 2 6" xfId="6451"/>
    <cellStyle name="Calculation 2 6 10" xfId="6452"/>
    <cellStyle name="Calculation 2 6 10 2" xfId="6453"/>
    <cellStyle name="Calculation 2 6 10 2 2" xfId="6454"/>
    <cellStyle name="Calculation 2 6 10 2 3" xfId="41442"/>
    <cellStyle name="Calculation 2 6 10 3" xfId="6455"/>
    <cellStyle name="Calculation 2 6 10 3 2" xfId="6456"/>
    <cellStyle name="Calculation 2 6 10 4" xfId="6457"/>
    <cellStyle name="Calculation 2 6 10 5" xfId="41443"/>
    <cellStyle name="Calculation 2 6 11" xfId="6458"/>
    <cellStyle name="Calculation 2 6 11 2" xfId="6459"/>
    <cellStyle name="Calculation 2 6 11 2 2" xfId="6460"/>
    <cellStyle name="Calculation 2 6 11 2 3" xfId="41444"/>
    <cellStyle name="Calculation 2 6 11 3" xfId="6461"/>
    <cellStyle name="Calculation 2 6 11 3 2" xfId="6462"/>
    <cellStyle name="Calculation 2 6 11 4" xfId="6463"/>
    <cellStyle name="Calculation 2 6 11 5" xfId="41445"/>
    <cellStyle name="Calculation 2 6 12" xfId="6464"/>
    <cellStyle name="Calculation 2 6 12 2" xfId="6465"/>
    <cellStyle name="Calculation 2 6 12 2 2" xfId="6466"/>
    <cellStyle name="Calculation 2 6 12 2 3" xfId="41446"/>
    <cellStyle name="Calculation 2 6 12 3" xfId="6467"/>
    <cellStyle name="Calculation 2 6 12 3 2" xfId="6468"/>
    <cellStyle name="Calculation 2 6 12 4" xfId="6469"/>
    <cellStyle name="Calculation 2 6 12 5" xfId="41447"/>
    <cellStyle name="Calculation 2 6 13" xfId="6470"/>
    <cellStyle name="Calculation 2 6 13 2" xfId="6471"/>
    <cellStyle name="Calculation 2 6 13 2 2" xfId="6472"/>
    <cellStyle name="Calculation 2 6 13 2 3" xfId="41448"/>
    <cellStyle name="Calculation 2 6 13 3" xfId="6473"/>
    <cellStyle name="Calculation 2 6 13 3 2" xfId="6474"/>
    <cellStyle name="Calculation 2 6 13 4" xfId="6475"/>
    <cellStyle name="Calculation 2 6 13 5" xfId="41449"/>
    <cellStyle name="Calculation 2 6 14" xfId="6476"/>
    <cellStyle name="Calculation 2 6 14 2" xfId="6477"/>
    <cellStyle name="Calculation 2 6 14 2 2" xfId="6478"/>
    <cellStyle name="Calculation 2 6 14 2 3" xfId="41450"/>
    <cellStyle name="Calculation 2 6 14 3" xfId="6479"/>
    <cellStyle name="Calculation 2 6 14 3 2" xfId="6480"/>
    <cellStyle name="Calculation 2 6 14 4" xfId="6481"/>
    <cellStyle name="Calculation 2 6 14 5" xfId="41451"/>
    <cellStyle name="Calculation 2 6 15" xfId="6482"/>
    <cellStyle name="Calculation 2 6 15 2" xfId="6483"/>
    <cellStyle name="Calculation 2 6 15 2 2" xfId="6484"/>
    <cellStyle name="Calculation 2 6 15 2 3" xfId="41452"/>
    <cellStyle name="Calculation 2 6 15 3" xfId="6485"/>
    <cellStyle name="Calculation 2 6 15 3 2" xfId="6486"/>
    <cellStyle name="Calculation 2 6 15 4" xfId="6487"/>
    <cellStyle name="Calculation 2 6 15 5" xfId="41453"/>
    <cellStyle name="Calculation 2 6 16" xfId="6488"/>
    <cellStyle name="Calculation 2 6 16 2" xfId="6489"/>
    <cellStyle name="Calculation 2 6 16 2 2" xfId="6490"/>
    <cellStyle name="Calculation 2 6 16 2 3" xfId="41454"/>
    <cellStyle name="Calculation 2 6 16 3" xfId="6491"/>
    <cellStyle name="Calculation 2 6 16 3 2" xfId="6492"/>
    <cellStyle name="Calculation 2 6 16 4" xfId="6493"/>
    <cellStyle name="Calculation 2 6 16 5" xfId="41455"/>
    <cellStyle name="Calculation 2 6 17" xfId="6494"/>
    <cellStyle name="Calculation 2 6 17 2" xfId="6495"/>
    <cellStyle name="Calculation 2 6 17 2 2" xfId="6496"/>
    <cellStyle name="Calculation 2 6 17 2 3" xfId="41456"/>
    <cellStyle name="Calculation 2 6 17 3" xfId="6497"/>
    <cellStyle name="Calculation 2 6 17 3 2" xfId="6498"/>
    <cellStyle name="Calculation 2 6 17 4" xfId="6499"/>
    <cellStyle name="Calculation 2 6 17 5" xfId="41457"/>
    <cellStyle name="Calculation 2 6 18" xfId="6500"/>
    <cellStyle name="Calculation 2 6 18 2" xfId="6501"/>
    <cellStyle name="Calculation 2 6 18 2 2" xfId="6502"/>
    <cellStyle name="Calculation 2 6 18 2 3" xfId="41458"/>
    <cellStyle name="Calculation 2 6 18 3" xfId="6503"/>
    <cellStyle name="Calculation 2 6 18 3 2" xfId="6504"/>
    <cellStyle name="Calculation 2 6 18 4" xfId="6505"/>
    <cellStyle name="Calculation 2 6 18 5" xfId="41459"/>
    <cellStyle name="Calculation 2 6 19" xfId="6506"/>
    <cellStyle name="Calculation 2 6 19 2" xfId="6507"/>
    <cellStyle name="Calculation 2 6 19 2 2" xfId="6508"/>
    <cellStyle name="Calculation 2 6 19 2 3" xfId="41460"/>
    <cellStyle name="Calculation 2 6 19 3" xfId="6509"/>
    <cellStyle name="Calculation 2 6 19 3 2" xfId="6510"/>
    <cellStyle name="Calculation 2 6 19 4" xfId="6511"/>
    <cellStyle name="Calculation 2 6 19 5" xfId="41461"/>
    <cellStyle name="Calculation 2 6 2" xfId="6512"/>
    <cellStyle name="Calculation 2 6 2 2" xfId="6513"/>
    <cellStyle name="Calculation 2 6 2 2 2" xfId="6514"/>
    <cellStyle name="Calculation 2 6 2 2 3" xfId="41462"/>
    <cellStyle name="Calculation 2 6 2 3" xfId="6515"/>
    <cellStyle name="Calculation 2 6 2 3 2" xfId="6516"/>
    <cellStyle name="Calculation 2 6 2 4" xfId="6517"/>
    <cellStyle name="Calculation 2 6 2 5" xfId="41463"/>
    <cellStyle name="Calculation 2 6 20" xfId="6518"/>
    <cellStyle name="Calculation 2 6 20 2" xfId="6519"/>
    <cellStyle name="Calculation 2 6 20 2 2" xfId="41464"/>
    <cellStyle name="Calculation 2 6 20 2 3" xfId="41465"/>
    <cellStyle name="Calculation 2 6 20 3" xfId="41466"/>
    <cellStyle name="Calculation 2 6 20 4" xfId="41467"/>
    <cellStyle name="Calculation 2 6 20 5" xfId="41468"/>
    <cellStyle name="Calculation 2 6 21" xfId="6520"/>
    <cellStyle name="Calculation 2 6 21 2" xfId="6521"/>
    <cellStyle name="Calculation 2 6 22" xfId="6522"/>
    <cellStyle name="Calculation 2 6 22 2" xfId="6523"/>
    <cellStyle name="Calculation 2 6 3" xfId="6524"/>
    <cellStyle name="Calculation 2 6 3 2" xfId="6525"/>
    <cellStyle name="Calculation 2 6 3 2 2" xfId="6526"/>
    <cellStyle name="Calculation 2 6 3 2 3" xfId="41469"/>
    <cellStyle name="Calculation 2 6 3 3" xfId="6527"/>
    <cellStyle name="Calculation 2 6 3 3 2" xfId="6528"/>
    <cellStyle name="Calculation 2 6 3 4" xfId="6529"/>
    <cellStyle name="Calculation 2 6 3 5" xfId="41470"/>
    <cellStyle name="Calculation 2 6 4" xfId="6530"/>
    <cellStyle name="Calculation 2 6 4 2" xfId="6531"/>
    <cellStyle name="Calculation 2 6 4 2 2" xfId="6532"/>
    <cellStyle name="Calculation 2 6 4 2 3" xfId="41471"/>
    <cellStyle name="Calculation 2 6 4 3" xfId="6533"/>
    <cellStyle name="Calculation 2 6 4 3 2" xfId="6534"/>
    <cellStyle name="Calculation 2 6 4 4" xfId="6535"/>
    <cellStyle name="Calculation 2 6 4 5" xfId="41472"/>
    <cellStyle name="Calculation 2 6 5" xfId="6536"/>
    <cellStyle name="Calculation 2 6 5 2" xfId="6537"/>
    <cellStyle name="Calculation 2 6 5 2 2" xfId="6538"/>
    <cellStyle name="Calculation 2 6 5 2 3" xfId="41473"/>
    <cellStyle name="Calculation 2 6 5 3" xfId="6539"/>
    <cellStyle name="Calculation 2 6 5 3 2" xfId="6540"/>
    <cellStyle name="Calculation 2 6 5 4" xfId="6541"/>
    <cellStyle name="Calculation 2 6 5 5" xfId="41474"/>
    <cellStyle name="Calculation 2 6 6" xfId="6542"/>
    <cellStyle name="Calculation 2 6 6 2" xfId="6543"/>
    <cellStyle name="Calculation 2 6 6 2 2" xfId="6544"/>
    <cellStyle name="Calculation 2 6 6 2 3" xfId="41475"/>
    <cellStyle name="Calculation 2 6 6 3" xfId="6545"/>
    <cellStyle name="Calculation 2 6 6 3 2" xfId="6546"/>
    <cellStyle name="Calculation 2 6 6 4" xfId="6547"/>
    <cellStyle name="Calculation 2 6 6 5" xfId="41476"/>
    <cellStyle name="Calculation 2 6 7" xfId="6548"/>
    <cellStyle name="Calculation 2 6 7 2" xfId="6549"/>
    <cellStyle name="Calculation 2 6 7 2 2" xfId="6550"/>
    <cellStyle name="Calculation 2 6 7 2 3" xfId="41477"/>
    <cellStyle name="Calculation 2 6 7 3" xfId="6551"/>
    <cellStyle name="Calculation 2 6 7 3 2" xfId="6552"/>
    <cellStyle name="Calculation 2 6 7 4" xfId="6553"/>
    <cellStyle name="Calculation 2 6 7 5" xfId="41478"/>
    <cellStyle name="Calculation 2 6 8" xfId="6554"/>
    <cellStyle name="Calculation 2 6 8 2" xfId="6555"/>
    <cellStyle name="Calculation 2 6 8 2 2" xfId="6556"/>
    <cellStyle name="Calculation 2 6 8 2 3" xfId="41479"/>
    <cellStyle name="Calculation 2 6 8 3" xfId="6557"/>
    <cellStyle name="Calculation 2 6 8 3 2" xfId="6558"/>
    <cellStyle name="Calculation 2 6 8 4" xfId="6559"/>
    <cellStyle name="Calculation 2 6 8 5" xfId="41480"/>
    <cellStyle name="Calculation 2 6 9" xfId="6560"/>
    <cellStyle name="Calculation 2 6 9 2" xfId="6561"/>
    <cellStyle name="Calculation 2 6 9 2 2" xfId="6562"/>
    <cellStyle name="Calculation 2 6 9 2 3" xfId="41481"/>
    <cellStyle name="Calculation 2 6 9 3" xfId="6563"/>
    <cellStyle name="Calculation 2 6 9 3 2" xfId="6564"/>
    <cellStyle name="Calculation 2 6 9 4" xfId="6565"/>
    <cellStyle name="Calculation 2 6 9 5" xfId="41482"/>
    <cellStyle name="Calculation 2 7" xfId="6566"/>
    <cellStyle name="Calculation 2 7 10" xfId="6567"/>
    <cellStyle name="Calculation 2 7 10 2" xfId="6568"/>
    <cellStyle name="Calculation 2 7 10 2 2" xfId="6569"/>
    <cellStyle name="Calculation 2 7 10 2 3" xfId="41483"/>
    <cellStyle name="Calculation 2 7 10 3" xfId="6570"/>
    <cellStyle name="Calculation 2 7 10 3 2" xfId="6571"/>
    <cellStyle name="Calculation 2 7 10 4" xfId="6572"/>
    <cellStyle name="Calculation 2 7 10 5" xfId="41484"/>
    <cellStyle name="Calculation 2 7 11" xfId="6573"/>
    <cellStyle name="Calculation 2 7 11 2" xfId="6574"/>
    <cellStyle name="Calculation 2 7 11 2 2" xfId="6575"/>
    <cellStyle name="Calculation 2 7 11 2 3" xfId="41485"/>
    <cellStyle name="Calculation 2 7 11 3" xfId="6576"/>
    <cellStyle name="Calculation 2 7 11 3 2" xfId="6577"/>
    <cellStyle name="Calculation 2 7 11 4" xfId="6578"/>
    <cellStyle name="Calculation 2 7 11 5" xfId="41486"/>
    <cellStyle name="Calculation 2 7 12" xfId="6579"/>
    <cellStyle name="Calculation 2 7 12 2" xfId="6580"/>
    <cellStyle name="Calculation 2 7 12 2 2" xfId="6581"/>
    <cellStyle name="Calculation 2 7 12 2 3" xfId="41487"/>
    <cellStyle name="Calculation 2 7 12 3" xfId="6582"/>
    <cellStyle name="Calculation 2 7 12 3 2" xfId="6583"/>
    <cellStyle name="Calculation 2 7 12 4" xfId="6584"/>
    <cellStyle name="Calculation 2 7 12 5" xfId="41488"/>
    <cellStyle name="Calculation 2 7 13" xfId="6585"/>
    <cellStyle name="Calculation 2 7 13 2" xfId="6586"/>
    <cellStyle name="Calculation 2 7 13 2 2" xfId="6587"/>
    <cellStyle name="Calculation 2 7 13 2 3" xfId="41489"/>
    <cellStyle name="Calculation 2 7 13 3" xfId="6588"/>
    <cellStyle name="Calculation 2 7 13 3 2" xfId="6589"/>
    <cellStyle name="Calculation 2 7 13 4" xfId="6590"/>
    <cellStyle name="Calculation 2 7 13 5" xfId="41490"/>
    <cellStyle name="Calculation 2 7 14" xfId="6591"/>
    <cellStyle name="Calculation 2 7 14 2" xfId="6592"/>
    <cellStyle name="Calculation 2 7 14 2 2" xfId="6593"/>
    <cellStyle name="Calculation 2 7 14 2 3" xfId="41491"/>
    <cellStyle name="Calculation 2 7 14 3" xfId="6594"/>
    <cellStyle name="Calculation 2 7 14 3 2" xfId="6595"/>
    <cellStyle name="Calculation 2 7 14 4" xfId="6596"/>
    <cellStyle name="Calculation 2 7 14 5" xfId="41492"/>
    <cellStyle name="Calculation 2 7 15" xfId="6597"/>
    <cellStyle name="Calculation 2 7 15 2" xfId="6598"/>
    <cellStyle name="Calculation 2 7 15 2 2" xfId="6599"/>
    <cellStyle name="Calculation 2 7 15 2 3" xfId="41493"/>
    <cellStyle name="Calculation 2 7 15 3" xfId="6600"/>
    <cellStyle name="Calculation 2 7 15 3 2" xfId="6601"/>
    <cellStyle name="Calculation 2 7 15 4" xfId="6602"/>
    <cellStyle name="Calculation 2 7 15 5" xfId="41494"/>
    <cellStyle name="Calculation 2 7 16" xfId="6603"/>
    <cellStyle name="Calculation 2 7 16 2" xfId="6604"/>
    <cellStyle name="Calculation 2 7 16 2 2" xfId="6605"/>
    <cellStyle name="Calculation 2 7 16 2 3" xfId="41495"/>
    <cellStyle name="Calculation 2 7 16 3" xfId="6606"/>
    <cellStyle name="Calculation 2 7 16 3 2" xfId="6607"/>
    <cellStyle name="Calculation 2 7 16 4" xfId="6608"/>
    <cellStyle name="Calculation 2 7 16 5" xfId="41496"/>
    <cellStyle name="Calculation 2 7 17" xfId="6609"/>
    <cellStyle name="Calculation 2 7 17 2" xfId="6610"/>
    <cellStyle name="Calculation 2 7 17 2 2" xfId="6611"/>
    <cellStyle name="Calculation 2 7 17 2 3" xfId="41497"/>
    <cellStyle name="Calculation 2 7 17 3" xfId="6612"/>
    <cellStyle name="Calculation 2 7 17 3 2" xfId="6613"/>
    <cellStyle name="Calculation 2 7 17 4" xfId="6614"/>
    <cellStyle name="Calculation 2 7 17 5" xfId="41498"/>
    <cellStyle name="Calculation 2 7 18" xfId="6615"/>
    <cellStyle name="Calculation 2 7 18 2" xfId="6616"/>
    <cellStyle name="Calculation 2 7 18 2 2" xfId="6617"/>
    <cellStyle name="Calculation 2 7 18 2 3" xfId="41499"/>
    <cellStyle name="Calculation 2 7 18 3" xfId="6618"/>
    <cellStyle name="Calculation 2 7 18 3 2" xfId="6619"/>
    <cellStyle name="Calculation 2 7 18 4" xfId="6620"/>
    <cellStyle name="Calculation 2 7 18 5" xfId="41500"/>
    <cellStyle name="Calculation 2 7 19" xfId="6621"/>
    <cellStyle name="Calculation 2 7 19 2" xfId="6622"/>
    <cellStyle name="Calculation 2 7 19 2 2" xfId="6623"/>
    <cellStyle name="Calculation 2 7 19 2 3" xfId="41501"/>
    <cellStyle name="Calculation 2 7 19 3" xfId="6624"/>
    <cellStyle name="Calculation 2 7 19 3 2" xfId="6625"/>
    <cellStyle name="Calculation 2 7 19 4" xfId="6626"/>
    <cellStyle name="Calculation 2 7 19 5" xfId="41502"/>
    <cellStyle name="Calculation 2 7 2" xfId="6627"/>
    <cellStyle name="Calculation 2 7 2 2" xfId="6628"/>
    <cellStyle name="Calculation 2 7 2 2 2" xfId="6629"/>
    <cellStyle name="Calculation 2 7 2 2 3" xfId="41503"/>
    <cellStyle name="Calculation 2 7 2 3" xfId="6630"/>
    <cellStyle name="Calculation 2 7 2 3 2" xfId="6631"/>
    <cellStyle name="Calculation 2 7 2 4" xfId="6632"/>
    <cellStyle name="Calculation 2 7 2 5" xfId="41504"/>
    <cellStyle name="Calculation 2 7 20" xfId="6633"/>
    <cellStyle name="Calculation 2 7 20 2" xfId="6634"/>
    <cellStyle name="Calculation 2 7 20 2 2" xfId="41505"/>
    <cellStyle name="Calculation 2 7 20 2 3" xfId="41506"/>
    <cellStyle name="Calculation 2 7 20 3" xfId="41507"/>
    <cellStyle name="Calculation 2 7 20 4" xfId="41508"/>
    <cellStyle name="Calculation 2 7 20 5" xfId="41509"/>
    <cellStyle name="Calculation 2 7 21" xfId="6635"/>
    <cellStyle name="Calculation 2 7 21 2" xfId="6636"/>
    <cellStyle name="Calculation 2 7 22" xfId="6637"/>
    <cellStyle name="Calculation 2 7 22 2" xfId="6638"/>
    <cellStyle name="Calculation 2 7 3" xfId="6639"/>
    <cellStyle name="Calculation 2 7 3 2" xfId="6640"/>
    <cellStyle name="Calculation 2 7 3 2 2" xfId="6641"/>
    <cellStyle name="Calculation 2 7 3 2 3" xfId="41510"/>
    <cellStyle name="Calculation 2 7 3 3" xfId="6642"/>
    <cellStyle name="Calculation 2 7 3 3 2" xfId="6643"/>
    <cellStyle name="Calculation 2 7 3 4" xfId="6644"/>
    <cellStyle name="Calculation 2 7 3 5" xfId="41511"/>
    <cellStyle name="Calculation 2 7 4" xfId="6645"/>
    <cellStyle name="Calculation 2 7 4 2" xfId="6646"/>
    <cellStyle name="Calculation 2 7 4 2 2" xfId="6647"/>
    <cellStyle name="Calculation 2 7 4 2 3" xfId="41512"/>
    <cellStyle name="Calculation 2 7 4 3" xfId="6648"/>
    <cellStyle name="Calculation 2 7 4 3 2" xfId="6649"/>
    <cellStyle name="Calculation 2 7 4 4" xfId="6650"/>
    <cellStyle name="Calculation 2 7 4 5" xfId="41513"/>
    <cellStyle name="Calculation 2 7 5" xfId="6651"/>
    <cellStyle name="Calculation 2 7 5 2" xfId="6652"/>
    <cellStyle name="Calculation 2 7 5 2 2" xfId="6653"/>
    <cellStyle name="Calculation 2 7 5 2 3" xfId="41514"/>
    <cellStyle name="Calculation 2 7 5 3" xfId="6654"/>
    <cellStyle name="Calculation 2 7 5 3 2" xfId="6655"/>
    <cellStyle name="Calculation 2 7 5 4" xfId="6656"/>
    <cellStyle name="Calculation 2 7 5 5" xfId="41515"/>
    <cellStyle name="Calculation 2 7 6" xfId="6657"/>
    <cellStyle name="Calculation 2 7 6 2" xfId="6658"/>
    <cellStyle name="Calculation 2 7 6 2 2" xfId="6659"/>
    <cellStyle name="Calculation 2 7 6 2 3" xfId="41516"/>
    <cellStyle name="Calculation 2 7 6 3" xfId="6660"/>
    <cellStyle name="Calculation 2 7 6 3 2" xfId="6661"/>
    <cellStyle name="Calculation 2 7 6 4" xfId="6662"/>
    <cellStyle name="Calculation 2 7 6 5" xfId="41517"/>
    <cellStyle name="Calculation 2 7 7" xfId="6663"/>
    <cellStyle name="Calculation 2 7 7 2" xfId="6664"/>
    <cellStyle name="Calculation 2 7 7 2 2" xfId="6665"/>
    <cellStyle name="Calculation 2 7 7 2 3" xfId="41518"/>
    <cellStyle name="Calculation 2 7 7 3" xfId="6666"/>
    <cellStyle name="Calculation 2 7 7 3 2" xfId="6667"/>
    <cellStyle name="Calculation 2 7 7 4" xfId="6668"/>
    <cellStyle name="Calculation 2 7 7 5" xfId="41519"/>
    <cellStyle name="Calculation 2 7 8" xfId="6669"/>
    <cellStyle name="Calculation 2 7 8 2" xfId="6670"/>
    <cellStyle name="Calculation 2 7 8 2 2" xfId="6671"/>
    <cellStyle name="Calculation 2 7 8 2 3" xfId="41520"/>
    <cellStyle name="Calculation 2 7 8 3" xfId="6672"/>
    <cellStyle name="Calculation 2 7 8 3 2" xfId="6673"/>
    <cellStyle name="Calculation 2 7 8 4" xfId="6674"/>
    <cellStyle name="Calculation 2 7 8 5" xfId="41521"/>
    <cellStyle name="Calculation 2 7 9" xfId="6675"/>
    <cellStyle name="Calculation 2 7 9 2" xfId="6676"/>
    <cellStyle name="Calculation 2 7 9 2 2" xfId="6677"/>
    <cellStyle name="Calculation 2 7 9 2 3" xfId="41522"/>
    <cellStyle name="Calculation 2 7 9 3" xfId="6678"/>
    <cellStyle name="Calculation 2 7 9 3 2" xfId="6679"/>
    <cellStyle name="Calculation 2 7 9 4" xfId="6680"/>
    <cellStyle name="Calculation 2 7 9 5" xfId="41523"/>
    <cellStyle name="Calculation 2 8" xfId="6681"/>
    <cellStyle name="Calculation 2 8 10" xfId="6682"/>
    <cellStyle name="Calculation 2 8 10 2" xfId="6683"/>
    <cellStyle name="Calculation 2 8 10 2 2" xfId="6684"/>
    <cellStyle name="Calculation 2 8 10 2 3" xfId="41524"/>
    <cellStyle name="Calculation 2 8 10 3" xfId="6685"/>
    <cellStyle name="Calculation 2 8 10 3 2" xfId="6686"/>
    <cellStyle name="Calculation 2 8 10 4" xfId="6687"/>
    <cellStyle name="Calculation 2 8 10 5" xfId="41525"/>
    <cellStyle name="Calculation 2 8 11" xfId="6688"/>
    <cellStyle name="Calculation 2 8 11 2" xfId="6689"/>
    <cellStyle name="Calculation 2 8 11 2 2" xfId="6690"/>
    <cellStyle name="Calculation 2 8 11 2 3" xfId="41526"/>
    <cellStyle name="Calculation 2 8 11 3" xfId="6691"/>
    <cellStyle name="Calculation 2 8 11 3 2" xfId="6692"/>
    <cellStyle name="Calculation 2 8 11 4" xfId="6693"/>
    <cellStyle name="Calculation 2 8 11 5" xfId="41527"/>
    <cellStyle name="Calculation 2 8 12" xfId="6694"/>
    <cellStyle name="Calculation 2 8 12 2" xfId="6695"/>
    <cellStyle name="Calculation 2 8 12 2 2" xfId="6696"/>
    <cellStyle name="Calculation 2 8 12 2 3" xfId="41528"/>
    <cellStyle name="Calculation 2 8 12 3" xfId="6697"/>
    <cellStyle name="Calculation 2 8 12 3 2" xfId="6698"/>
    <cellStyle name="Calculation 2 8 12 4" xfId="6699"/>
    <cellStyle name="Calculation 2 8 12 5" xfId="41529"/>
    <cellStyle name="Calculation 2 8 13" xfId="6700"/>
    <cellStyle name="Calculation 2 8 13 2" xfId="6701"/>
    <cellStyle name="Calculation 2 8 13 2 2" xfId="6702"/>
    <cellStyle name="Calculation 2 8 13 2 3" xfId="41530"/>
    <cellStyle name="Calculation 2 8 13 3" xfId="6703"/>
    <cellStyle name="Calculation 2 8 13 3 2" xfId="6704"/>
    <cellStyle name="Calculation 2 8 13 4" xfId="6705"/>
    <cellStyle name="Calculation 2 8 13 5" xfId="41531"/>
    <cellStyle name="Calculation 2 8 14" xfId="6706"/>
    <cellStyle name="Calculation 2 8 14 2" xfId="6707"/>
    <cellStyle name="Calculation 2 8 14 2 2" xfId="6708"/>
    <cellStyle name="Calculation 2 8 14 2 3" xfId="41532"/>
    <cellStyle name="Calculation 2 8 14 3" xfId="6709"/>
    <cellStyle name="Calculation 2 8 14 3 2" xfId="6710"/>
    <cellStyle name="Calculation 2 8 14 4" xfId="6711"/>
    <cellStyle name="Calculation 2 8 14 5" xfId="41533"/>
    <cellStyle name="Calculation 2 8 15" xfId="6712"/>
    <cellStyle name="Calculation 2 8 15 2" xfId="6713"/>
    <cellStyle name="Calculation 2 8 15 2 2" xfId="6714"/>
    <cellStyle name="Calculation 2 8 15 2 3" xfId="41534"/>
    <cellStyle name="Calculation 2 8 15 3" xfId="6715"/>
    <cellStyle name="Calculation 2 8 15 3 2" xfId="6716"/>
    <cellStyle name="Calculation 2 8 15 4" xfId="6717"/>
    <cellStyle name="Calculation 2 8 15 5" xfId="41535"/>
    <cellStyle name="Calculation 2 8 16" xfId="6718"/>
    <cellStyle name="Calculation 2 8 16 2" xfId="6719"/>
    <cellStyle name="Calculation 2 8 16 2 2" xfId="6720"/>
    <cellStyle name="Calculation 2 8 16 2 3" xfId="41536"/>
    <cellStyle name="Calculation 2 8 16 3" xfId="6721"/>
    <cellStyle name="Calculation 2 8 16 3 2" xfId="6722"/>
    <cellStyle name="Calculation 2 8 16 4" xfId="6723"/>
    <cellStyle name="Calculation 2 8 16 5" xfId="41537"/>
    <cellStyle name="Calculation 2 8 17" xfId="6724"/>
    <cellStyle name="Calculation 2 8 17 2" xfId="6725"/>
    <cellStyle name="Calculation 2 8 17 2 2" xfId="6726"/>
    <cellStyle name="Calculation 2 8 17 2 3" xfId="41538"/>
    <cellStyle name="Calculation 2 8 17 3" xfId="6727"/>
    <cellStyle name="Calculation 2 8 17 3 2" xfId="6728"/>
    <cellStyle name="Calculation 2 8 17 4" xfId="6729"/>
    <cellStyle name="Calculation 2 8 17 5" xfId="41539"/>
    <cellStyle name="Calculation 2 8 18" xfId="6730"/>
    <cellStyle name="Calculation 2 8 18 2" xfId="6731"/>
    <cellStyle name="Calculation 2 8 18 2 2" xfId="6732"/>
    <cellStyle name="Calculation 2 8 18 2 3" xfId="41540"/>
    <cellStyle name="Calculation 2 8 18 3" xfId="6733"/>
    <cellStyle name="Calculation 2 8 18 3 2" xfId="6734"/>
    <cellStyle name="Calculation 2 8 18 4" xfId="6735"/>
    <cellStyle name="Calculation 2 8 18 5" xfId="41541"/>
    <cellStyle name="Calculation 2 8 19" xfId="6736"/>
    <cellStyle name="Calculation 2 8 19 2" xfId="6737"/>
    <cellStyle name="Calculation 2 8 19 2 2" xfId="6738"/>
    <cellStyle name="Calculation 2 8 19 2 3" xfId="41542"/>
    <cellStyle name="Calculation 2 8 19 3" xfId="6739"/>
    <cellStyle name="Calculation 2 8 19 3 2" xfId="6740"/>
    <cellStyle name="Calculation 2 8 19 4" xfId="6741"/>
    <cellStyle name="Calculation 2 8 19 5" xfId="41543"/>
    <cellStyle name="Calculation 2 8 2" xfId="6742"/>
    <cellStyle name="Calculation 2 8 2 2" xfId="6743"/>
    <cellStyle name="Calculation 2 8 2 2 2" xfId="6744"/>
    <cellStyle name="Calculation 2 8 2 2 3" xfId="41544"/>
    <cellStyle name="Calculation 2 8 2 3" xfId="6745"/>
    <cellStyle name="Calculation 2 8 2 3 2" xfId="6746"/>
    <cellStyle name="Calculation 2 8 2 4" xfId="6747"/>
    <cellStyle name="Calculation 2 8 2 5" xfId="41545"/>
    <cellStyle name="Calculation 2 8 20" xfId="6748"/>
    <cellStyle name="Calculation 2 8 20 2" xfId="6749"/>
    <cellStyle name="Calculation 2 8 20 2 2" xfId="41546"/>
    <cellStyle name="Calculation 2 8 20 2 3" xfId="41547"/>
    <cellStyle name="Calculation 2 8 20 3" xfId="41548"/>
    <cellStyle name="Calculation 2 8 20 4" xfId="41549"/>
    <cellStyle name="Calculation 2 8 20 5" xfId="41550"/>
    <cellStyle name="Calculation 2 8 21" xfId="6750"/>
    <cellStyle name="Calculation 2 8 21 2" xfId="6751"/>
    <cellStyle name="Calculation 2 8 22" xfId="6752"/>
    <cellStyle name="Calculation 2 8 22 2" xfId="6753"/>
    <cellStyle name="Calculation 2 8 3" xfId="6754"/>
    <cellStyle name="Calculation 2 8 3 2" xfId="6755"/>
    <cellStyle name="Calculation 2 8 3 2 2" xfId="6756"/>
    <cellStyle name="Calculation 2 8 3 2 3" xfId="41551"/>
    <cellStyle name="Calculation 2 8 3 3" xfId="6757"/>
    <cellStyle name="Calculation 2 8 3 3 2" xfId="6758"/>
    <cellStyle name="Calculation 2 8 3 4" xfId="6759"/>
    <cellStyle name="Calculation 2 8 3 5" xfId="41552"/>
    <cellStyle name="Calculation 2 8 4" xfId="6760"/>
    <cellStyle name="Calculation 2 8 4 2" xfId="6761"/>
    <cellStyle name="Calculation 2 8 4 2 2" xfId="6762"/>
    <cellStyle name="Calculation 2 8 4 2 3" xfId="41553"/>
    <cellStyle name="Calculation 2 8 4 3" xfId="6763"/>
    <cellStyle name="Calculation 2 8 4 3 2" xfId="6764"/>
    <cellStyle name="Calculation 2 8 4 4" xfId="6765"/>
    <cellStyle name="Calculation 2 8 4 5" xfId="41554"/>
    <cellStyle name="Calculation 2 8 5" xfId="6766"/>
    <cellStyle name="Calculation 2 8 5 2" xfId="6767"/>
    <cellStyle name="Calculation 2 8 5 2 2" xfId="6768"/>
    <cellStyle name="Calculation 2 8 5 2 3" xfId="41555"/>
    <cellStyle name="Calculation 2 8 5 3" xfId="6769"/>
    <cellStyle name="Calculation 2 8 5 3 2" xfId="6770"/>
    <cellStyle name="Calculation 2 8 5 4" xfId="6771"/>
    <cellStyle name="Calculation 2 8 5 5" xfId="41556"/>
    <cellStyle name="Calculation 2 8 6" xfId="6772"/>
    <cellStyle name="Calculation 2 8 6 2" xfId="6773"/>
    <cellStyle name="Calculation 2 8 6 2 2" xfId="6774"/>
    <cellStyle name="Calculation 2 8 6 2 3" xfId="41557"/>
    <cellStyle name="Calculation 2 8 6 3" xfId="6775"/>
    <cellStyle name="Calculation 2 8 6 3 2" xfId="6776"/>
    <cellStyle name="Calculation 2 8 6 4" xfId="6777"/>
    <cellStyle name="Calculation 2 8 6 5" xfId="41558"/>
    <cellStyle name="Calculation 2 8 7" xfId="6778"/>
    <cellStyle name="Calculation 2 8 7 2" xfId="6779"/>
    <cellStyle name="Calculation 2 8 7 2 2" xfId="6780"/>
    <cellStyle name="Calculation 2 8 7 2 3" xfId="41559"/>
    <cellStyle name="Calculation 2 8 7 3" xfId="6781"/>
    <cellStyle name="Calculation 2 8 7 3 2" xfId="6782"/>
    <cellStyle name="Calculation 2 8 7 4" xfId="6783"/>
    <cellStyle name="Calculation 2 8 7 5" xfId="41560"/>
    <cellStyle name="Calculation 2 8 8" xfId="6784"/>
    <cellStyle name="Calculation 2 8 8 2" xfId="6785"/>
    <cellStyle name="Calculation 2 8 8 2 2" xfId="6786"/>
    <cellStyle name="Calculation 2 8 8 2 3" xfId="41561"/>
    <cellStyle name="Calculation 2 8 8 3" xfId="6787"/>
    <cellStyle name="Calculation 2 8 8 3 2" xfId="6788"/>
    <cellStyle name="Calculation 2 8 8 4" xfId="6789"/>
    <cellStyle name="Calculation 2 8 8 5" xfId="41562"/>
    <cellStyle name="Calculation 2 8 9" xfId="6790"/>
    <cellStyle name="Calculation 2 8 9 2" xfId="6791"/>
    <cellStyle name="Calculation 2 8 9 2 2" xfId="6792"/>
    <cellStyle name="Calculation 2 8 9 2 3" xfId="41563"/>
    <cellStyle name="Calculation 2 8 9 3" xfId="6793"/>
    <cellStyle name="Calculation 2 8 9 3 2" xfId="6794"/>
    <cellStyle name="Calculation 2 8 9 4" xfId="6795"/>
    <cellStyle name="Calculation 2 8 9 5" xfId="41564"/>
    <cellStyle name="Calculation 2 9" xfId="6796"/>
    <cellStyle name="Calculation 2 9 2" xfId="6797"/>
    <cellStyle name="Calculation 2 9 2 2" xfId="6798"/>
    <cellStyle name="Calculation 2 9 3" xfId="6799"/>
    <cellStyle name="Calculation 2 9 3 2" xfId="6800"/>
    <cellStyle name="Calculation 20" xfId="6801"/>
    <cellStyle name="Calculation 20 2" xfId="6802"/>
    <cellStyle name="Calculation 20 2 2" xfId="6803"/>
    <cellStyle name="Calculation 20 2 3" xfId="41565"/>
    <cellStyle name="Calculation 20 3" xfId="6804"/>
    <cellStyle name="Calculation 20 3 2" xfId="6805"/>
    <cellStyle name="Calculation 20 4" xfId="6806"/>
    <cellStyle name="Calculation 20 5" xfId="41566"/>
    <cellStyle name="Calculation 21" xfId="6807"/>
    <cellStyle name="Calculation 21 2" xfId="6808"/>
    <cellStyle name="Calculation 21 2 2" xfId="6809"/>
    <cellStyle name="Calculation 21 2 3" xfId="41567"/>
    <cellStyle name="Calculation 21 3" xfId="6810"/>
    <cellStyle name="Calculation 21 3 2" xfId="6811"/>
    <cellStyle name="Calculation 21 4" xfId="6812"/>
    <cellStyle name="Calculation 21 5" xfId="41568"/>
    <cellStyle name="Calculation 22" xfId="6813"/>
    <cellStyle name="Calculation 22 2" xfId="6814"/>
    <cellStyle name="Calculation 22 2 2" xfId="6815"/>
    <cellStyle name="Calculation 22 2 3" xfId="41569"/>
    <cellStyle name="Calculation 22 3" xfId="6816"/>
    <cellStyle name="Calculation 22 3 2" xfId="6817"/>
    <cellStyle name="Calculation 22 4" xfId="6818"/>
    <cellStyle name="Calculation 22 5" xfId="41570"/>
    <cellStyle name="Calculation 23" xfId="6819"/>
    <cellStyle name="Calculation 23 2" xfId="6820"/>
    <cellStyle name="Calculation 23 2 2" xfId="6821"/>
    <cellStyle name="Calculation 23 2 3" xfId="41571"/>
    <cellStyle name="Calculation 23 3" xfId="6822"/>
    <cellStyle name="Calculation 23 3 2" xfId="6823"/>
    <cellStyle name="Calculation 23 4" xfId="6824"/>
    <cellStyle name="Calculation 23 5" xfId="41572"/>
    <cellStyle name="Calculation 24" xfId="6825"/>
    <cellStyle name="Calculation 24 2" xfId="6826"/>
    <cellStyle name="Calculation 24 2 2" xfId="6827"/>
    <cellStyle name="Calculation 24 2 3" xfId="41573"/>
    <cellStyle name="Calculation 24 3" xfId="6828"/>
    <cellStyle name="Calculation 24 3 2" xfId="6829"/>
    <cellStyle name="Calculation 24 4" xfId="6830"/>
    <cellStyle name="Calculation 24 5" xfId="41574"/>
    <cellStyle name="Calculation 25" xfId="6831"/>
    <cellStyle name="Calculation 25 2" xfId="6832"/>
    <cellStyle name="Calculation 25 2 2" xfId="6833"/>
    <cellStyle name="Calculation 25 2 3" xfId="41575"/>
    <cellStyle name="Calculation 25 3" xfId="6834"/>
    <cellStyle name="Calculation 25 3 2" xfId="6835"/>
    <cellStyle name="Calculation 25 4" xfId="6836"/>
    <cellStyle name="Calculation 25 5" xfId="41576"/>
    <cellStyle name="Calculation 26" xfId="6837"/>
    <cellStyle name="Calculation 26 2" xfId="6838"/>
    <cellStyle name="Calculation 26 2 2" xfId="6839"/>
    <cellStyle name="Calculation 26 2 3" xfId="41577"/>
    <cellStyle name="Calculation 26 3" xfId="6840"/>
    <cellStyle name="Calculation 26 3 2" xfId="6841"/>
    <cellStyle name="Calculation 26 4" xfId="6842"/>
    <cellStyle name="Calculation 26 5" xfId="41578"/>
    <cellStyle name="Calculation 27" xfId="6843"/>
    <cellStyle name="Calculation 27 2" xfId="6844"/>
    <cellStyle name="Calculation 27 2 2" xfId="6845"/>
    <cellStyle name="Calculation 27 2 3" xfId="41579"/>
    <cellStyle name="Calculation 27 3" xfId="6846"/>
    <cellStyle name="Calculation 27 3 2" xfId="6847"/>
    <cellStyle name="Calculation 27 4" xfId="6848"/>
    <cellStyle name="Calculation 27 5" xfId="41580"/>
    <cellStyle name="Calculation 28" xfId="6849"/>
    <cellStyle name="Calculation 28 2" xfId="6850"/>
    <cellStyle name="Calculation 28 2 2" xfId="6851"/>
    <cellStyle name="Calculation 28 2 3" xfId="41581"/>
    <cellStyle name="Calculation 28 3" xfId="6852"/>
    <cellStyle name="Calculation 28 3 2" xfId="6853"/>
    <cellStyle name="Calculation 28 4" xfId="6854"/>
    <cellStyle name="Calculation 28 5" xfId="41582"/>
    <cellStyle name="Calculation 29" xfId="6855"/>
    <cellStyle name="Calculation 29 2" xfId="6856"/>
    <cellStyle name="Calculation 29 2 2" xfId="6857"/>
    <cellStyle name="Calculation 29 2 3" xfId="41583"/>
    <cellStyle name="Calculation 29 3" xfId="6858"/>
    <cellStyle name="Calculation 29 3 2" xfId="6859"/>
    <cellStyle name="Calculation 29 4" xfId="6860"/>
    <cellStyle name="Calculation 29 5" xfId="41584"/>
    <cellStyle name="Calculation 3" xfId="6861"/>
    <cellStyle name="Calculation 3 10" xfId="6862"/>
    <cellStyle name="Calculation 3 10 2" xfId="6863"/>
    <cellStyle name="Calculation 3 10 2 2" xfId="6864"/>
    <cellStyle name="Calculation 3 10 2 3" xfId="41585"/>
    <cellStyle name="Calculation 3 10 3" xfId="6865"/>
    <cellStyle name="Calculation 3 10 3 2" xfId="6866"/>
    <cellStyle name="Calculation 3 10 4" xfId="6867"/>
    <cellStyle name="Calculation 3 10 5" xfId="41586"/>
    <cellStyle name="Calculation 3 11" xfId="6868"/>
    <cellStyle name="Calculation 3 11 2" xfId="6869"/>
    <cellStyle name="Calculation 3 11 2 2" xfId="6870"/>
    <cellStyle name="Calculation 3 11 2 3" xfId="41587"/>
    <cellStyle name="Calculation 3 11 3" xfId="6871"/>
    <cellStyle name="Calculation 3 11 3 2" xfId="6872"/>
    <cellStyle name="Calculation 3 11 4" xfId="6873"/>
    <cellStyle name="Calculation 3 11 5" xfId="41588"/>
    <cellStyle name="Calculation 3 12" xfId="6874"/>
    <cellStyle name="Calculation 3 12 2" xfId="6875"/>
    <cellStyle name="Calculation 3 12 2 2" xfId="6876"/>
    <cellStyle name="Calculation 3 12 2 3" xfId="41589"/>
    <cellStyle name="Calculation 3 12 3" xfId="6877"/>
    <cellStyle name="Calculation 3 12 3 2" xfId="6878"/>
    <cellStyle name="Calculation 3 12 4" xfId="6879"/>
    <cellStyle name="Calculation 3 12 5" xfId="41590"/>
    <cellStyle name="Calculation 3 13" xfId="6880"/>
    <cellStyle name="Calculation 3 13 2" xfId="6881"/>
    <cellStyle name="Calculation 3 13 2 2" xfId="6882"/>
    <cellStyle name="Calculation 3 13 2 3" xfId="41591"/>
    <cellStyle name="Calculation 3 13 3" xfId="6883"/>
    <cellStyle name="Calculation 3 13 3 2" xfId="6884"/>
    <cellStyle name="Calculation 3 13 4" xfId="6885"/>
    <cellStyle name="Calculation 3 13 5" xfId="41592"/>
    <cellStyle name="Calculation 3 14" xfId="6886"/>
    <cellStyle name="Calculation 3 14 2" xfId="6887"/>
    <cellStyle name="Calculation 3 14 2 2" xfId="6888"/>
    <cellStyle name="Calculation 3 14 2 3" xfId="41593"/>
    <cellStyle name="Calculation 3 14 3" xfId="6889"/>
    <cellStyle name="Calculation 3 14 3 2" xfId="6890"/>
    <cellStyle name="Calculation 3 14 4" xfId="6891"/>
    <cellStyle name="Calculation 3 14 5" xfId="41594"/>
    <cellStyle name="Calculation 3 15" xfId="6892"/>
    <cellStyle name="Calculation 3 15 2" xfId="6893"/>
    <cellStyle name="Calculation 3 15 2 2" xfId="6894"/>
    <cellStyle name="Calculation 3 15 2 3" xfId="41595"/>
    <cellStyle name="Calculation 3 15 3" xfId="6895"/>
    <cellStyle name="Calculation 3 15 3 2" xfId="6896"/>
    <cellStyle name="Calculation 3 15 4" xfId="6897"/>
    <cellStyle name="Calculation 3 15 5" xfId="41596"/>
    <cellStyle name="Calculation 3 16" xfId="6898"/>
    <cellStyle name="Calculation 3 16 2" xfId="6899"/>
    <cellStyle name="Calculation 3 16 2 2" xfId="6900"/>
    <cellStyle name="Calculation 3 16 2 3" xfId="41597"/>
    <cellStyle name="Calculation 3 16 3" xfId="6901"/>
    <cellStyle name="Calculation 3 16 3 2" xfId="6902"/>
    <cellStyle name="Calculation 3 16 4" xfId="6903"/>
    <cellStyle name="Calculation 3 16 5" xfId="41598"/>
    <cellStyle name="Calculation 3 17" xfId="6904"/>
    <cellStyle name="Calculation 3 17 2" xfId="6905"/>
    <cellStyle name="Calculation 3 17 2 2" xfId="6906"/>
    <cellStyle name="Calculation 3 17 2 3" xfId="41599"/>
    <cellStyle name="Calculation 3 17 3" xfId="6907"/>
    <cellStyle name="Calculation 3 17 3 2" xfId="6908"/>
    <cellStyle name="Calculation 3 17 4" xfId="6909"/>
    <cellStyle name="Calculation 3 17 5" xfId="41600"/>
    <cellStyle name="Calculation 3 18" xfId="6910"/>
    <cellStyle name="Calculation 3 18 2" xfId="6911"/>
    <cellStyle name="Calculation 3 18 2 2" xfId="6912"/>
    <cellStyle name="Calculation 3 18 2 3" xfId="41601"/>
    <cellStyle name="Calculation 3 18 3" xfId="6913"/>
    <cellStyle name="Calculation 3 18 3 2" xfId="6914"/>
    <cellStyle name="Calculation 3 18 4" xfId="6915"/>
    <cellStyle name="Calculation 3 18 5" xfId="41602"/>
    <cellStyle name="Calculation 3 19" xfId="6916"/>
    <cellStyle name="Calculation 3 19 2" xfId="6917"/>
    <cellStyle name="Calculation 3 19 2 2" xfId="6918"/>
    <cellStyle name="Calculation 3 19 2 3" xfId="41603"/>
    <cellStyle name="Calculation 3 19 3" xfId="6919"/>
    <cellStyle name="Calculation 3 19 3 2" xfId="6920"/>
    <cellStyle name="Calculation 3 19 4" xfId="6921"/>
    <cellStyle name="Calculation 3 19 5" xfId="41604"/>
    <cellStyle name="Calculation 3 2" xfId="6922"/>
    <cellStyle name="Calculation 3 2 10" xfId="6923"/>
    <cellStyle name="Calculation 3 2 10 2" xfId="6924"/>
    <cellStyle name="Calculation 3 2 10 2 2" xfId="6925"/>
    <cellStyle name="Calculation 3 2 10 2 3" xfId="41605"/>
    <cellStyle name="Calculation 3 2 10 3" xfId="6926"/>
    <cellStyle name="Calculation 3 2 10 3 2" xfId="6927"/>
    <cellStyle name="Calculation 3 2 10 4" xfId="6928"/>
    <cellStyle name="Calculation 3 2 10 5" xfId="41606"/>
    <cellStyle name="Calculation 3 2 11" xfId="6929"/>
    <cellStyle name="Calculation 3 2 11 2" xfId="6930"/>
    <cellStyle name="Calculation 3 2 11 2 2" xfId="6931"/>
    <cellStyle name="Calculation 3 2 11 2 3" xfId="41607"/>
    <cellStyle name="Calculation 3 2 11 3" xfId="6932"/>
    <cellStyle name="Calculation 3 2 11 3 2" xfId="6933"/>
    <cellStyle name="Calculation 3 2 11 4" xfId="6934"/>
    <cellStyle name="Calculation 3 2 11 5" xfId="41608"/>
    <cellStyle name="Calculation 3 2 12" xfId="6935"/>
    <cellStyle name="Calculation 3 2 12 2" xfId="6936"/>
    <cellStyle name="Calculation 3 2 12 2 2" xfId="6937"/>
    <cellStyle name="Calculation 3 2 12 2 3" xfId="41609"/>
    <cellStyle name="Calculation 3 2 12 3" xfId="6938"/>
    <cellStyle name="Calculation 3 2 12 3 2" xfId="6939"/>
    <cellStyle name="Calculation 3 2 12 4" xfId="6940"/>
    <cellStyle name="Calculation 3 2 12 5" xfId="41610"/>
    <cellStyle name="Calculation 3 2 13" xfId="6941"/>
    <cellStyle name="Calculation 3 2 13 2" xfId="6942"/>
    <cellStyle name="Calculation 3 2 13 2 2" xfId="6943"/>
    <cellStyle name="Calculation 3 2 13 2 3" xfId="41611"/>
    <cellStyle name="Calculation 3 2 13 3" xfId="6944"/>
    <cellStyle name="Calculation 3 2 13 3 2" xfId="6945"/>
    <cellStyle name="Calculation 3 2 13 4" xfId="6946"/>
    <cellStyle name="Calculation 3 2 13 5" xfId="41612"/>
    <cellStyle name="Calculation 3 2 14" xfId="6947"/>
    <cellStyle name="Calculation 3 2 14 2" xfId="6948"/>
    <cellStyle name="Calculation 3 2 14 2 2" xfId="6949"/>
    <cellStyle name="Calculation 3 2 14 2 3" xfId="41613"/>
    <cellStyle name="Calculation 3 2 14 3" xfId="6950"/>
    <cellStyle name="Calculation 3 2 14 3 2" xfId="6951"/>
    <cellStyle name="Calculation 3 2 14 4" xfId="6952"/>
    <cellStyle name="Calculation 3 2 14 5" xfId="41614"/>
    <cellStyle name="Calculation 3 2 15" xfId="6953"/>
    <cellStyle name="Calculation 3 2 15 2" xfId="6954"/>
    <cellStyle name="Calculation 3 2 15 2 2" xfId="6955"/>
    <cellStyle name="Calculation 3 2 15 2 3" xfId="41615"/>
    <cellStyle name="Calculation 3 2 15 3" xfId="6956"/>
    <cellStyle name="Calculation 3 2 15 3 2" xfId="6957"/>
    <cellStyle name="Calculation 3 2 15 4" xfId="6958"/>
    <cellStyle name="Calculation 3 2 15 5" xfId="41616"/>
    <cellStyle name="Calculation 3 2 16" xfId="6959"/>
    <cellStyle name="Calculation 3 2 16 2" xfId="6960"/>
    <cellStyle name="Calculation 3 2 16 2 2" xfId="6961"/>
    <cellStyle name="Calculation 3 2 16 2 3" xfId="41617"/>
    <cellStyle name="Calculation 3 2 16 3" xfId="6962"/>
    <cellStyle name="Calculation 3 2 16 3 2" xfId="6963"/>
    <cellStyle name="Calculation 3 2 16 4" xfId="6964"/>
    <cellStyle name="Calculation 3 2 16 5" xfId="41618"/>
    <cellStyle name="Calculation 3 2 17" xfId="6965"/>
    <cellStyle name="Calculation 3 2 17 2" xfId="6966"/>
    <cellStyle name="Calculation 3 2 17 2 2" xfId="6967"/>
    <cellStyle name="Calculation 3 2 17 2 3" xfId="41619"/>
    <cellStyle name="Calculation 3 2 17 3" xfId="6968"/>
    <cellStyle name="Calculation 3 2 17 3 2" xfId="6969"/>
    <cellStyle name="Calculation 3 2 17 4" xfId="6970"/>
    <cellStyle name="Calculation 3 2 17 5" xfId="41620"/>
    <cellStyle name="Calculation 3 2 18" xfId="6971"/>
    <cellStyle name="Calculation 3 2 18 2" xfId="6972"/>
    <cellStyle name="Calculation 3 2 18 2 2" xfId="6973"/>
    <cellStyle name="Calculation 3 2 18 2 3" xfId="41621"/>
    <cellStyle name="Calculation 3 2 18 3" xfId="6974"/>
    <cellStyle name="Calculation 3 2 18 3 2" xfId="6975"/>
    <cellStyle name="Calculation 3 2 18 4" xfId="6976"/>
    <cellStyle name="Calculation 3 2 18 5" xfId="41622"/>
    <cellStyle name="Calculation 3 2 19" xfId="6977"/>
    <cellStyle name="Calculation 3 2 19 2" xfId="6978"/>
    <cellStyle name="Calculation 3 2 19 2 2" xfId="6979"/>
    <cellStyle name="Calculation 3 2 19 2 3" xfId="41623"/>
    <cellStyle name="Calculation 3 2 19 3" xfId="6980"/>
    <cellStyle name="Calculation 3 2 19 3 2" xfId="6981"/>
    <cellStyle name="Calculation 3 2 19 4" xfId="6982"/>
    <cellStyle name="Calculation 3 2 19 5" xfId="41624"/>
    <cellStyle name="Calculation 3 2 2" xfId="6983"/>
    <cellStyle name="Calculation 3 2 2 2" xfId="6984"/>
    <cellStyle name="Calculation 3 2 2 2 2" xfId="6985"/>
    <cellStyle name="Calculation 3 2 2 2 3" xfId="41625"/>
    <cellStyle name="Calculation 3 2 2 3" xfId="6986"/>
    <cellStyle name="Calculation 3 2 2 3 2" xfId="6987"/>
    <cellStyle name="Calculation 3 2 2 4" xfId="6988"/>
    <cellStyle name="Calculation 3 2 2 5" xfId="41626"/>
    <cellStyle name="Calculation 3 2 20" xfId="6989"/>
    <cellStyle name="Calculation 3 2 20 2" xfId="6990"/>
    <cellStyle name="Calculation 3 2 20 2 2" xfId="41627"/>
    <cellStyle name="Calculation 3 2 20 2 3" xfId="41628"/>
    <cellStyle name="Calculation 3 2 20 3" xfId="41629"/>
    <cellStyle name="Calculation 3 2 20 4" xfId="41630"/>
    <cellStyle name="Calculation 3 2 20 5" xfId="41631"/>
    <cellStyle name="Calculation 3 2 21" xfId="6991"/>
    <cellStyle name="Calculation 3 2 21 2" xfId="6992"/>
    <cellStyle name="Calculation 3 2 22" xfId="6993"/>
    <cellStyle name="Calculation 3 2 22 2" xfId="6994"/>
    <cellStyle name="Calculation 3 2 3" xfId="6995"/>
    <cellStyle name="Calculation 3 2 3 2" xfId="6996"/>
    <cellStyle name="Calculation 3 2 3 2 2" xfId="6997"/>
    <cellStyle name="Calculation 3 2 3 2 3" xfId="41632"/>
    <cellStyle name="Calculation 3 2 3 3" xfId="6998"/>
    <cellStyle name="Calculation 3 2 3 3 2" xfId="6999"/>
    <cellStyle name="Calculation 3 2 3 4" xfId="7000"/>
    <cellStyle name="Calculation 3 2 3 5" xfId="41633"/>
    <cellStyle name="Calculation 3 2 4" xfId="7001"/>
    <cellStyle name="Calculation 3 2 4 2" xfId="7002"/>
    <cellStyle name="Calculation 3 2 4 2 2" xfId="7003"/>
    <cellStyle name="Calculation 3 2 4 2 3" xfId="41634"/>
    <cellStyle name="Calculation 3 2 4 3" xfId="7004"/>
    <cellStyle name="Calculation 3 2 4 3 2" xfId="7005"/>
    <cellStyle name="Calculation 3 2 4 4" xfId="7006"/>
    <cellStyle name="Calculation 3 2 4 5" xfId="41635"/>
    <cellStyle name="Calculation 3 2 5" xfId="7007"/>
    <cellStyle name="Calculation 3 2 5 2" xfId="7008"/>
    <cellStyle name="Calculation 3 2 5 2 2" xfId="7009"/>
    <cellStyle name="Calculation 3 2 5 2 3" xfId="41636"/>
    <cellStyle name="Calculation 3 2 5 3" xfId="7010"/>
    <cellStyle name="Calculation 3 2 5 3 2" xfId="7011"/>
    <cellStyle name="Calculation 3 2 5 4" xfId="7012"/>
    <cellStyle name="Calculation 3 2 5 5" xfId="41637"/>
    <cellStyle name="Calculation 3 2 6" xfId="7013"/>
    <cellStyle name="Calculation 3 2 6 2" xfId="7014"/>
    <cellStyle name="Calculation 3 2 6 2 2" xfId="7015"/>
    <cellStyle name="Calculation 3 2 6 2 3" xfId="41638"/>
    <cellStyle name="Calculation 3 2 6 3" xfId="7016"/>
    <cellStyle name="Calculation 3 2 6 3 2" xfId="7017"/>
    <cellStyle name="Calculation 3 2 6 4" xfId="7018"/>
    <cellStyle name="Calculation 3 2 6 5" xfId="41639"/>
    <cellStyle name="Calculation 3 2 7" xfId="7019"/>
    <cellStyle name="Calculation 3 2 7 2" xfId="7020"/>
    <cellStyle name="Calculation 3 2 7 2 2" xfId="7021"/>
    <cellStyle name="Calculation 3 2 7 2 3" xfId="41640"/>
    <cellStyle name="Calculation 3 2 7 3" xfId="7022"/>
    <cellStyle name="Calculation 3 2 7 3 2" xfId="7023"/>
    <cellStyle name="Calculation 3 2 7 4" xfId="7024"/>
    <cellStyle name="Calculation 3 2 7 5" xfId="41641"/>
    <cellStyle name="Calculation 3 2 8" xfId="7025"/>
    <cellStyle name="Calculation 3 2 8 2" xfId="7026"/>
    <cellStyle name="Calculation 3 2 8 2 2" xfId="7027"/>
    <cellStyle name="Calculation 3 2 8 2 3" xfId="41642"/>
    <cellStyle name="Calculation 3 2 8 3" xfId="7028"/>
    <cellStyle name="Calculation 3 2 8 3 2" xfId="7029"/>
    <cellStyle name="Calculation 3 2 8 4" xfId="7030"/>
    <cellStyle name="Calculation 3 2 8 5" xfId="41643"/>
    <cellStyle name="Calculation 3 2 9" xfId="7031"/>
    <cellStyle name="Calculation 3 2 9 2" xfId="7032"/>
    <cellStyle name="Calculation 3 2 9 2 2" xfId="7033"/>
    <cellStyle name="Calculation 3 2 9 2 3" xfId="41644"/>
    <cellStyle name="Calculation 3 2 9 3" xfId="7034"/>
    <cellStyle name="Calculation 3 2 9 3 2" xfId="7035"/>
    <cellStyle name="Calculation 3 2 9 4" xfId="7036"/>
    <cellStyle name="Calculation 3 2 9 5" xfId="41645"/>
    <cellStyle name="Calculation 3 20" xfId="7037"/>
    <cellStyle name="Calculation 3 20 2" xfId="7038"/>
    <cellStyle name="Calculation 3 20 2 2" xfId="7039"/>
    <cellStyle name="Calculation 3 20 2 3" xfId="41646"/>
    <cellStyle name="Calculation 3 20 3" xfId="7040"/>
    <cellStyle name="Calculation 3 20 3 2" xfId="7041"/>
    <cellStyle name="Calculation 3 20 4" xfId="7042"/>
    <cellStyle name="Calculation 3 20 5" xfId="41647"/>
    <cellStyle name="Calculation 3 21" xfId="7043"/>
    <cellStyle name="Calculation 3 21 2" xfId="7044"/>
    <cellStyle name="Calculation 3 21 2 2" xfId="7045"/>
    <cellStyle name="Calculation 3 21 2 3" xfId="41648"/>
    <cellStyle name="Calculation 3 21 3" xfId="7046"/>
    <cellStyle name="Calculation 3 21 3 2" xfId="7047"/>
    <cellStyle name="Calculation 3 21 4" xfId="7048"/>
    <cellStyle name="Calculation 3 21 5" xfId="41649"/>
    <cellStyle name="Calculation 3 22" xfId="7049"/>
    <cellStyle name="Calculation 3 22 2" xfId="7050"/>
    <cellStyle name="Calculation 3 22 2 2" xfId="7051"/>
    <cellStyle name="Calculation 3 22 2 3" xfId="41650"/>
    <cellStyle name="Calculation 3 22 3" xfId="7052"/>
    <cellStyle name="Calculation 3 22 3 2" xfId="7053"/>
    <cellStyle name="Calculation 3 22 4" xfId="7054"/>
    <cellStyle name="Calculation 3 22 5" xfId="41651"/>
    <cellStyle name="Calculation 3 23" xfId="7055"/>
    <cellStyle name="Calculation 3 23 2" xfId="7056"/>
    <cellStyle name="Calculation 3 24" xfId="7057"/>
    <cellStyle name="Calculation 3 24 2" xfId="7058"/>
    <cellStyle name="Calculation 3 3" xfId="7059"/>
    <cellStyle name="Calculation 3 3 10" xfId="7060"/>
    <cellStyle name="Calculation 3 3 10 2" xfId="7061"/>
    <cellStyle name="Calculation 3 3 10 2 2" xfId="7062"/>
    <cellStyle name="Calculation 3 3 10 2 3" xfId="41652"/>
    <cellStyle name="Calculation 3 3 10 3" xfId="7063"/>
    <cellStyle name="Calculation 3 3 10 3 2" xfId="7064"/>
    <cellStyle name="Calculation 3 3 10 4" xfId="7065"/>
    <cellStyle name="Calculation 3 3 10 5" xfId="41653"/>
    <cellStyle name="Calculation 3 3 11" xfId="7066"/>
    <cellStyle name="Calculation 3 3 11 2" xfId="7067"/>
    <cellStyle name="Calculation 3 3 11 2 2" xfId="7068"/>
    <cellStyle name="Calculation 3 3 11 2 3" xfId="41654"/>
    <cellStyle name="Calculation 3 3 11 3" xfId="7069"/>
    <cellStyle name="Calculation 3 3 11 3 2" xfId="7070"/>
    <cellStyle name="Calculation 3 3 11 4" xfId="7071"/>
    <cellStyle name="Calculation 3 3 11 5" xfId="41655"/>
    <cellStyle name="Calculation 3 3 12" xfId="7072"/>
    <cellStyle name="Calculation 3 3 12 2" xfId="7073"/>
    <cellStyle name="Calculation 3 3 12 2 2" xfId="7074"/>
    <cellStyle name="Calculation 3 3 12 2 3" xfId="41656"/>
    <cellStyle name="Calculation 3 3 12 3" xfId="7075"/>
    <cellStyle name="Calculation 3 3 12 3 2" xfId="7076"/>
    <cellStyle name="Calculation 3 3 12 4" xfId="7077"/>
    <cellStyle name="Calculation 3 3 12 5" xfId="41657"/>
    <cellStyle name="Calculation 3 3 13" xfId="7078"/>
    <cellStyle name="Calculation 3 3 13 2" xfId="7079"/>
    <cellStyle name="Calculation 3 3 13 2 2" xfId="7080"/>
    <cellStyle name="Calculation 3 3 13 2 3" xfId="41658"/>
    <cellStyle name="Calculation 3 3 13 3" xfId="7081"/>
    <cellStyle name="Calculation 3 3 13 3 2" xfId="7082"/>
    <cellStyle name="Calculation 3 3 13 4" xfId="7083"/>
    <cellStyle name="Calculation 3 3 13 5" xfId="41659"/>
    <cellStyle name="Calculation 3 3 14" xfId="7084"/>
    <cellStyle name="Calculation 3 3 14 2" xfId="7085"/>
    <cellStyle name="Calculation 3 3 14 2 2" xfId="7086"/>
    <cellStyle name="Calculation 3 3 14 2 3" xfId="41660"/>
    <cellStyle name="Calculation 3 3 14 3" xfId="7087"/>
    <cellStyle name="Calculation 3 3 14 3 2" xfId="7088"/>
    <cellStyle name="Calculation 3 3 14 4" xfId="7089"/>
    <cellStyle name="Calculation 3 3 14 5" xfId="41661"/>
    <cellStyle name="Calculation 3 3 15" xfId="7090"/>
    <cellStyle name="Calculation 3 3 15 2" xfId="7091"/>
    <cellStyle name="Calculation 3 3 15 2 2" xfId="7092"/>
    <cellStyle name="Calculation 3 3 15 2 3" xfId="41662"/>
    <cellStyle name="Calculation 3 3 15 3" xfId="7093"/>
    <cellStyle name="Calculation 3 3 15 3 2" xfId="7094"/>
    <cellStyle name="Calculation 3 3 15 4" xfId="7095"/>
    <cellStyle name="Calculation 3 3 15 5" xfId="41663"/>
    <cellStyle name="Calculation 3 3 16" xfId="7096"/>
    <cellStyle name="Calculation 3 3 16 2" xfId="7097"/>
    <cellStyle name="Calculation 3 3 16 2 2" xfId="7098"/>
    <cellStyle name="Calculation 3 3 16 2 3" xfId="41664"/>
    <cellStyle name="Calculation 3 3 16 3" xfId="7099"/>
    <cellStyle name="Calculation 3 3 16 3 2" xfId="7100"/>
    <cellStyle name="Calculation 3 3 16 4" xfId="7101"/>
    <cellStyle name="Calculation 3 3 16 5" xfId="41665"/>
    <cellStyle name="Calculation 3 3 17" xfId="7102"/>
    <cellStyle name="Calculation 3 3 17 2" xfId="7103"/>
    <cellStyle name="Calculation 3 3 17 2 2" xfId="7104"/>
    <cellStyle name="Calculation 3 3 17 2 3" xfId="41666"/>
    <cellStyle name="Calculation 3 3 17 3" xfId="7105"/>
    <cellStyle name="Calculation 3 3 17 3 2" xfId="7106"/>
    <cellStyle name="Calculation 3 3 17 4" xfId="7107"/>
    <cellStyle name="Calculation 3 3 17 5" xfId="41667"/>
    <cellStyle name="Calculation 3 3 18" xfId="7108"/>
    <cellStyle name="Calculation 3 3 18 2" xfId="7109"/>
    <cellStyle name="Calculation 3 3 18 2 2" xfId="7110"/>
    <cellStyle name="Calculation 3 3 18 2 3" xfId="41668"/>
    <cellStyle name="Calculation 3 3 18 3" xfId="7111"/>
    <cellStyle name="Calculation 3 3 18 3 2" xfId="7112"/>
    <cellStyle name="Calculation 3 3 18 4" xfId="7113"/>
    <cellStyle name="Calculation 3 3 18 5" xfId="41669"/>
    <cellStyle name="Calculation 3 3 19" xfId="7114"/>
    <cellStyle name="Calculation 3 3 19 2" xfId="7115"/>
    <cellStyle name="Calculation 3 3 19 2 2" xfId="7116"/>
    <cellStyle name="Calculation 3 3 19 2 3" xfId="41670"/>
    <cellStyle name="Calculation 3 3 19 3" xfId="7117"/>
    <cellStyle name="Calculation 3 3 19 3 2" xfId="7118"/>
    <cellStyle name="Calculation 3 3 19 4" xfId="7119"/>
    <cellStyle name="Calculation 3 3 19 5" xfId="41671"/>
    <cellStyle name="Calculation 3 3 2" xfId="7120"/>
    <cellStyle name="Calculation 3 3 2 2" xfId="7121"/>
    <cellStyle name="Calculation 3 3 2 2 2" xfId="7122"/>
    <cellStyle name="Calculation 3 3 2 2 3" xfId="41672"/>
    <cellStyle name="Calculation 3 3 2 3" xfId="7123"/>
    <cellStyle name="Calculation 3 3 2 3 2" xfId="7124"/>
    <cellStyle name="Calculation 3 3 2 4" xfId="7125"/>
    <cellStyle name="Calculation 3 3 2 5" xfId="41673"/>
    <cellStyle name="Calculation 3 3 20" xfId="7126"/>
    <cellStyle name="Calculation 3 3 20 2" xfId="7127"/>
    <cellStyle name="Calculation 3 3 20 2 2" xfId="41674"/>
    <cellStyle name="Calculation 3 3 20 2 3" xfId="41675"/>
    <cellStyle name="Calculation 3 3 20 3" xfId="41676"/>
    <cellStyle name="Calculation 3 3 20 4" xfId="41677"/>
    <cellStyle name="Calculation 3 3 20 5" xfId="41678"/>
    <cellStyle name="Calculation 3 3 21" xfId="7128"/>
    <cellStyle name="Calculation 3 3 21 2" xfId="7129"/>
    <cellStyle name="Calculation 3 3 22" xfId="7130"/>
    <cellStyle name="Calculation 3 3 22 2" xfId="7131"/>
    <cellStyle name="Calculation 3 3 3" xfId="7132"/>
    <cellStyle name="Calculation 3 3 3 2" xfId="7133"/>
    <cellStyle name="Calculation 3 3 3 2 2" xfId="7134"/>
    <cellStyle name="Calculation 3 3 3 2 3" xfId="41679"/>
    <cellStyle name="Calculation 3 3 3 3" xfId="7135"/>
    <cellStyle name="Calculation 3 3 3 3 2" xfId="7136"/>
    <cellStyle name="Calculation 3 3 3 4" xfId="7137"/>
    <cellStyle name="Calculation 3 3 3 5" xfId="41680"/>
    <cellStyle name="Calculation 3 3 4" xfId="7138"/>
    <cellStyle name="Calculation 3 3 4 2" xfId="7139"/>
    <cellStyle name="Calculation 3 3 4 2 2" xfId="7140"/>
    <cellStyle name="Calculation 3 3 4 2 3" xfId="41681"/>
    <cellStyle name="Calculation 3 3 4 3" xfId="7141"/>
    <cellStyle name="Calculation 3 3 4 3 2" xfId="7142"/>
    <cellStyle name="Calculation 3 3 4 4" xfId="7143"/>
    <cellStyle name="Calculation 3 3 4 5" xfId="41682"/>
    <cellStyle name="Calculation 3 3 5" xfId="7144"/>
    <cellStyle name="Calculation 3 3 5 2" xfId="7145"/>
    <cellStyle name="Calculation 3 3 5 2 2" xfId="7146"/>
    <cellStyle name="Calculation 3 3 5 2 3" xfId="41683"/>
    <cellStyle name="Calculation 3 3 5 3" xfId="7147"/>
    <cellStyle name="Calculation 3 3 5 3 2" xfId="7148"/>
    <cellStyle name="Calculation 3 3 5 4" xfId="7149"/>
    <cellStyle name="Calculation 3 3 5 5" xfId="41684"/>
    <cellStyle name="Calculation 3 3 6" xfId="7150"/>
    <cellStyle name="Calculation 3 3 6 2" xfId="7151"/>
    <cellStyle name="Calculation 3 3 6 2 2" xfId="7152"/>
    <cellStyle name="Calculation 3 3 6 2 3" xfId="41685"/>
    <cellStyle name="Calculation 3 3 6 3" xfId="7153"/>
    <cellStyle name="Calculation 3 3 6 3 2" xfId="7154"/>
    <cellStyle name="Calculation 3 3 6 4" xfId="7155"/>
    <cellStyle name="Calculation 3 3 6 5" xfId="41686"/>
    <cellStyle name="Calculation 3 3 7" xfId="7156"/>
    <cellStyle name="Calculation 3 3 7 2" xfId="7157"/>
    <cellStyle name="Calculation 3 3 7 2 2" xfId="7158"/>
    <cellStyle name="Calculation 3 3 7 2 3" xfId="41687"/>
    <cellStyle name="Calculation 3 3 7 3" xfId="7159"/>
    <cellStyle name="Calculation 3 3 7 3 2" xfId="7160"/>
    <cellStyle name="Calculation 3 3 7 4" xfId="7161"/>
    <cellStyle name="Calculation 3 3 7 5" xfId="41688"/>
    <cellStyle name="Calculation 3 3 8" xfId="7162"/>
    <cellStyle name="Calculation 3 3 8 2" xfId="7163"/>
    <cellStyle name="Calculation 3 3 8 2 2" xfId="7164"/>
    <cellStyle name="Calculation 3 3 8 2 3" xfId="41689"/>
    <cellStyle name="Calculation 3 3 8 3" xfId="7165"/>
    <cellStyle name="Calculation 3 3 8 3 2" xfId="7166"/>
    <cellStyle name="Calculation 3 3 8 4" xfId="7167"/>
    <cellStyle name="Calculation 3 3 8 5" xfId="41690"/>
    <cellStyle name="Calculation 3 3 9" xfId="7168"/>
    <cellStyle name="Calculation 3 3 9 2" xfId="7169"/>
    <cellStyle name="Calculation 3 3 9 2 2" xfId="7170"/>
    <cellStyle name="Calculation 3 3 9 2 3" xfId="41691"/>
    <cellStyle name="Calculation 3 3 9 3" xfId="7171"/>
    <cellStyle name="Calculation 3 3 9 3 2" xfId="7172"/>
    <cellStyle name="Calculation 3 3 9 4" xfId="7173"/>
    <cellStyle name="Calculation 3 3 9 5" xfId="41692"/>
    <cellStyle name="Calculation 3 4" xfId="7174"/>
    <cellStyle name="Calculation 3 4 2" xfId="7175"/>
    <cellStyle name="Calculation 3 4 2 2" xfId="7176"/>
    <cellStyle name="Calculation 3 4 3" xfId="7177"/>
    <cellStyle name="Calculation 3 4 3 2" xfId="7178"/>
    <cellStyle name="Calculation 3 5" xfId="7179"/>
    <cellStyle name="Calculation 3 5 2" xfId="7180"/>
    <cellStyle name="Calculation 3 5 2 2" xfId="7181"/>
    <cellStyle name="Calculation 3 5 2 3" xfId="41693"/>
    <cellStyle name="Calculation 3 5 3" xfId="7182"/>
    <cellStyle name="Calculation 3 5 3 2" xfId="7183"/>
    <cellStyle name="Calculation 3 5 4" xfId="7184"/>
    <cellStyle name="Calculation 3 5 5" xfId="41694"/>
    <cellStyle name="Calculation 3 6" xfId="7185"/>
    <cellStyle name="Calculation 3 6 2" xfId="7186"/>
    <cellStyle name="Calculation 3 6 2 2" xfId="7187"/>
    <cellStyle name="Calculation 3 6 2 3" xfId="41695"/>
    <cellStyle name="Calculation 3 6 3" xfId="7188"/>
    <cellStyle name="Calculation 3 6 3 2" xfId="7189"/>
    <cellStyle name="Calculation 3 6 4" xfId="7190"/>
    <cellStyle name="Calculation 3 6 5" xfId="41696"/>
    <cellStyle name="Calculation 3 7" xfId="7191"/>
    <cellStyle name="Calculation 3 7 2" xfId="7192"/>
    <cellStyle name="Calculation 3 7 2 2" xfId="7193"/>
    <cellStyle name="Calculation 3 7 2 3" xfId="41697"/>
    <cellStyle name="Calculation 3 7 3" xfId="7194"/>
    <cellStyle name="Calculation 3 7 3 2" xfId="7195"/>
    <cellStyle name="Calculation 3 7 4" xfId="7196"/>
    <cellStyle name="Calculation 3 7 5" xfId="41698"/>
    <cellStyle name="Calculation 3 8" xfId="7197"/>
    <cellStyle name="Calculation 3 8 2" xfId="7198"/>
    <cellStyle name="Calculation 3 8 2 2" xfId="7199"/>
    <cellStyle name="Calculation 3 8 2 3" xfId="41699"/>
    <cellStyle name="Calculation 3 8 3" xfId="7200"/>
    <cellStyle name="Calculation 3 8 3 2" xfId="7201"/>
    <cellStyle name="Calculation 3 8 4" xfId="7202"/>
    <cellStyle name="Calculation 3 8 5" xfId="41700"/>
    <cellStyle name="Calculation 3 9" xfId="7203"/>
    <cellStyle name="Calculation 3 9 2" xfId="7204"/>
    <cellStyle name="Calculation 3 9 2 2" xfId="7205"/>
    <cellStyle name="Calculation 3 9 2 3" xfId="41701"/>
    <cellStyle name="Calculation 3 9 3" xfId="7206"/>
    <cellStyle name="Calculation 3 9 3 2" xfId="7207"/>
    <cellStyle name="Calculation 3 9 4" xfId="7208"/>
    <cellStyle name="Calculation 3 9 5" xfId="41702"/>
    <cellStyle name="Calculation 30" xfId="7209"/>
    <cellStyle name="Calculation 30 2" xfId="7210"/>
    <cellStyle name="Calculation 30 2 2" xfId="7211"/>
    <cellStyle name="Calculation 30 2 3" xfId="41703"/>
    <cellStyle name="Calculation 30 3" xfId="7212"/>
    <cellStyle name="Calculation 30 3 2" xfId="7213"/>
    <cellStyle name="Calculation 30 4" xfId="7214"/>
    <cellStyle name="Calculation 30 5" xfId="41704"/>
    <cellStyle name="Calculation 31" xfId="7215"/>
    <cellStyle name="Calculation 31 2" xfId="7216"/>
    <cellStyle name="Calculation 31 2 2" xfId="7217"/>
    <cellStyle name="Calculation 31 2 3" xfId="41705"/>
    <cellStyle name="Calculation 31 3" xfId="7218"/>
    <cellStyle name="Calculation 31 3 2" xfId="7219"/>
    <cellStyle name="Calculation 31 4" xfId="7220"/>
    <cellStyle name="Calculation 31 5" xfId="41706"/>
    <cellStyle name="Calculation 32" xfId="7221"/>
    <cellStyle name="Calculation 32 2" xfId="7222"/>
    <cellStyle name="Calculation 32 2 2" xfId="7223"/>
    <cellStyle name="Calculation 32 2 3" xfId="41707"/>
    <cellStyle name="Calculation 32 3" xfId="7224"/>
    <cellStyle name="Calculation 32 3 2" xfId="7225"/>
    <cellStyle name="Calculation 32 4" xfId="7226"/>
    <cellStyle name="Calculation 32 5" xfId="41708"/>
    <cellStyle name="Calculation 33" xfId="7227"/>
    <cellStyle name="Calculation 33 2" xfId="7228"/>
    <cellStyle name="Calculation 33 2 2" xfId="7229"/>
    <cellStyle name="Calculation 33 2 3" xfId="41709"/>
    <cellStyle name="Calculation 33 3" xfId="7230"/>
    <cellStyle name="Calculation 33 3 2" xfId="7231"/>
    <cellStyle name="Calculation 33 4" xfId="7232"/>
    <cellStyle name="Calculation 33 5" xfId="41710"/>
    <cellStyle name="Calculation 34" xfId="7233"/>
    <cellStyle name="Calculation 34 2" xfId="7234"/>
    <cellStyle name="Calculation 34 2 2" xfId="7235"/>
    <cellStyle name="Calculation 34 2 3" xfId="41711"/>
    <cellStyle name="Calculation 34 3" xfId="7236"/>
    <cellStyle name="Calculation 34 3 2" xfId="7237"/>
    <cellStyle name="Calculation 34 4" xfId="7238"/>
    <cellStyle name="Calculation 34 5" xfId="41712"/>
    <cellStyle name="Calculation 35" xfId="7239"/>
    <cellStyle name="Calculation 35 2" xfId="7240"/>
    <cellStyle name="Calculation 36" xfId="7241"/>
    <cellStyle name="Calculation 36 2" xfId="7242"/>
    <cellStyle name="Calculation 37" xfId="7243"/>
    <cellStyle name="Calculation 38" xfId="7244"/>
    <cellStyle name="Calculation 39" xfId="7245"/>
    <cellStyle name="Calculation 4" xfId="7246"/>
    <cellStyle name="Calculation 4 10" xfId="7247"/>
    <cellStyle name="Calculation 4 10 2" xfId="7248"/>
    <cellStyle name="Calculation 4 10 2 2" xfId="7249"/>
    <cellStyle name="Calculation 4 10 2 3" xfId="41713"/>
    <cellStyle name="Calculation 4 10 3" xfId="7250"/>
    <cellStyle name="Calculation 4 10 3 2" xfId="7251"/>
    <cellStyle name="Calculation 4 10 4" xfId="7252"/>
    <cellStyle name="Calculation 4 10 5" xfId="41714"/>
    <cellStyle name="Calculation 4 11" xfId="7253"/>
    <cellStyle name="Calculation 4 11 2" xfId="7254"/>
    <cellStyle name="Calculation 4 11 2 2" xfId="7255"/>
    <cellStyle name="Calculation 4 11 2 3" xfId="41715"/>
    <cellStyle name="Calculation 4 11 3" xfId="7256"/>
    <cellStyle name="Calculation 4 11 3 2" xfId="7257"/>
    <cellStyle name="Calculation 4 11 4" xfId="7258"/>
    <cellStyle name="Calculation 4 11 5" xfId="41716"/>
    <cellStyle name="Calculation 4 12" xfId="7259"/>
    <cellStyle name="Calculation 4 12 2" xfId="7260"/>
    <cellStyle name="Calculation 4 12 2 2" xfId="7261"/>
    <cellStyle name="Calculation 4 12 2 3" xfId="41717"/>
    <cellStyle name="Calculation 4 12 3" xfId="7262"/>
    <cellStyle name="Calculation 4 12 3 2" xfId="7263"/>
    <cellStyle name="Calculation 4 12 4" xfId="7264"/>
    <cellStyle name="Calculation 4 12 5" xfId="41718"/>
    <cellStyle name="Calculation 4 13" xfId="7265"/>
    <cellStyle name="Calculation 4 13 2" xfId="7266"/>
    <cellStyle name="Calculation 4 13 2 2" xfId="7267"/>
    <cellStyle name="Calculation 4 13 2 3" xfId="41719"/>
    <cellStyle name="Calculation 4 13 3" xfId="7268"/>
    <cellStyle name="Calculation 4 13 3 2" xfId="7269"/>
    <cellStyle name="Calculation 4 13 4" xfId="7270"/>
    <cellStyle name="Calculation 4 13 5" xfId="41720"/>
    <cellStyle name="Calculation 4 14" xfId="7271"/>
    <cellStyle name="Calculation 4 14 2" xfId="7272"/>
    <cellStyle name="Calculation 4 14 2 2" xfId="7273"/>
    <cellStyle name="Calculation 4 14 2 3" xfId="41721"/>
    <cellStyle name="Calculation 4 14 3" xfId="7274"/>
    <cellStyle name="Calculation 4 14 3 2" xfId="7275"/>
    <cellStyle name="Calculation 4 14 4" xfId="7276"/>
    <cellStyle name="Calculation 4 14 5" xfId="41722"/>
    <cellStyle name="Calculation 4 15" xfId="7277"/>
    <cellStyle name="Calculation 4 15 2" xfId="7278"/>
    <cellStyle name="Calculation 4 15 2 2" xfId="7279"/>
    <cellStyle name="Calculation 4 15 2 3" xfId="41723"/>
    <cellStyle name="Calculation 4 15 3" xfId="7280"/>
    <cellStyle name="Calculation 4 15 3 2" xfId="7281"/>
    <cellStyle name="Calculation 4 15 4" xfId="7282"/>
    <cellStyle name="Calculation 4 15 5" xfId="41724"/>
    <cellStyle name="Calculation 4 16" xfId="7283"/>
    <cellStyle name="Calculation 4 16 2" xfId="7284"/>
    <cellStyle name="Calculation 4 16 2 2" xfId="7285"/>
    <cellStyle name="Calculation 4 16 2 3" xfId="41725"/>
    <cellStyle name="Calculation 4 16 3" xfId="7286"/>
    <cellStyle name="Calculation 4 16 3 2" xfId="7287"/>
    <cellStyle name="Calculation 4 16 4" xfId="7288"/>
    <cellStyle name="Calculation 4 16 5" xfId="41726"/>
    <cellStyle name="Calculation 4 17" xfId="7289"/>
    <cellStyle name="Calculation 4 17 2" xfId="7290"/>
    <cellStyle name="Calculation 4 17 2 2" xfId="7291"/>
    <cellStyle name="Calculation 4 17 2 3" xfId="41727"/>
    <cellStyle name="Calculation 4 17 3" xfId="7292"/>
    <cellStyle name="Calculation 4 17 3 2" xfId="7293"/>
    <cellStyle name="Calculation 4 17 4" xfId="7294"/>
    <cellStyle name="Calculation 4 17 5" xfId="41728"/>
    <cellStyle name="Calculation 4 18" xfId="7295"/>
    <cellStyle name="Calculation 4 18 2" xfId="7296"/>
    <cellStyle name="Calculation 4 18 2 2" xfId="7297"/>
    <cellStyle name="Calculation 4 18 2 3" xfId="41729"/>
    <cellStyle name="Calculation 4 18 3" xfId="7298"/>
    <cellStyle name="Calculation 4 18 3 2" xfId="7299"/>
    <cellStyle name="Calculation 4 18 4" xfId="7300"/>
    <cellStyle name="Calculation 4 18 5" xfId="41730"/>
    <cellStyle name="Calculation 4 19" xfId="7301"/>
    <cellStyle name="Calculation 4 19 2" xfId="7302"/>
    <cellStyle name="Calculation 4 19 2 2" xfId="7303"/>
    <cellStyle name="Calculation 4 19 2 3" xfId="41731"/>
    <cellStyle name="Calculation 4 19 3" xfId="7304"/>
    <cellStyle name="Calculation 4 19 3 2" xfId="7305"/>
    <cellStyle name="Calculation 4 19 4" xfId="7306"/>
    <cellStyle name="Calculation 4 19 5" xfId="41732"/>
    <cellStyle name="Calculation 4 2" xfId="7307"/>
    <cellStyle name="Calculation 4 2 10" xfId="7308"/>
    <cellStyle name="Calculation 4 2 10 2" xfId="7309"/>
    <cellStyle name="Calculation 4 2 10 2 2" xfId="7310"/>
    <cellStyle name="Calculation 4 2 10 2 3" xfId="41733"/>
    <cellStyle name="Calculation 4 2 10 3" xfId="7311"/>
    <cellStyle name="Calculation 4 2 10 3 2" xfId="7312"/>
    <cellStyle name="Calculation 4 2 10 4" xfId="7313"/>
    <cellStyle name="Calculation 4 2 10 5" xfId="41734"/>
    <cellStyle name="Calculation 4 2 11" xfId="7314"/>
    <cellStyle name="Calculation 4 2 11 2" xfId="7315"/>
    <cellStyle name="Calculation 4 2 11 2 2" xfId="7316"/>
    <cellStyle name="Calculation 4 2 11 2 3" xfId="41735"/>
    <cellStyle name="Calculation 4 2 11 3" xfId="7317"/>
    <cellStyle name="Calculation 4 2 11 3 2" xfId="7318"/>
    <cellStyle name="Calculation 4 2 11 4" xfId="7319"/>
    <cellStyle name="Calculation 4 2 11 5" xfId="41736"/>
    <cellStyle name="Calculation 4 2 12" xfId="7320"/>
    <cellStyle name="Calculation 4 2 12 2" xfId="7321"/>
    <cellStyle name="Calculation 4 2 12 2 2" xfId="7322"/>
    <cellStyle name="Calculation 4 2 12 2 3" xfId="41737"/>
    <cellStyle name="Calculation 4 2 12 3" xfId="7323"/>
    <cellStyle name="Calculation 4 2 12 3 2" xfId="7324"/>
    <cellStyle name="Calculation 4 2 12 4" xfId="7325"/>
    <cellStyle name="Calculation 4 2 12 5" xfId="41738"/>
    <cellStyle name="Calculation 4 2 13" xfId="7326"/>
    <cellStyle name="Calculation 4 2 13 2" xfId="7327"/>
    <cellStyle name="Calculation 4 2 13 2 2" xfId="7328"/>
    <cellStyle name="Calculation 4 2 13 2 3" xfId="41739"/>
    <cellStyle name="Calculation 4 2 13 3" xfId="7329"/>
    <cellStyle name="Calculation 4 2 13 3 2" xfId="7330"/>
    <cellStyle name="Calculation 4 2 13 4" xfId="7331"/>
    <cellStyle name="Calculation 4 2 13 5" xfId="41740"/>
    <cellStyle name="Calculation 4 2 14" xfId="7332"/>
    <cellStyle name="Calculation 4 2 14 2" xfId="7333"/>
    <cellStyle name="Calculation 4 2 14 2 2" xfId="7334"/>
    <cellStyle name="Calculation 4 2 14 2 3" xfId="41741"/>
    <cellStyle name="Calculation 4 2 14 3" xfId="7335"/>
    <cellStyle name="Calculation 4 2 14 3 2" xfId="7336"/>
    <cellStyle name="Calculation 4 2 14 4" xfId="7337"/>
    <cellStyle name="Calculation 4 2 14 5" xfId="41742"/>
    <cellStyle name="Calculation 4 2 15" xfId="7338"/>
    <cellStyle name="Calculation 4 2 15 2" xfId="7339"/>
    <cellStyle name="Calculation 4 2 15 2 2" xfId="7340"/>
    <cellStyle name="Calculation 4 2 15 2 3" xfId="41743"/>
    <cellStyle name="Calculation 4 2 15 3" xfId="7341"/>
    <cellStyle name="Calculation 4 2 15 3 2" xfId="7342"/>
    <cellStyle name="Calculation 4 2 15 4" xfId="7343"/>
    <cellStyle name="Calculation 4 2 15 5" xfId="41744"/>
    <cellStyle name="Calculation 4 2 16" xfId="7344"/>
    <cellStyle name="Calculation 4 2 16 2" xfId="7345"/>
    <cellStyle name="Calculation 4 2 16 2 2" xfId="7346"/>
    <cellStyle name="Calculation 4 2 16 2 3" xfId="41745"/>
    <cellStyle name="Calculation 4 2 16 3" xfId="7347"/>
    <cellStyle name="Calculation 4 2 16 3 2" xfId="7348"/>
    <cellStyle name="Calculation 4 2 16 4" xfId="7349"/>
    <cellStyle name="Calculation 4 2 16 5" xfId="41746"/>
    <cellStyle name="Calculation 4 2 17" xfId="7350"/>
    <cellStyle name="Calculation 4 2 17 2" xfId="7351"/>
    <cellStyle name="Calculation 4 2 17 2 2" xfId="7352"/>
    <cellStyle name="Calculation 4 2 17 2 3" xfId="41747"/>
    <cellStyle name="Calculation 4 2 17 3" xfId="7353"/>
    <cellStyle name="Calculation 4 2 17 3 2" xfId="7354"/>
    <cellStyle name="Calculation 4 2 17 4" xfId="7355"/>
    <cellStyle name="Calculation 4 2 17 5" xfId="41748"/>
    <cellStyle name="Calculation 4 2 18" xfId="7356"/>
    <cellStyle name="Calculation 4 2 18 2" xfId="7357"/>
    <cellStyle name="Calculation 4 2 18 2 2" xfId="7358"/>
    <cellStyle name="Calculation 4 2 18 2 3" xfId="41749"/>
    <cellStyle name="Calculation 4 2 18 3" xfId="7359"/>
    <cellStyle name="Calculation 4 2 18 3 2" xfId="7360"/>
    <cellStyle name="Calculation 4 2 18 4" xfId="7361"/>
    <cellStyle name="Calculation 4 2 18 5" xfId="41750"/>
    <cellStyle name="Calculation 4 2 19" xfId="7362"/>
    <cellStyle name="Calculation 4 2 19 2" xfId="7363"/>
    <cellStyle name="Calculation 4 2 19 2 2" xfId="7364"/>
    <cellStyle name="Calculation 4 2 19 2 3" xfId="41751"/>
    <cellStyle name="Calculation 4 2 19 3" xfId="7365"/>
    <cellStyle name="Calculation 4 2 19 3 2" xfId="7366"/>
    <cellStyle name="Calculation 4 2 19 4" xfId="7367"/>
    <cellStyle name="Calculation 4 2 19 5" xfId="41752"/>
    <cellStyle name="Calculation 4 2 2" xfId="7368"/>
    <cellStyle name="Calculation 4 2 2 2" xfId="7369"/>
    <cellStyle name="Calculation 4 2 2 2 2" xfId="7370"/>
    <cellStyle name="Calculation 4 2 2 2 3" xfId="41753"/>
    <cellStyle name="Calculation 4 2 2 3" xfId="7371"/>
    <cellStyle name="Calculation 4 2 2 3 2" xfId="7372"/>
    <cellStyle name="Calculation 4 2 2 4" xfId="7373"/>
    <cellStyle name="Calculation 4 2 2 5" xfId="41754"/>
    <cellStyle name="Calculation 4 2 20" xfId="7374"/>
    <cellStyle name="Calculation 4 2 20 2" xfId="7375"/>
    <cellStyle name="Calculation 4 2 20 2 2" xfId="41755"/>
    <cellStyle name="Calculation 4 2 20 2 3" xfId="41756"/>
    <cellStyle name="Calculation 4 2 20 3" xfId="41757"/>
    <cellStyle name="Calculation 4 2 20 4" xfId="41758"/>
    <cellStyle name="Calculation 4 2 20 5" xfId="41759"/>
    <cellStyle name="Calculation 4 2 21" xfId="7376"/>
    <cellStyle name="Calculation 4 2 21 2" xfId="7377"/>
    <cellStyle name="Calculation 4 2 22" xfId="7378"/>
    <cellStyle name="Calculation 4 2 22 2" xfId="7379"/>
    <cellStyle name="Calculation 4 2 3" xfId="7380"/>
    <cellStyle name="Calculation 4 2 3 2" xfId="7381"/>
    <cellStyle name="Calculation 4 2 3 2 2" xfId="7382"/>
    <cellStyle name="Calculation 4 2 3 2 3" xfId="41760"/>
    <cellStyle name="Calculation 4 2 3 3" xfId="7383"/>
    <cellStyle name="Calculation 4 2 3 3 2" xfId="7384"/>
    <cellStyle name="Calculation 4 2 3 4" xfId="7385"/>
    <cellStyle name="Calculation 4 2 3 5" xfId="41761"/>
    <cellStyle name="Calculation 4 2 4" xfId="7386"/>
    <cellStyle name="Calculation 4 2 4 2" xfId="7387"/>
    <cellStyle name="Calculation 4 2 4 2 2" xfId="7388"/>
    <cellStyle name="Calculation 4 2 4 2 3" xfId="41762"/>
    <cellStyle name="Calculation 4 2 4 3" xfId="7389"/>
    <cellStyle name="Calculation 4 2 4 3 2" xfId="7390"/>
    <cellStyle name="Calculation 4 2 4 4" xfId="7391"/>
    <cellStyle name="Calculation 4 2 4 5" xfId="41763"/>
    <cellStyle name="Calculation 4 2 5" xfId="7392"/>
    <cellStyle name="Calculation 4 2 5 2" xfId="7393"/>
    <cellStyle name="Calculation 4 2 5 2 2" xfId="7394"/>
    <cellStyle name="Calculation 4 2 5 2 3" xfId="41764"/>
    <cellStyle name="Calculation 4 2 5 3" xfId="7395"/>
    <cellStyle name="Calculation 4 2 5 3 2" xfId="7396"/>
    <cellStyle name="Calculation 4 2 5 4" xfId="7397"/>
    <cellStyle name="Calculation 4 2 5 5" xfId="41765"/>
    <cellStyle name="Calculation 4 2 6" xfId="7398"/>
    <cellStyle name="Calculation 4 2 6 2" xfId="7399"/>
    <cellStyle name="Calculation 4 2 6 2 2" xfId="7400"/>
    <cellStyle name="Calculation 4 2 6 2 3" xfId="41766"/>
    <cellStyle name="Calculation 4 2 6 3" xfId="7401"/>
    <cellStyle name="Calculation 4 2 6 3 2" xfId="7402"/>
    <cellStyle name="Calculation 4 2 6 4" xfId="7403"/>
    <cellStyle name="Calculation 4 2 6 5" xfId="41767"/>
    <cellStyle name="Calculation 4 2 7" xfId="7404"/>
    <cellStyle name="Calculation 4 2 7 2" xfId="7405"/>
    <cellStyle name="Calculation 4 2 7 2 2" xfId="7406"/>
    <cellStyle name="Calculation 4 2 7 2 3" xfId="41768"/>
    <cellStyle name="Calculation 4 2 7 3" xfId="7407"/>
    <cellStyle name="Calculation 4 2 7 3 2" xfId="7408"/>
    <cellStyle name="Calculation 4 2 7 4" xfId="7409"/>
    <cellStyle name="Calculation 4 2 7 5" xfId="41769"/>
    <cellStyle name="Calculation 4 2 8" xfId="7410"/>
    <cellStyle name="Calculation 4 2 8 2" xfId="7411"/>
    <cellStyle name="Calculation 4 2 8 2 2" xfId="7412"/>
    <cellStyle name="Calculation 4 2 8 2 3" xfId="41770"/>
    <cellStyle name="Calculation 4 2 8 3" xfId="7413"/>
    <cellStyle name="Calculation 4 2 8 3 2" xfId="7414"/>
    <cellStyle name="Calculation 4 2 8 4" xfId="7415"/>
    <cellStyle name="Calculation 4 2 8 5" xfId="41771"/>
    <cellStyle name="Calculation 4 2 9" xfId="7416"/>
    <cellStyle name="Calculation 4 2 9 2" xfId="7417"/>
    <cellStyle name="Calculation 4 2 9 2 2" xfId="7418"/>
    <cellStyle name="Calculation 4 2 9 2 3" xfId="41772"/>
    <cellStyle name="Calculation 4 2 9 3" xfId="7419"/>
    <cellStyle name="Calculation 4 2 9 3 2" xfId="7420"/>
    <cellStyle name="Calculation 4 2 9 4" xfId="7421"/>
    <cellStyle name="Calculation 4 2 9 5" xfId="41773"/>
    <cellStyle name="Calculation 4 20" xfId="7422"/>
    <cellStyle name="Calculation 4 20 2" xfId="7423"/>
    <cellStyle name="Calculation 4 20 2 2" xfId="7424"/>
    <cellStyle name="Calculation 4 20 2 3" xfId="41774"/>
    <cellStyle name="Calculation 4 20 3" xfId="7425"/>
    <cellStyle name="Calculation 4 20 3 2" xfId="7426"/>
    <cellStyle name="Calculation 4 20 4" xfId="7427"/>
    <cellStyle name="Calculation 4 20 5" xfId="41775"/>
    <cellStyle name="Calculation 4 21" xfId="7428"/>
    <cellStyle name="Calculation 4 21 2" xfId="7429"/>
    <cellStyle name="Calculation 4 21 2 2" xfId="7430"/>
    <cellStyle name="Calculation 4 21 2 3" xfId="41776"/>
    <cellStyle name="Calculation 4 21 3" xfId="7431"/>
    <cellStyle name="Calculation 4 21 3 2" xfId="7432"/>
    <cellStyle name="Calculation 4 21 4" xfId="7433"/>
    <cellStyle name="Calculation 4 21 5" xfId="41777"/>
    <cellStyle name="Calculation 4 22" xfId="7434"/>
    <cellStyle name="Calculation 4 22 2" xfId="7435"/>
    <cellStyle name="Calculation 4 22 2 2" xfId="7436"/>
    <cellStyle name="Calculation 4 22 2 3" xfId="41778"/>
    <cellStyle name="Calculation 4 22 3" xfId="7437"/>
    <cellStyle name="Calculation 4 22 3 2" xfId="7438"/>
    <cellStyle name="Calculation 4 22 4" xfId="7439"/>
    <cellStyle name="Calculation 4 22 5" xfId="41779"/>
    <cellStyle name="Calculation 4 23" xfId="7440"/>
    <cellStyle name="Calculation 4 23 2" xfId="7441"/>
    <cellStyle name="Calculation 4 24" xfId="7442"/>
    <cellStyle name="Calculation 4 24 2" xfId="7443"/>
    <cellStyle name="Calculation 4 3" xfId="7444"/>
    <cellStyle name="Calculation 4 3 10" xfId="7445"/>
    <cellStyle name="Calculation 4 3 10 2" xfId="7446"/>
    <cellStyle name="Calculation 4 3 10 2 2" xfId="7447"/>
    <cellStyle name="Calculation 4 3 10 2 3" xfId="41780"/>
    <cellStyle name="Calculation 4 3 10 3" xfId="7448"/>
    <cellStyle name="Calculation 4 3 10 3 2" xfId="7449"/>
    <cellStyle name="Calculation 4 3 10 4" xfId="7450"/>
    <cellStyle name="Calculation 4 3 10 5" xfId="41781"/>
    <cellStyle name="Calculation 4 3 11" xfId="7451"/>
    <cellStyle name="Calculation 4 3 11 2" xfId="7452"/>
    <cellStyle name="Calculation 4 3 11 2 2" xfId="7453"/>
    <cellStyle name="Calculation 4 3 11 2 3" xfId="41782"/>
    <cellStyle name="Calculation 4 3 11 3" xfId="7454"/>
    <cellStyle name="Calculation 4 3 11 3 2" xfId="7455"/>
    <cellStyle name="Calculation 4 3 11 4" xfId="7456"/>
    <cellStyle name="Calculation 4 3 11 5" xfId="41783"/>
    <cellStyle name="Calculation 4 3 12" xfId="7457"/>
    <cellStyle name="Calculation 4 3 12 2" xfId="7458"/>
    <cellStyle name="Calculation 4 3 12 2 2" xfId="7459"/>
    <cellStyle name="Calculation 4 3 12 2 3" xfId="41784"/>
    <cellStyle name="Calculation 4 3 12 3" xfId="7460"/>
    <cellStyle name="Calculation 4 3 12 3 2" xfId="7461"/>
    <cellStyle name="Calculation 4 3 12 4" xfId="7462"/>
    <cellStyle name="Calculation 4 3 12 5" xfId="41785"/>
    <cellStyle name="Calculation 4 3 13" xfId="7463"/>
    <cellStyle name="Calculation 4 3 13 2" xfId="7464"/>
    <cellStyle name="Calculation 4 3 13 2 2" xfId="7465"/>
    <cellStyle name="Calculation 4 3 13 2 3" xfId="41786"/>
    <cellStyle name="Calculation 4 3 13 3" xfId="7466"/>
    <cellStyle name="Calculation 4 3 13 3 2" xfId="7467"/>
    <cellStyle name="Calculation 4 3 13 4" xfId="7468"/>
    <cellStyle name="Calculation 4 3 13 5" xfId="41787"/>
    <cellStyle name="Calculation 4 3 14" xfId="7469"/>
    <cellStyle name="Calculation 4 3 14 2" xfId="7470"/>
    <cellStyle name="Calculation 4 3 14 2 2" xfId="7471"/>
    <cellStyle name="Calculation 4 3 14 2 3" xfId="41788"/>
    <cellStyle name="Calculation 4 3 14 3" xfId="7472"/>
    <cellStyle name="Calculation 4 3 14 3 2" xfId="7473"/>
    <cellStyle name="Calculation 4 3 14 4" xfId="7474"/>
    <cellStyle name="Calculation 4 3 14 5" xfId="41789"/>
    <cellStyle name="Calculation 4 3 15" xfId="7475"/>
    <cellStyle name="Calculation 4 3 15 2" xfId="7476"/>
    <cellStyle name="Calculation 4 3 15 2 2" xfId="7477"/>
    <cellStyle name="Calculation 4 3 15 2 3" xfId="41790"/>
    <cellStyle name="Calculation 4 3 15 3" xfId="7478"/>
    <cellStyle name="Calculation 4 3 15 3 2" xfId="7479"/>
    <cellStyle name="Calculation 4 3 15 4" xfId="7480"/>
    <cellStyle name="Calculation 4 3 15 5" xfId="41791"/>
    <cellStyle name="Calculation 4 3 16" xfId="7481"/>
    <cellStyle name="Calculation 4 3 16 2" xfId="7482"/>
    <cellStyle name="Calculation 4 3 16 2 2" xfId="7483"/>
    <cellStyle name="Calculation 4 3 16 2 3" xfId="41792"/>
    <cellStyle name="Calculation 4 3 16 3" xfId="7484"/>
    <cellStyle name="Calculation 4 3 16 3 2" xfId="7485"/>
    <cellStyle name="Calculation 4 3 16 4" xfId="7486"/>
    <cellStyle name="Calculation 4 3 16 5" xfId="41793"/>
    <cellStyle name="Calculation 4 3 17" xfId="7487"/>
    <cellStyle name="Calculation 4 3 17 2" xfId="7488"/>
    <cellStyle name="Calculation 4 3 17 2 2" xfId="7489"/>
    <cellStyle name="Calculation 4 3 17 2 3" xfId="41794"/>
    <cellStyle name="Calculation 4 3 17 3" xfId="7490"/>
    <cellStyle name="Calculation 4 3 17 3 2" xfId="7491"/>
    <cellStyle name="Calculation 4 3 17 4" xfId="7492"/>
    <cellStyle name="Calculation 4 3 17 5" xfId="41795"/>
    <cellStyle name="Calculation 4 3 18" xfId="7493"/>
    <cellStyle name="Calculation 4 3 18 2" xfId="7494"/>
    <cellStyle name="Calculation 4 3 18 2 2" xfId="7495"/>
    <cellStyle name="Calculation 4 3 18 2 3" xfId="41796"/>
    <cellStyle name="Calculation 4 3 18 3" xfId="7496"/>
    <cellStyle name="Calculation 4 3 18 3 2" xfId="7497"/>
    <cellStyle name="Calculation 4 3 18 4" xfId="7498"/>
    <cellStyle name="Calculation 4 3 18 5" xfId="41797"/>
    <cellStyle name="Calculation 4 3 19" xfId="7499"/>
    <cellStyle name="Calculation 4 3 19 2" xfId="7500"/>
    <cellStyle name="Calculation 4 3 19 2 2" xfId="7501"/>
    <cellStyle name="Calculation 4 3 19 2 3" xfId="41798"/>
    <cellStyle name="Calculation 4 3 19 3" xfId="7502"/>
    <cellStyle name="Calculation 4 3 19 3 2" xfId="7503"/>
    <cellStyle name="Calculation 4 3 19 4" xfId="7504"/>
    <cellStyle name="Calculation 4 3 19 5" xfId="41799"/>
    <cellStyle name="Calculation 4 3 2" xfId="7505"/>
    <cellStyle name="Calculation 4 3 2 2" xfId="7506"/>
    <cellStyle name="Calculation 4 3 2 2 2" xfId="7507"/>
    <cellStyle name="Calculation 4 3 2 2 3" xfId="41800"/>
    <cellStyle name="Calculation 4 3 2 3" xfId="7508"/>
    <cellStyle name="Calculation 4 3 2 3 2" xfId="7509"/>
    <cellStyle name="Calculation 4 3 2 4" xfId="7510"/>
    <cellStyle name="Calculation 4 3 2 5" xfId="41801"/>
    <cellStyle name="Calculation 4 3 20" xfId="7511"/>
    <cellStyle name="Calculation 4 3 20 2" xfId="7512"/>
    <cellStyle name="Calculation 4 3 20 2 2" xfId="41802"/>
    <cellStyle name="Calculation 4 3 20 2 3" xfId="41803"/>
    <cellStyle name="Calculation 4 3 20 3" xfId="41804"/>
    <cellStyle name="Calculation 4 3 20 4" xfId="41805"/>
    <cellStyle name="Calculation 4 3 20 5" xfId="41806"/>
    <cellStyle name="Calculation 4 3 21" xfId="7513"/>
    <cellStyle name="Calculation 4 3 21 2" xfId="7514"/>
    <cellStyle name="Calculation 4 3 22" xfId="7515"/>
    <cellStyle name="Calculation 4 3 22 2" xfId="7516"/>
    <cellStyle name="Calculation 4 3 3" xfId="7517"/>
    <cellStyle name="Calculation 4 3 3 2" xfId="7518"/>
    <cellStyle name="Calculation 4 3 3 2 2" xfId="7519"/>
    <cellStyle name="Calculation 4 3 3 2 3" xfId="41807"/>
    <cellStyle name="Calculation 4 3 3 3" xfId="7520"/>
    <cellStyle name="Calculation 4 3 3 3 2" xfId="7521"/>
    <cellStyle name="Calculation 4 3 3 4" xfId="7522"/>
    <cellStyle name="Calculation 4 3 3 5" xfId="41808"/>
    <cellStyle name="Calculation 4 3 4" xfId="7523"/>
    <cellStyle name="Calculation 4 3 4 2" xfId="7524"/>
    <cellStyle name="Calculation 4 3 4 2 2" xfId="7525"/>
    <cellStyle name="Calculation 4 3 4 2 3" xfId="41809"/>
    <cellStyle name="Calculation 4 3 4 3" xfId="7526"/>
    <cellStyle name="Calculation 4 3 4 3 2" xfId="7527"/>
    <cellStyle name="Calculation 4 3 4 4" xfId="7528"/>
    <cellStyle name="Calculation 4 3 4 5" xfId="41810"/>
    <cellStyle name="Calculation 4 3 5" xfId="7529"/>
    <cellStyle name="Calculation 4 3 5 2" xfId="7530"/>
    <cellStyle name="Calculation 4 3 5 2 2" xfId="7531"/>
    <cellStyle name="Calculation 4 3 5 2 3" xfId="41811"/>
    <cellStyle name="Calculation 4 3 5 3" xfId="7532"/>
    <cellStyle name="Calculation 4 3 5 3 2" xfId="7533"/>
    <cellStyle name="Calculation 4 3 5 4" xfId="7534"/>
    <cellStyle name="Calculation 4 3 5 5" xfId="41812"/>
    <cellStyle name="Calculation 4 3 6" xfId="7535"/>
    <cellStyle name="Calculation 4 3 6 2" xfId="7536"/>
    <cellStyle name="Calculation 4 3 6 2 2" xfId="7537"/>
    <cellStyle name="Calculation 4 3 6 2 3" xfId="41813"/>
    <cellStyle name="Calculation 4 3 6 3" xfId="7538"/>
    <cellStyle name="Calculation 4 3 6 3 2" xfId="7539"/>
    <cellStyle name="Calculation 4 3 6 4" xfId="7540"/>
    <cellStyle name="Calculation 4 3 6 5" xfId="41814"/>
    <cellStyle name="Calculation 4 3 7" xfId="7541"/>
    <cellStyle name="Calculation 4 3 7 2" xfId="7542"/>
    <cellStyle name="Calculation 4 3 7 2 2" xfId="7543"/>
    <cellStyle name="Calculation 4 3 7 2 3" xfId="41815"/>
    <cellStyle name="Calculation 4 3 7 3" xfId="7544"/>
    <cellStyle name="Calculation 4 3 7 3 2" xfId="7545"/>
    <cellStyle name="Calculation 4 3 7 4" xfId="7546"/>
    <cellStyle name="Calculation 4 3 7 5" xfId="41816"/>
    <cellStyle name="Calculation 4 3 8" xfId="7547"/>
    <cellStyle name="Calculation 4 3 8 2" xfId="7548"/>
    <cellStyle name="Calculation 4 3 8 2 2" xfId="7549"/>
    <cellStyle name="Calculation 4 3 8 2 3" xfId="41817"/>
    <cellStyle name="Calculation 4 3 8 3" xfId="7550"/>
    <cellStyle name="Calculation 4 3 8 3 2" xfId="7551"/>
    <cellStyle name="Calculation 4 3 8 4" xfId="7552"/>
    <cellStyle name="Calculation 4 3 8 5" xfId="41818"/>
    <cellStyle name="Calculation 4 3 9" xfId="7553"/>
    <cellStyle name="Calculation 4 3 9 2" xfId="7554"/>
    <cellStyle name="Calculation 4 3 9 2 2" xfId="7555"/>
    <cellStyle name="Calculation 4 3 9 2 3" xfId="41819"/>
    <cellStyle name="Calculation 4 3 9 3" xfId="7556"/>
    <cellStyle name="Calculation 4 3 9 3 2" xfId="7557"/>
    <cellStyle name="Calculation 4 3 9 4" xfId="7558"/>
    <cellStyle name="Calculation 4 3 9 5" xfId="41820"/>
    <cellStyle name="Calculation 4 4" xfId="7559"/>
    <cellStyle name="Calculation 4 4 2" xfId="7560"/>
    <cellStyle name="Calculation 4 4 2 2" xfId="7561"/>
    <cellStyle name="Calculation 4 4 3" xfId="7562"/>
    <cellStyle name="Calculation 4 4 3 2" xfId="7563"/>
    <cellStyle name="Calculation 4 5" xfId="7564"/>
    <cellStyle name="Calculation 4 5 2" xfId="7565"/>
    <cellStyle name="Calculation 4 5 2 2" xfId="7566"/>
    <cellStyle name="Calculation 4 5 2 3" xfId="41821"/>
    <cellStyle name="Calculation 4 5 3" xfId="7567"/>
    <cellStyle name="Calculation 4 5 3 2" xfId="7568"/>
    <cellStyle name="Calculation 4 5 4" xfId="7569"/>
    <cellStyle name="Calculation 4 5 5" xfId="41822"/>
    <cellStyle name="Calculation 4 6" xfId="7570"/>
    <cellStyle name="Calculation 4 6 2" xfId="7571"/>
    <cellStyle name="Calculation 4 6 2 2" xfId="7572"/>
    <cellStyle name="Calculation 4 6 2 3" xfId="41823"/>
    <cellStyle name="Calculation 4 6 3" xfId="7573"/>
    <cellStyle name="Calculation 4 6 3 2" xfId="7574"/>
    <cellStyle name="Calculation 4 6 4" xfId="7575"/>
    <cellStyle name="Calculation 4 6 5" xfId="41824"/>
    <cellStyle name="Calculation 4 7" xfId="7576"/>
    <cellStyle name="Calculation 4 7 2" xfId="7577"/>
    <cellStyle name="Calculation 4 7 2 2" xfId="7578"/>
    <cellStyle name="Calculation 4 7 2 3" xfId="41825"/>
    <cellStyle name="Calculation 4 7 3" xfId="7579"/>
    <cellStyle name="Calculation 4 7 3 2" xfId="7580"/>
    <cellStyle name="Calculation 4 7 4" xfId="7581"/>
    <cellStyle name="Calculation 4 7 5" xfId="41826"/>
    <cellStyle name="Calculation 4 8" xfId="7582"/>
    <cellStyle name="Calculation 4 8 2" xfId="7583"/>
    <cellStyle name="Calculation 4 8 2 2" xfId="7584"/>
    <cellStyle name="Calculation 4 8 2 3" xfId="41827"/>
    <cellStyle name="Calculation 4 8 3" xfId="7585"/>
    <cellStyle name="Calculation 4 8 3 2" xfId="7586"/>
    <cellStyle name="Calculation 4 8 4" xfId="7587"/>
    <cellStyle name="Calculation 4 8 5" xfId="41828"/>
    <cellStyle name="Calculation 4 9" xfId="7588"/>
    <cellStyle name="Calculation 4 9 2" xfId="7589"/>
    <cellStyle name="Calculation 4 9 2 2" xfId="7590"/>
    <cellStyle name="Calculation 4 9 2 3" xfId="41829"/>
    <cellStyle name="Calculation 4 9 3" xfId="7591"/>
    <cellStyle name="Calculation 4 9 3 2" xfId="7592"/>
    <cellStyle name="Calculation 4 9 4" xfId="7593"/>
    <cellStyle name="Calculation 4 9 5" xfId="41830"/>
    <cellStyle name="Calculation 40" xfId="41831"/>
    <cellStyle name="Calculation 41" xfId="41832"/>
    <cellStyle name="Calculation 42" xfId="41833"/>
    <cellStyle name="Calculation 43" xfId="41834"/>
    <cellStyle name="Calculation 44" xfId="41835"/>
    <cellStyle name="Calculation 45" xfId="41836"/>
    <cellStyle name="Calculation 46" xfId="41837"/>
    <cellStyle name="Calculation 47" xfId="41838"/>
    <cellStyle name="Calculation 48" xfId="41839"/>
    <cellStyle name="Calculation 49" xfId="41840"/>
    <cellStyle name="Calculation 5" xfId="7594"/>
    <cellStyle name="Calculation 5 10" xfId="7595"/>
    <cellStyle name="Calculation 5 10 2" xfId="7596"/>
    <cellStyle name="Calculation 5 10 2 2" xfId="7597"/>
    <cellStyle name="Calculation 5 10 2 3" xfId="41841"/>
    <cellStyle name="Calculation 5 10 3" xfId="7598"/>
    <cellStyle name="Calculation 5 10 3 2" xfId="7599"/>
    <cellStyle name="Calculation 5 10 4" xfId="7600"/>
    <cellStyle name="Calculation 5 10 5" xfId="41842"/>
    <cellStyle name="Calculation 5 11" xfId="7601"/>
    <cellStyle name="Calculation 5 11 2" xfId="7602"/>
    <cellStyle name="Calculation 5 11 2 2" xfId="7603"/>
    <cellStyle name="Calculation 5 11 2 3" xfId="41843"/>
    <cellStyle name="Calculation 5 11 3" xfId="7604"/>
    <cellStyle name="Calculation 5 11 3 2" xfId="7605"/>
    <cellStyle name="Calculation 5 11 4" xfId="7606"/>
    <cellStyle name="Calculation 5 11 5" xfId="41844"/>
    <cellStyle name="Calculation 5 12" xfId="7607"/>
    <cellStyle name="Calculation 5 12 2" xfId="7608"/>
    <cellStyle name="Calculation 5 12 2 2" xfId="7609"/>
    <cellStyle name="Calculation 5 12 2 3" xfId="41845"/>
    <cellStyle name="Calculation 5 12 3" xfId="7610"/>
    <cellStyle name="Calculation 5 12 3 2" xfId="7611"/>
    <cellStyle name="Calculation 5 12 4" xfId="7612"/>
    <cellStyle name="Calculation 5 12 5" xfId="41846"/>
    <cellStyle name="Calculation 5 13" xfId="7613"/>
    <cellStyle name="Calculation 5 13 2" xfId="7614"/>
    <cellStyle name="Calculation 5 13 2 2" xfId="7615"/>
    <cellStyle name="Calculation 5 13 2 3" xfId="41847"/>
    <cellStyle name="Calculation 5 13 3" xfId="7616"/>
    <cellStyle name="Calculation 5 13 3 2" xfId="7617"/>
    <cellStyle name="Calculation 5 13 4" xfId="7618"/>
    <cellStyle name="Calculation 5 13 5" xfId="41848"/>
    <cellStyle name="Calculation 5 14" xfId="7619"/>
    <cellStyle name="Calculation 5 14 2" xfId="7620"/>
    <cellStyle name="Calculation 5 14 2 2" xfId="7621"/>
    <cellStyle name="Calculation 5 14 2 3" xfId="41849"/>
    <cellStyle name="Calculation 5 14 3" xfId="7622"/>
    <cellStyle name="Calculation 5 14 3 2" xfId="7623"/>
    <cellStyle name="Calculation 5 14 4" xfId="7624"/>
    <cellStyle name="Calculation 5 14 5" xfId="41850"/>
    <cellStyle name="Calculation 5 15" xfId="7625"/>
    <cellStyle name="Calculation 5 15 2" xfId="7626"/>
    <cellStyle name="Calculation 5 15 2 2" xfId="7627"/>
    <cellStyle name="Calculation 5 15 2 3" xfId="41851"/>
    <cellStyle name="Calculation 5 15 3" xfId="7628"/>
    <cellStyle name="Calculation 5 15 3 2" xfId="7629"/>
    <cellStyle name="Calculation 5 15 4" xfId="7630"/>
    <cellStyle name="Calculation 5 15 5" xfId="41852"/>
    <cellStyle name="Calculation 5 16" xfId="7631"/>
    <cellStyle name="Calculation 5 16 2" xfId="7632"/>
    <cellStyle name="Calculation 5 16 2 2" xfId="7633"/>
    <cellStyle name="Calculation 5 16 2 3" xfId="41853"/>
    <cellStyle name="Calculation 5 16 3" xfId="7634"/>
    <cellStyle name="Calculation 5 16 3 2" xfId="7635"/>
    <cellStyle name="Calculation 5 16 4" xfId="7636"/>
    <cellStyle name="Calculation 5 16 5" xfId="41854"/>
    <cellStyle name="Calculation 5 17" xfId="7637"/>
    <cellStyle name="Calculation 5 17 2" xfId="7638"/>
    <cellStyle name="Calculation 5 17 2 2" xfId="7639"/>
    <cellStyle name="Calculation 5 17 2 3" xfId="41855"/>
    <cellStyle name="Calculation 5 17 3" xfId="7640"/>
    <cellStyle name="Calculation 5 17 3 2" xfId="7641"/>
    <cellStyle name="Calculation 5 17 4" xfId="7642"/>
    <cellStyle name="Calculation 5 17 5" xfId="41856"/>
    <cellStyle name="Calculation 5 18" xfId="7643"/>
    <cellStyle name="Calculation 5 18 2" xfId="7644"/>
    <cellStyle name="Calculation 5 18 2 2" xfId="7645"/>
    <cellStyle name="Calculation 5 18 2 3" xfId="41857"/>
    <cellStyle name="Calculation 5 18 3" xfId="7646"/>
    <cellStyle name="Calculation 5 18 3 2" xfId="7647"/>
    <cellStyle name="Calculation 5 18 4" xfId="7648"/>
    <cellStyle name="Calculation 5 18 5" xfId="41858"/>
    <cellStyle name="Calculation 5 19" xfId="7649"/>
    <cellStyle name="Calculation 5 19 2" xfId="7650"/>
    <cellStyle name="Calculation 5 19 2 2" xfId="7651"/>
    <cellStyle name="Calculation 5 19 2 3" xfId="41859"/>
    <cellStyle name="Calculation 5 19 3" xfId="7652"/>
    <cellStyle name="Calculation 5 19 3 2" xfId="7653"/>
    <cellStyle name="Calculation 5 19 4" xfId="7654"/>
    <cellStyle name="Calculation 5 19 5" xfId="41860"/>
    <cellStyle name="Calculation 5 2" xfId="7655"/>
    <cellStyle name="Calculation 5 2 10" xfId="7656"/>
    <cellStyle name="Calculation 5 2 10 2" xfId="7657"/>
    <cellStyle name="Calculation 5 2 10 2 2" xfId="7658"/>
    <cellStyle name="Calculation 5 2 10 2 3" xfId="41861"/>
    <cellStyle name="Calculation 5 2 10 3" xfId="7659"/>
    <cellStyle name="Calculation 5 2 10 3 2" xfId="7660"/>
    <cellStyle name="Calculation 5 2 10 4" xfId="7661"/>
    <cellStyle name="Calculation 5 2 10 5" xfId="41862"/>
    <cellStyle name="Calculation 5 2 11" xfId="7662"/>
    <cellStyle name="Calculation 5 2 11 2" xfId="7663"/>
    <cellStyle name="Calculation 5 2 11 2 2" xfId="7664"/>
    <cellStyle name="Calculation 5 2 11 2 3" xfId="41863"/>
    <cellStyle name="Calculation 5 2 11 3" xfId="7665"/>
    <cellStyle name="Calculation 5 2 11 3 2" xfId="7666"/>
    <cellStyle name="Calculation 5 2 11 4" xfId="7667"/>
    <cellStyle name="Calculation 5 2 11 5" xfId="41864"/>
    <cellStyle name="Calculation 5 2 12" xfId="7668"/>
    <cellStyle name="Calculation 5 2 12 2" xfId="7669"/>
    <cellStyle name="Calculation 5 2 12 2 2" xfId="7670"/>
    <cellStyle name="Calculation 5 2 12 2 3" xfId="41865"/>
    <cellStyle name="Calculation 5 2 12 3" xfId="7671"/>
    <cellStyle name="Calculation 5 2 12 3 2" xfId="7672"/>
    <cellStyle name="Calculation 5 2 12 4" xfId="7673"/>
    <cellStyle name="Calculation 5 2 12 5" xfId="41866"/>
    <cellStyle name="Calculation 5 2 13" xfId="7674"/>
    <cellStyle name="Calculation 5 2 13 2" xfId="7675"/>
    <cellStyle name="Calculation 5 2 13 2 2" xfId="7676"/>
    <cellStyle name="Calculation 5 2 13 2 3" xfId="41867"/>
    <cellStyle name="Calculation 5 2 13 3" xfId="7677"/>
    <cellStyle name="Calculation 5 2 13 3 2" xfId="7678"/>
    <cellStyle name="Calculation 5 2 13 4" xfId="7679"/>
    <cellStyle name="Calculation 5 2 13 5" xfId="41868"/>
    <cellStyle name="Calculation 5 2 14" xfId="7680"/>
    <cellStyle name="Calculation 5 2 14 2" xfId="7681"/>
    <cellStyle name="Calculation 5 2 14 2 2" xfId="7682"/>
    <cellStyle name="Calculation 5 2 14 2 3" xfId="41869"/>
    <cellStyle name="Calculation 5 2 14 3" xfId="7683"/>
    <cellStyle name="Calculation 5 2 14 3 2" xfId="7684"/>
    <cellStyle name="Calculation 5 2 14 4" xfId="7685"/>
    <cellStyle name="Calculation 5 2 14 5" xfId="41870"/>
    <cellStyle name="Calculation 5 2 15" xfId="7686"/>
    <cellStyle name="Calculation 5 2 15 2" xfId="7687"/>
    <cellStyle name="Calculation 5 2 15 2 2" xfId="7688"/>
    <cellStyle name="Calculation 5 2 15 2 3" xfId="41871"/>
    <cellStyle name="Calculation 5 2 15 3" xfId="7689"/>
    <cellStyle name="Calculation 5 2 15 3 2" xfId="7690"/>
    <cellStyle name="Calculation 5 2 15 4" xfId="7691"/>
    <cellStyle name="Calculation 5 2 15 5" xfId="41872"/>
    <cellStyle name="Calculation 5 2 16" xfId="7692"/>
    <cellStyle name="Calculation 5 2 16 2" xfId="7693"/>
    <cellStyle name="Calculation 5 2 16 2 2" xfId="7694"/>
    <cellStyle name="Calculation 5 2 16 2 3" xfId="41873"/>
    <cellStyle name="Calculation 5 2 16 3" xfId="7695"/>
    <cellStyle name="Calculation 5 2 16 3 2" xfId="7696"/>
    <cellStyle name="Calculation 5 2 16 4" xfId="7697"/>
    <cellStyle name="Calculation 5 2 16 5" xfId="41874"/>
    <cellStyle name="Calculation 5 2 17" xfId="7698"/>
    <cellStyle name="Calculation 5 2 17 2" xfId="7699"/>
    <cellStyle name="Calculation 5 2 17 2 2" xfId="7700"/>
    <cellStyle name="Calculation 5 2 17 2 3" xfId="41875"/>
    <cellStyle name="Calculation 5 2 17 3" xfId="7701"/>
    <cellStyle name="Calculation 5 2 17 3 2" xfId="7702"/>
    <cellStyle name="Calculation 5 2 17 4" xfId="7703"/>
    <cellStyle name="Calculation 5 2 17 5" xfId="41876"/>
    <cellStyle name="Calculation 5 2 18" xfId="7704"/>
    <cellStyle name="Calculation 5 2 18 2" xfId="7705"/>
    <cellStyle name="Calculation 5 2 18 2 2" xfId="7706"/>
    <cellStyle name="Calculation 5 2 18 2 3" xfId="41877"/>
    <cellStyle name="Calculation 5 2 18 3" xfId="7707"/>
    <cellStyle name="Calculation 5 2 18 3 2" xfId="7708"/>
    <cellStyle name="Calculation 5 2 18 4" xfId="7709"/>
    <cellStyle name="Calculation 5 2 18 5" xfId="41878"/>
    <cellStyle name="Calculation 5 2 19" xfId="7710"/>
    <cellStyle name="Calculation 5 2 19 2" xfId="7711"/>
    <cellStyle name="Calculation 5 2 19 2 2" xfId="7712"/>
    <cellStyle name="Calculation 5 2 19 2 3" xfId="41879"/>
    <cellStyle name="Calculation 5 2 19 3" xfId="7713"/>
    <cellStyle name="Calculation 5 2 19 3 2" xfId="7714"/>
    <cellStyle name="Calculation 5 2 19 4" xfId="7715"/>
    <cellStyle name="Calculation 5 2 19 5" xfId="41880"/>
    <cellStyle name="Calculation 5 2 2" xfId="7716"/>
    <cellStyle name="Calculation 5 2 2 2" xfId="7717"/>
    <cellStyle name="Calculation 5 2 2 2 2" xfId="7718"/>
    <cellStyle name="Calculation 5 2 2 2 3" xfId="41881"/>
    <cellStyle name="Calculation 5 2 2 3" xfId="7719"/>
    <cellStyle name="Calculation 5 2 2 3 2" xfId="7720"/>
    <cellStyle name="Calculation 5 2 2 4" xfId="7721"/>
    <cellStyle name="Calculation 5 2 2 5" xfId="41882"/>
    <cellStyle name="Calculation 5 2 20" xfId="7722"/>
    <cellStyle name="Calculation 5 2 20 2" xfId="7723"/>
    <cellStyle name="Calculation 5 2 20 2 2" xfId="41883"/>
    <cellStyle name="Calculation 5 2 20 2 3" xfId="41884"/>
    <cellStyle name="Calculation 5 2 20 3" xfId="41885"/>
    <cellStyle name="Calculation 5 2 20 4" xfId="41886"/>
    <cellStyle name="Calculation 5 2 20 5" xfId="41887"/>
    <cellStyle name="Calculation 5 2 21" xfId="7724"/>
    <cellStyle name="Calculation 5 2 21 2" xfId="7725"/>
    <cellStyle name="Calculation 5 2 22" xfId="7726"/>
    <cellStyle name="Calculation 5 2 22 2" xfId="7727"/>
    <cellStyle name="Calculation 5 2 3" xfId="7728"/>
    <cellStyle name="Calculation 5 2 3 2" xfId="7729"/>
    <cellStyle name="Calculation 5 2 3 2 2" xfId="7730"/>
    <cellStyle name="Calculation 5 2 3 2 3" xfId="41888"/>
    <cellStyle name="Calculation 5 2 3 3" xfId="7731"/>
    <cellStyle name="Calculation 5 2 3 3 2" xfId="7732"/>
    <cellStyle name="Calculation 5 2 3 4" xfId="7733"/>
    <cellStyle name="Calculation 5 2 3 5" xfId="41889"/>
    <cellStyle name="Calculation 5 2 4" xfId="7734"/>
    <cellStyle name="Calculation 5 2 4 2" xfId="7735"/>
    <cellStyle name="Calculation 5 2 4 2 2" xfId="7736"/>
    <cellStyle name="Calculation 5 2 4 2 3" xfId="41890"/>
    <cellStyle name="Calculation 5 2 4 3" xfId="7737"/>
    <cellStyle name="Calculation 5 2 4 3 2" xfId="7738"/>
    <cellStyle name="Calculation 5 2 4 4" xfId="7739"/>
    <cellStyle name="Calculation 5 2 4 5" xfId="41891"/>
    <cellStyle name="Calculation 5 2 5" xfId="7740"/>
    <cellStyle name="Calculation 5 2 5 2" xfId="7741"/>
    <cellStyle name="Calculation 5 2 5 2 2" xfId="7742"/>
    <cellStyle name="Calculation 5 2 5 2 3" xfId="41892"/>
    <cellStyle name="Calculation 5 2 5 3" xfId="7743"/>
    <cellStyle name="Calculation 5 2 5 3 2" xfId="7744"/>
    <cellStyle name="Calculation 5 2 5 4" xfId="7745"/>
    <cellStyle name="Calculation 5 2 5 5" xfId="41893"/>
    <cellStyle name="Calculation 5 2 6" xfId="7746"/>
    <cellStyle name="Calculation 5 2 6 2" xfId="7747"/>
    <cellStyle name="Calculation 5 2 6 2 2" xfId="7748"/>
    <cellStyle name="Calculation 5 2 6 2 3" xfId="41894"/>
    <cellStyle name="Calculation 5 2 6 3" xfId="7749"/>
    <cellStyle name="Calculation 5 2 6 3 2" xfId="7750"/>
    <cellStyle name="Calculation 5 2 6 4" xfId="7751"/>
    <cellStyle name="Calculation 5 2 6 5" xfId="41895"/>
    <cellStyle name="Calculation 5 2 7" xfId="7752"/>
    <cellStyle name="Calculation 5 2 7 2" xfId="7753"/>
    <cellStyle name="Calculation 5 2 7 2 2" xfId="7754"/>
    <cellStyle name="Calculation 5 2 7 2 3" xfId="41896"/>
    <cellStyle name="Calculation 5 2 7 3" xfId="7755"/>
    <cellStyle name="Calculation 5 2 7 3 2" xfId="7756"/>
    <cellStyle name="Calculation 5 2 7 4" xfId="7757"/>
    <cellStyle name="Calculation 5 2 7 5" xfId="41897"/>
    <cellStyle name="Calculation 5 2 8" xfId="7758"/>
    <cellStyle name="Calculation 5 2 8 2" xfId="7759"/>
    <cellStyle name="Calculation 5 2 8 2 2" xfId="7760"/>
    <cellStyle name="Calculation 5 2 8 2 3" xfId="41898"/>
    <cellStyle name="Calculation 5 2 8 3" xfId="7761"/>
    <cellStyle name="Calculation 5 2 8 3 2" xfId="7762"/>
    <cellStyle name="Calculation 5 2 8 4" xfId="7763"/>
    <cellStyle name="Calculation 5 2 8 5" xfId="41899"/>
    <cellStyle name="Calculation 5 2 9" xfId="7764"/>
    <cellStyle name="Calculation 5 2 9 2" xfId="7765"/>
    <cellStyle name="Calculation 5 2 9 2 2" xfId="7766"/>
    <cellStyle name="Calculation 5 2 9 2 3" xfId="41900"/>
    <cellStyle name="Calculation 5 2 9 3" xfId="7767"/>
    <cellStyle name="Calculation 5 2 9 3 2" xfId="7768"/>
    <cellStyle name="Calculation 5 2 9 4" xfId="7769"/>
    <cellStyle name="Calculation 5 2 9 5" xfId="41901"/>
    <cellStyle name="Calculation 5 20" xfId="7770"/>
    <cellStyle name="Calculation 5 20 2" xfId="7771"/>
    <cellStyle name="Calculation 5 20 2 2" xfId="7772"/>
    <cellStyle name="Calculation 5 20 2 3" xfId="41902"/>
    <cellStyle name="Calculation 5 20 3" xfId="7773"/>
    <cellStyle name="Calculation 5 20 3 2" xfId="7774"/>
    <cellStyle name="Calculation 5 20 4" xfId="7775"/>
    <cellStyle name="Calculation 5 20 5" xfId="41903"/>
    <cellStyle name="Calculation 5 21" xfId="7776"/>
    <cellStyle name="Calculation 5 21 2" xfId="7777"/>
    <cellStyle name="Calculation 5 21 2 2" xfId="7778"/>
    <cellStyle name="Calculation 5 21 2 3" xfId="41904"/>
    <cellStyle name="Calculation 5 21 3" xfId="7779"/>
    <cellStyle name="Calculation 5 21 3 2" xfId="7780"/>
    <cellStyle name="Calculation 5 21 4" xfId="7781"/>
    <cellStyle name="Calculation 5 21 5" xfId="41905"/>
    <cellStyle name="Calculation 5 22" xfId="7782"/>
    <cellStyle name="Calculation 5 22 2" xfId="7783"/>
    <cellStyle name="Calculation 5 22 2 2" xfId="7784"/>
    <cellStyle name="Calculation 5 22 2 3" xfId="41906"/>
    <cellStyle name="Calculation 5 22 3" xfId="7785"/>
    <cellStyle name="Calculation 5 22 3 2" xfId="7786"/>
    <cellStyle name="Calculation 5 22 4" xfId="7787"/>
    <cellStyle name="Calculation 5 22 5" xfId="41907"/>
    <cellStyle name="Calculation 5 23" xfId="7788"/>
    <cellStyle name="Calculation 5 23 2" xfId="7789"/>
    <cellStyle name="Calculation 5 24" xfId="7790"/>
    <cellStyle name="Calculation 5 24 2" xfId="7791"/>
    <cellStyle name="Calculation 5 3" xfId="7792"/>
    <cellStyle name="Calculation 5 3 10" xfId="7793"/>
    <cellStyle name="Calculation 5 3 10 2" xfId="7794"/>
    <cellStyle name="Calculation 5 3 10 2 2" xfId="7795"/>
    <cellStyle name="Calculation 5 3 10 2 3" xfId="41908"/>
    <cellStyle name="Calculation 5 3 10 3" xfId="7796"/>
    <cellStyle name="Calculation 5 3 10 3 2" xfId="7797"/>
    <cellStyle name="Calculation 5 3 10 4" xfId="7798"/>
    <cellStyle name="Calculation 5 3 10 5" xfId="41909"/>
    <cellStyle name="Calculation 5 3 11" xfId="7799"/>
    <cellStyle name="Calculation 5 3 11 2" xfId="7800"/>
    <cellStyle name="Calculation 5 3 11 2 2" xfId="7801"/>
    <cellStyle name="Calculation 5 3 11 2 3" xfId="41910"/>
    <cellStyle name="Calculation 5 3 11 3" xfId="7802"/>
    <cellStyle name="Calculation 5 3 11 3 2" xfId="7803"/>
    <cellStyle name="Calculation 5 3 11 4" xfId="7804"/>
    <cellStyle name="Calculation 5 3 11 5" xfId="41911"/>
    <cellStyle name="Calculation 5 3 12" xfId="7805"/>
    <cellStyle name="Calculation 5 3 12 2" xfId="7806"/>
    <cellStyle name="Calculation 5 3 12 2 2" xfId="7807"/>
    <cellStyle name="Calculation 5 3 12 2 3" xfId="41912"/>
    <cellStyle name="Calculation 5 3 12 3" xfId="7808"/>
    <cellStyle name="Calculation 5 3 12 3 2" xfId="7809"/>
    <cellStyle name="Calculation 5 3 12 4" xfId="7810"/>
    <cellStyle name="Calculation 5 3 12 5" xfId="41913"/>
    <cellStyle name="Calculation 5 3 13" xfId="7811"/>
    <cellStyle name="Calculation 5 3 13 2" xfId="7812"/>
    <cellStyle name="Calculation 5 3 13 2 2" xfId="7813"/>
    <cellStyle name="Calculation 5 3 13 2 3" xfId="41914"/>
    <cellStyle name="Calculation 5 3 13 3" xfId="7814"/>
    <cellStyle name="Calculation 5 3 13 3 2" xfId="7815"/>
    <cellStyle name="Calculation 5 3 13 4" xfId="7816"/>
    <cellStyle name="Calculation 5 3 13 5" xfId="41915"/>
    <cellStyle name="Calculation 5 3 14" xfId="7817"/>
    <cellStyle name="Calculation 5 3 14 2" xfId="7818"/>
    <cellStyle name="Calculation 5 3 14 2 2" xfId="7819"/>
    <cellStyle name="Calculation 5 3 14 2 3" xfId="41916"/>
    <cellStyle name="Calculation 5 3 14 3" xfId="7820"/>
    <cellStyle name="Calculation 5 3 14 3 2" xfId="7821"/>
    <cellStyle name="Calculation 5 3 14 4" xfId="7822"/>
    <cellStyle name="Calculation 5 3 14 5" xfId="41917"/>
    <cellStyle name="Calculation 5 3 15" xfId="7823"/>
    <cellStyle name="Calculation 5 3 15 2" xfId="7824"/>
    <cellStyle name="Calculation 5 3 15 2 2" xfId="7825"/>
    <cellStyle name="Calculation 5 3 15 2 3" xfId="41918"/>
    <cellStyle name="Calculation 5 3 15 3" xfId="7826"/>
    <cellStyle name="Calculation 5 3 15 3 2" xfId="7827"/>
    <cellStyle name="Calculation 5 3 15 4" xfId="7828"/>
    <cellStyle name="Calculation 5 3 15 5" xfId="41919"/>
    <cellStyle name="Calculation 5 3 16" xfId="7829"/>
    <cellStyle name="Calculation 5 3 16 2" xfId="7830"/>
    <cellStyle name="Calculation 5 3 16 2 2" xfId="7831"/>
    <cellStyle name="Calculation 5 3 16 2 3" xfId="41920"/>
    <cellStyle name="Calculation 5 3 16 3" xfId="7832"/>
    <cellStyle name="Calculation 5 3 16 3 2" xfId="7833"/>
    <cellStyle name="Calculation 5 3 16 4" xfId="7834"/>
    <cellStyle name="Calculation 5 3 16 5" xfId="41921"/>
    <cellStyle name="Calculation 5 3 17" xfId="7835"/>
    <cellStyle name="Calculation 5 3 17 2" xfId="7836"/>
    <cellStyle name="Calculation 5 3 17 2 2" xfId="7837"/>
    <cellStyle name="Calculation 5 3 17 2 3" xfId="41922"/>
    <cellStyle name="Calculation 5 3 17 3" xfId="7838"/>
    <cellStyle name="Calculation 5 3 17 3 2" xfId="7839"/>
    <cellStyle name="Calculation 5 3 17 4" xfId="7840"/>
    <cellStyle name="Calculation 5 3 17 5" xfId="41923"/>
    <cellStyle name="Calculation 5 3 18" xfId="7841"/>
    <cellStyle name="Calculation 5 3 18 2" xfId="7842"/>
    <cellStyle name="Calculation 5 3 18 2 2" xfId="7843"/>
    <cellStyle name="Calculation 5 3 18 2 3" xfId="41924"/>
    <cellStyle name="Calculation 5 3 18 3" xfId="7844"/>
    <cellStyle name="Calculation 5 3 18 3 2" xfId="7845"/>
    <cellStyle name="Calculation 5 3 18 4" xfId="7846"/>
    <cellStyle name="Calculation 5 3 18 5" xfId="41925"/>
    <cellStyle name="Calculation 5 3 19" xfId="7847"/>
    <cellStyle name="Calculation 5 3 19 2" xfId="7848"/>
    <cellStyle name="Calculation 5 3 19 2 2" xfId="7849"/>
    <cellStyle name="Calculation 5 3 19 2 3" xfId="41926"/>
    <cellStyle name="Calculation 5 3 19 3" xfId="7850"/>
    <cellStyle name="Calculation 5 3 19 3 2" xfId="7851"/>
    <cellStyle name="Calculation 5 3 19 4" xfId="7852"/>
    <cellStyle name="Calculation 5 3 19 5" xfId="41927"/>
    <cellStyle name="Calculation 5 3 2" xfId="7853"/>
    <cellStyle name="Calculation 5 3 2 2" xfId="7854"/>
    <cellStyle name="Calculation 5 3 2 2 2" xfId="7855"/>
    <cellStyle name="Calculation 5 3 2 2 3" xfId="41928"/>
    <cellStyle name="Calculation 5 3 2 3" xfId="7856"/>
    <cellStyle name="Calculation 5 3 2 3 2" xfId="7857"/>
    <cellStyle name="Calculation 5 3 2 4" xfId="7858"/>
    <cellStyle name="Calculation 5 3 2 5" xfId="41929"/>
    <cellStyle name="Calculation 5 3 20" xfId="7859"/>
    <cellStyle name="Calculation 5 3 20 2" xfId="7860"/>
    <cellStyle name="Calculation 5 3 20 2 2" xfId="41930"/>
    <cellStyle name="Calculation 5 3 20 2 3" xfId="41931"/>
    <cellStyle name="Calculation 5 3 20 3" xfId="41932"/>
    <cellStyle name="Calculation 5 3 20 4" xfId="41933"/>
    <cellStyle name="Calculation 5 3 20 5" xfId="41934"/>
    <cellStyle name="Calculation 5 3 21" xfId="7861"/>
    <cellStyle name="Calculation 5 3 21 2" xfId="7862"/>
    <cellStyle name="Calculation 5 3 22" xfId="7863"/>
    <cellStyle name="Calculation 5 3 22 2" xfId="7864"/>
    <cellStyle name="Calculation 5 3 3" xfId="7865"/>
    <cellStyle name="Calculation 5 3 3 2" xfId="7866"/>
    <cellStyle name="Calculation 5 3 3 2 2" xfId="7867"/>
    <cellStyle name="Calculation 5 3 3 2 3" xfId="41935"/>
    <cellStyle name="Calculation 5 3 3 3" xfId="7868"/>
    <cellStyle name="Calculation 5 3 3 3 2" xfId="7869"/>
    <cellStyle name="Calculation 5 3 3 4" xfId="7870"/>
    <cellStyle name="Calculation 5 3 3 5" xfId="41936"/>
    <cellStyle name="Calculation 5 3 4" xfId="7871"/>
    <cellStyle name="Calculation 5 3 4 2" xfId="7872"/>
    <cellStyle name="Calculation 5 3 4 2 2" xfId="7873"/>
    <cellStyle name="Calculation 5 3 4 2 3" xfId="41937"/>
    <cellStyle name="Calculation 5 3 4 3" xfId="7874"/>
    <cellStyle name="Calculation 5 3 4 3 2" xfId="7875"/>
    <cellStyle name="Calculation 5 3 4 4" xfId="7876"/>
    <cellStyle name="Calculation 5 3 4 5" xfId="41938"/>
    <cellStyle name="Calculation 5 3 5" xfId="7877"/>
    <cellStyle name="Calculation 5 3 5 2" xfId="7878"/>
    <cellStyle name="Calculation 5 3 5 2 2" xfId="7879"/>
    <cellStyle name="Calculation 5 3 5 2 3" xfId="41939"/>
    <cellStyle name="Calculation 5 3 5 3" xfId="7880"/>
    <cellStyle name="Calculation 5 3 5 3 2" xfId="7881"/>
    <cellStyle name="Calculation 5 3 5 4" xfId="7882"/>
    <cellStyle name="Calculation 5 3 5 5" xfId="41940"/>
    <cellStyle name="Calculation 5 3 6" xfId="7883"/>
    <cellStyle name="Calculation 5 3 6 2" xfId="7884"/>
    <cellStyle name="Calculation 5 3 6 2 2" xfId="7885"/>
    <cellStyle name="Calculation 5 3 6 2 3" xfId="41941"/>
    <cellStyle name="Calculation 5 3 6 3" xfId="7886"/>
    <cellStyle name="Calculation 5 3 6 3 2" xfId="7887"/>
    <cellStyle name="Calculation 5 3 6 4" xfId="7888"/>
    <cellStyle name="Calculation 5 3 6 5" xfId="41942"/>
    <cellStyle name="Calculation 5 3 7" xfId="7889"/>
    <cellStyle name="Calculation 5 3 7 2" xfId="7890"/>
    <cellStyle name="Calculation 5 3 7 2 2" xfId="7891"/>
    <cellStyle name="Calculation 5 3 7 2 3" xfId="41943"/>
    <cellStyle name="Calculation 5 3 7 3" xfId="7892"/>
    <cellStyle name="Calculation 5 3 7 3 2" xfId="7893"/>
    <cellStyle name="Calculation 5 3 7 4" xfId="7894"/>
    <cellStyle name="Calculation 5 3 7 5" xfId="41944"/>
    <cellStyle name="Calculation 5 3 8" xfId="7895"/>
    <cellStyle name="Calculation 5 3 8 2" xfId="7896"/>
    <cellStyle name="Calculation 5 3 8 2 2" xfId="7897"/>
    <cellStyle name="Calculation 5 3 8 2 3" xfId="41945"/>
    <cellStyle name="Calculation 5 3 8 3" xfId="7898"/>
    <cellStyle name="Calculation 5 3 8 3 2" xfId="7899"/>
    <cellStyle name="Calculation 5 3 8 4" xfId="7900"/>
    <cellStyle name="Calculation 5 3 8 5" xfId="41946"/>
    <cellStyle name="Calculation 5 3 9" xfId="7901"/>
    <cellStyle name="Calculation 5 3 9 2" xfId="7902"/>
    <cellStyle name="Calculation 5 3 9 2 2" xfId="7903"/>
    <cellStyle name="Calculation 5 3 9 2 3" xfId="41947"/>
    <cellStyle name="Calculation 5 3 9 3" xfId="7904"/>
    <cellStyle name="Calculation 5 3 9 3 2" xfId="7905"/>
    <cellStyle name="Calculation 5 3 9 4" xfId="7906"/>
    <cellStyle name="Calculation 5 3 9 5" xfId="41948"/>
    <cellStyle name="Calculation 5 4" xfId="7907"/>
    <cellStyle name="Calculation 5 4 2" xfId="7908"/>
    <cellStyle name="Calculation 5 4 2 2" xfId="7909"/>
    <cellStyle name="Calculation 5 4 3" xfId="7910"/>
    <cellStyle name="Calculation 5 4 3 2" xfId="7911"/>
    <cellStyle name="Calculation 5 5" xfId="7912"/>
    <cellStyle name="Calculation 5 5 2" xfId="7913"/>
    <cellStyle name="Calculation 5 5 2 2" xfId="7914"/>
    <cellStyle name="Calculation 5 5 2 3" xfId="41949"/>
    <cellStyle name="Calculation 5 5 3" xfId="7915"/>
    <cellStyle name="Calculation 5 5 3 2" xfId="7916"/>
    <cellStyle name="Calculation 5 5 4" xfId="7917"/>
    <cellStyle name="Calculation 5 5 5" xfId="41950"/>
    <cellStyle name="Calculation 5 6" xfId="7918"/>
    <cellStyle name="Calculation 5 6 2" xfId="7919"/>
    <cellStyle name="Calculation 5 6 2 2" xfId="7920"/>
    <cellStyle name="Calculation 5 6 2 3" xfId="41951"/>
    <cellStyle name="Calculation 5 6 3" xfId="7921"/>
    <cellStyle name="Calculation 5 6 3 2" xfId="7922"/>
    <cellStyle name="Calculation 5 6 4" xfId="7923"/>
    <cellStyle name="Calculation 5 6 5" xfId="41952"/>
    <cellStyle name="Calculation 5 7" xfId="7924"/>
    <cellStyle name="Calculation 5 7 2" xfId="7925"/>
    <cellStyle name="Calculation 5 7 2 2" xfId="7926"/>
    <cellStyle name="Calculation 5 7 2 3" xfId="41953"/>
    <cellStyle name="Calculation 5 7 3" xfId="7927"/>
    <cellStyle name="Calculation 5 7 3 2" xfId="7928"/>
    <cellStyle name="Calculation 5 7 4" xfId="7929"/>
    <cellStyle name="Calculation 5 7 5" xfId="41954"/>
    <cellStyle name="Calculation 5 8" xfId="7930"/>
    <cellStyle name="Calculation 5 8 2" xfId="7931"/>
    <cellStyle name="Calculation 5 8 2 2" xfId="7932"/>
    <cellStyle name="Calculation 5 8 2 3" xfId="41955"/>
    <cellStyle name="Calculation 5 8 3" xfId="7933"/>
    <cellStyle name="Calculation 5 8 3 2" xfId="7934"/>
    <cellStyle name="Calculation 5 8 4" xfId="7935"/>
    <cellStyle name="Calculation 5 8 5" xfId="41956"/>
    <cellStyle name="Calculation 5 9" xfId="7936"/>
    <cellStyle name="Calculation 5 9 2" xfId="7937"/>
    <cellStyle name="Calculation 5 9 2 2" xfId="7938"/>
    <cellStyle name="Calculation 5 9 2 3" xfId="41957"/>
    <cellStyle name="Calculation 5 9 3" xfId="7939"/>
    <cellStyle name="Calculation 5 9 3 2" xfId="7940"/>
    <cellStyle name="Calculation 5 9 4" xfId="7941"/>
    <cellStyle name="Calculation 5 9 5" xfId="41958"/>
    <cellStyle name="Calculation 6" xfId="7942"/>
    <cellStyle name="Calculation 6 10" xfId="7943"/>
    <cellStyle name="Calculation 6 10 2" xfId="7944"/>
    <cellStyle name="Calculation 6 10 2 2" xfId="7945"/>
    <cellStyle name="Calculation 6 10 2 3" xfId="41959"/>
    <cellStyle name="Calculation 6 10 3" xfId="7946"/>
    <cellStyle name="Calculation 6 10 3 2" xfId="7947"/>
    <cellStyle name="Calculation 6 10 4" xfId="7948"/>
    <cellStyle name="Calculation 6 10 5" xfId="41960"/>
    <cellStyle name="Calculation 6 11" xfId="7949"/>
    <cellStyle name="Calculation 6 11 2" xfId="7950"/>
    <cellStyle name="Calculation 6 11 2 2" xfId="7951"/>
    <cellStyle name="Calculation 6 11 2 3" xfId="41961"/>
    <cellStyle name="Calculation 6 11 3" xfId="7952"/>
    <cellStyle name="Calculation 6 11 3 2" xfId="7953"/>
    <cellStyle name="Calculation 6 11 4" xfId="7954"/>
    <cellStyle name="Calculation 6 11 5" xfId="41962"/>
    <cellStyle name="Calculation 6 12" xfId="7955"/>
    <cellStyle name="Calculation 6 12 2" xfId="7956"/>
    <cellStyle name="Calculation 6 12 2 2" xfId="7957"/>
    <cellStyle name="Calculation 6 12 2 3" xfId="41963"/>
    <cellStyle name="Calculation 6 12 3" xfId="7958"/>
    <cellStyle name="Calculation 6 12 3 2" xfId="7959"/>
    <cellStyle name="Calculation 6 12 4" xfId="7960"/>
    <cellStyle name="Calculation 6 12 5" xfId="41964"/>
    <cellStyle name="Calculation 6 13" xfId="7961"/>
    <cellStyle name="Calculation 6 13 2" xfId="7962"/>
    <cellStyle name="Calculation 6 13 2 2" xfId="7963"/>
    <cellStyle name="Calculation 6 13 2 3" xfId="41965"/>
    <cellStyle name="Calculation 6 13 3" xfId="7964"/>
    <cellStyle name="Calculation 6 13 3 2" xfId="7965"/>
    <cellStyle name="Calculation 6 13 4" xfId="7966"/>
    <cellStyle name="Calculation 6 13 5" xfId="41966"/>
    <cellStyle name="Calculation 6 14" xfId="7967"/>
    <cellStyle name="Calculation 6 14 2" xfId="7968"/>
    <cellStyle name="Calculation 6 14 2 2" xfId="7969"/>
    <cellStyle name="Calculation 6 14 2 3" xfId="41967"/>
    <cellStyle name="Calculation 6 14 3" xfId="7970"/>
    <cellStyle name="Calculation 6 14 3 2" xfId="7971"/>
    <cellStyle name="Calculation 6 14 4" xfId="7972"/>
    <cellStyle name="Calculation 6 14 5" xfId="41968"/>
    <cellStyle name="Calculation 6 15" xfId="7973"/>
    <cellStyle name="Calculation 6 15 2" xfId="7974"/>
    <cellStyle name="Calculation 6 15 2 2" xfId="7975"/>
    <cellStyle name="Calculation 6 15 2 3" xfId="41969"/>
    <cellStyle name="Calculation 6 15 3" xfId="7976"/>
    <cellStyle name="Calculation 6 15 3 2" xfId="7977"/>
    <cellStyle name="Calculation 6 15 4" xfId="7978"/>
    <cellStyle name="Calculation 6 15 5" xfId="41970"/>
    <cellStyle name="Calculation 6 16" xfId="7979"/>
    <cellStyle name="Calculation 6 16 2" xfId="7980"/>
    <cellStyle name="Calculation 6 16 2 2" xfId="7981"/>
    <cellStyle name="Calculation 6 16 2 3" xfId="41971"/>
    <cellStyle name="Calculation 6 16 3" xfId="7982"/>
    <cellStyle name="Calculation 6 16 3 2" xfId="7983"/>
    <cellStyle name="Calculation 6 16 4" xfId="7984"/>
    <cellStyle name="Calculation 6 16 5" xfId="41972"/>
    <cellStyle name="Calculation 6 17" xfId="7985"/>
    <cellStyle name="Calculation 6 17 2" xfId="7986"/>
    <cellStyle name="Calculation 6 17 2 2" xfId="7987"/>
    <cellStyle name="Calculation 6 17 2 3" xfId="41973"/>
    <cellStyle name="Calculation 6 17 3" xfId="7988"/>
    <cellStyle name="Calculation 6 17 3 2" xfId="7989"/>
    <cellStyle name="Calculation 6 17 4" xfId="7990"/>
    <cellStyle name="Calculation 6 17 5" xfId="41974"/>
    <cellStyle name="Calculation 6 18" xfId="7991"/>
    <cellStyle name="Calculation 6 18 2" xfId="7992"/>
    <cellStyle name="Calculation 6 18 2 2" xfId="7993"/>
    <cellStyle name="Calculation 6 18 2 3" xfId="41975"/>
    <cellStyle name="Calculation 6 18 3" xfId="7994"/>
    <cellStyle name="Calculation 6 18 3 2" xfId="7995"/>
    <cellStyle name="Calculation 6 18 4" xfId="7996"/>
    <cellStyle name="Calculation 6 18 5" xfId="41976"/>
    <cellStyle name="Calculation 6 19" xfId="7997"/>
    <cellStyle name="Calculation 6 19 2" xfId="7998"/>
    <cellStyle name="Calculation 6 19 2 2" xfId="7999"/>
    <cellStyle name="Calculation 6 19 2 3" xfId="41977"/>
    <cellStyle name="Calculation 6 19 3" xfId="8000"/>
    <cellStyle name="Calculation 6 19 3 2" xfId="8001"/>
    <cellStyle name="Calculation 6 19 4" xfId="8002"/>
    <cellStyle name="Calculation 6 19 5" xfId="41978"/>
    <cellStyle name="Calculation 6 2" xfId="8003"/>
    <cellStyle name="Calculation 6 2 2" xfId="8004"/>
    <cellStyle name="Calculation 6 2 2 10" xfId="8005"/>
    <cellStyle name="Calculation 6 2 2 10 2" xfId="8006"/>
    <cellStyle name="Calculation 6 2 2 10 2 2" xfId="8007"/>
    <cellStyle name="Calculation 6 2 2 10 2 3" xfId="41979"/>
    <cellStyle name="Calculation 6 2 2 10 3" xfId="8008"/>
    <cellStyle name="Calculation 6 2 2 10 3 2" xfId="8009"/>
    <cellStyle name="Calculation 6 2 2 10 4" xfId="8010"/>
    <cellStyle name="Calculation 6 2 2 10 5" xfId="41980"/>
    <cellStyle name="Calculation 6 2 2 11" xfId="8011"/>
    <cellStyle name="Calculation 6 2 2 11 2" xfId="8012"/>
    <cellStyle name="Calculation 6 2 2 11 2 2" xfId="8013"/>
    <cellStyle name="Calculation 6 2 2 11 2 3" xfId="41981"/>
    <cellStyle name="Calculation 6 2 2 11 3" xfId="8014"/>
    <cellStyle name="Calculation 6 2 2 11 3 2" xfId="8015"/>
    <cellStyle name="Calculation 6 2 2 11 4" xfId="8016"/>
    <cellStyle name="Calculation 6 2 2 11 5" xfId="41982"/>
    <cellStyle name="Calculation 6 2 2 12" xfId="8017"/>
    <cellStyle name="Calculation 6 2 2 12 2" xfId="8018"/>
    <cellStyle name="Calculation 6 2 2 12 2 2" xfId="8019"/>
    <cellStyle name="Calculation 6 2 2 12 2 3" xfId="41983"/>
    <cellStyle name="Calculation 6 2 2 12 3" xfId="8020"/>
    <cellStyle name="Calculation 6 2 2 12 3 2" xfId="8021"/>
    <cellStyle name="Calculation 6 2 2 12 4" xfId="8022"/>
    <cellStyle name="Calculation 6 2 2 12 5" xfId="41984"/>
    <cellStyle name="Calculation 6 2 2 13" xfId="8023"/>
    <cellStyle name="Calculation 6 2 2 13 2" xfId="8024"/>
    <cellStyle name="Calculation 6 2 2 13 2 2" xfId="8025"/>
    <cellStyle name="Calculation 6 2 2 13 2 3" xfId="41985"/>
    <cellStyle name="Calculation 6 2 2 13 3" xfId="8026"/>
    <cellStyle name="Calculation 6 2 2 13 3 2" xfId="8027"/>
    <cellStyle name="Calculation 6 2 2 13 4" xfId="8028"/>
    <cellStyle name="Calculation 6 2 2 13 5" xfId="41986"/>
    <cellStyle name="Calculation 6 2 2 14" xfId="8029"/>
    <cellStyle name="Calculation 6 2 2 14 2" xfId="8030"/>
    <cellStyle name="Calculation 6 2 2 14 2 2" xfId="8031"/>
    <cellStyle name="Calculation 6 2 2 14 2 3" xfId="41987"/>
    <cellStyle name="Calculation 6 2 2 14 3" xfId="8032"/>
    <cellStyle name="Calculation 6 2 2 14 3 2" xfId="8033"/>
    <cellStyle name="Calculation 6 2 2 14 4" xfId="8034"/>
    <cellStyle name="Calculation 6 2 2 14 5" xfId="41988"/>
    <cellStyle name="Calculation 6 2 2 15" xfId="8035"/>
    <cellStyle name="Calculation 6 2 2 15 2" xfId="8036"/>
    <cellStyle name="Calculation 6 2 2 15 2 2" xfId="8037"/>
    <cellStyle name="Calculation 6 2 2 15 2 3" xfId="41989"/>
    <cellStyle name="Calculation 6 2 2 15 3" xfId="8038"/>
    <cellStyle name="Calculation 6 2 2 15 3 2" xfId="8039"/>
    <cellStyle name="Calculation 6 2 2 15 4" xfId="8040"/>
    <cellStyle name="Calculation 6 2 2 15 5" xfId="41990"/>
    <cellStyle name="Calculation 6 2 2 16" xfId="8041"/>
    <cellStyle name="Calculation 6 2 2 16 2" xfId="8042"/>
    <cellStyle name="Calculation 6 2 2 16 2 2" xfId="8043"/>
    <cellStyle name="Calculation 6 2 2 16 2 3" xfId="41991"/>
    <cellStyle name="Calculation 6 2 2 16 3" xfId="8044"/>
    <cellStyle name="Calculation 6 2 2 16 3 2" xfId="8045"/>
    <cellStyle name="Calculation 6 2 2 16 4" xfId="8046"/>
    <cellStyle name="Calculation 6 2 2 16 5" xfId="41992"/>
    <cellStyle name="Calculation 6 2 2 17" xfId="8047"/>
    <cellStyle name="Calculation 6 2 2 17 2" xfId="8048"/>
    <cellStyle name="Calculation 6 2 2 17 2 2" xfId="8049"/>
    <cellStyle name="Calculation 6 2 2 17 2 3" xfId="41993"/>
    <cellStyle name="Calculation 6 2 2 17 3" xfId="8050"/>
    <cellStyle name="Calculation 6 2 2 17 3 2" xfId="8051"/>
    <cellStyle name="Calculation 6 2 2 17 4" xfId="8052"/>
    <cellStyle name="Calculation 6 2 2 17 5" xfId="41994"/>
    <cellStyle name="Calculation 6 2 2 18" xfId="8053"/>
    <cellStyle name="Calculation 6 2 2 18 2" xfId="8054"/>
    <cellStyle name="Calculation 6 2 2 18 2 2" xfId="8055"/>
    <cellStyle name="Calculation 6 2 2 18 2 3" xfId="41995"/>
    <cellStyle name="Calculation 6 2 2 18 3" xfId="8056"/>
    <cellStyle name="Calculation 6 2 2 18 3 2" xfId="8057"/>
    <cellStyle name="Calculation 6 2 2 18 4" xfId="8058"/>
    <cellStyle name="Calculation 6 2 2 18 5" xfId="41996"/>
    <cellStyle name="Calculation 6 2 2 19" xfId="8059"/>
    <cellStyle name="Calculation 6 2 2 19 2" xfId="8060"/>
    <cellStyle name="Calculation 6 2 2 19 2 2" xfId="8061"/>
    <cellStyle name="Calculation 6 2 2 19 2 3" xfId="41997"/>
    <cellStyle name="Calculation 6 2 2 19 3" xfId="8062"/>
    <cellStyle name="Calculation 6 2 2 19 3 2" xfId="8063"/>
    <cellStyle name="Calculation 6 2 2 19 4" xfId="8064"/>
    <cellStyle name="Calculation 6 2 2 19 5" xfId="41998"/>
    <cellStyle name="Calculation 6 2 2 2" xfId="8065"/>
    <cellStyle name="Calculation 6 2 2 2 2" xfId="8066"/>
    <cellStyle name="Calculation 6 2 2 2 2 2" xfId="8067"/>
    <cellStyle name="Calculation 6 2 2 2 2 3" xfId="41999"/>
    <cellStyle name="Calculation 6 2 2 2 3" xfId="8068"/>
    <cellStyle name="Calculation 6 2 2 2 3 2" xfId="8069"/>
    <cellStyle name="Calculation 6 2 2 2 4" xfId="8070"/>
    <cellStyle name="Calculation 6 2 2 2 5" xfId="42000"/>
    <cellStyle name="Calculation 6 2 2 20" xfId="8071"/>
    <cellStyle name="Calculation 6 2 2 20 2" xfId="8072"/>
    <cellStyle name="Calculation 6 2 2 20 2 2" xfId="42001"/>
    <cellStyle name="Calculation 6 2 2 20 2 3" xfId="42002"/>
    <cellStyle name="Calculation 6 2 2 20 3" xfId="42003"/>
    <cellStyle name="Calculation 6 2 2 20 4" xfId="42004"/>
    <cellStyle name="Calculation 6 2 2 20 5" xfId="42005"/>
    <cellStyle name="Calculation 6 2 2 21" xfId="8073"/>
    <cellStyle name="Calculation 6 2 2 21 2" xfId="8074"/>
    <cellStyle name="Calculation 6 2 2 22" xfId="8075"/>
    <cellStyle name="Calculation 6 2 2 22 2" xfId="8076"/>
    <cellStyle name="Calculation 6 2 2 3" xfId="8077"/>
    <cellStyle name="Calculation 6 2 2 3 2" xfId="8078"/>
    <cellStyle name="Calculation 6 2 2 3 2 2" xfId="8079"/>
    <cellStyle name="Calculation 6 2 2 3 2 3" xfId="42006"/>
    <cellStyle name="Calculation 6 2 2 3 3" xfId="8080"/>
    <cellStyle name="Calculation 6 2 2 3 3 2" xfId="8081"/>
    <cellStyle name="Calculation 6 2 2 3 4" xfId="8082"/>
    <cellStyle name="Calculation 6 2 2 3 5" xfId="42007"/>
    <cellStyle name="Calculation 6 2 2 4" xfId="8083"/>
    <cellStyle name="Calculation 6 2 2 4 2" xfId="8084"/>
    <cellStyle name="Calculation 6 2 2 4 2 2" xfId="8085"/>
    <cellStyle name="Calculation 6 2 2 4 2 3" xfId="42008"/>
    <cellStyle name="Calculation 6 2 2 4 3" xfId="8086"/>
    <cellStyle name="Calculation 6 2 2 4 3 2" xfId="8087"/>
    <cellStyle name="Calculation 6 2 2 4 4" xfId="8088"/>
    <cellStyle name="Calculation 6 2 2 4 5" xfId="42009"/>
    <cellStyle name="Calculation 6 2 2 5" xfId="8089"/>
    <cellStyle name="Calculation 6 2 2 5 2" xfId="8090"/>
    <cellStyle name="Calculation 6 2 2 5 2 2" xfId="8091"/>
    <cellStyle name="Calculation 6 2 2 5 2 3" xfId="42010"/>
    <cellStyle name="Calculation 6 2 2 5 3" xfId="8092"/>
    <cellStyle name="Calculation 6 2 2 5 3 2" xfId="8093"/>
    <cellStyle name="Calculation 6 2 2 5 4" xfId="8094"/>
    <cellStyle name="Calculation 6 2 2 5 5" xfId="42011"/>
    <cellStyle name="Calculation 6 2 2 6" xfId="8095"/>
    <cellStyle name="Calculation 6 2 2 6 2" xfId="8096"/>
    <cellStyle name="Calculation 6 2 2 6 2 2" xfId="8097"/>
    <cellStyle name="Calculation 6 2 2 6 2 3" xfId="42012"/>
    <cellStyle name="Calculation 6 2 2 6 3" xfId="8098"/>
    <cellStyle name="Calculation 6 2 2 6 3 2" xfId="8099"/>
    <cellStyle name="Calculation 6 2 2 6 4" xfId="8100"/>
    <cellStyle name="Calculation 6 2 2 6 5" xfId="42013"/>
    <cellStyle name="Calculation 6 2 2 7" xfId="8101"/>
    <cellStyle name="Calculation 6 2 2 7 2" xfId="8102"/>
    <cellStyle name="Calculation 6 2 2 7 2 2" xfId="8103"/>
    <cellStyle name="Calculation 6 2 2 7 2 3" xfId="42014"/>
    <cellStyle name="Calculation 6 2 2 7 3" xfId="8104"/>
    <cellStyle name="Calculation 6 2 2 7 3 2" xfId="8105"/>
    <cellStyle name="Calculation 6 2 2 7 4" xfId="8106"/>
    <cellStyle name="Calculation 6 2 2 7 5" xfId="42015"/>
    <cellStyle name="Calculation 6 2 2 8" xfId="8107"/>
    <cellStyle name="Calculation 6 2 2 8 2" xfId="8108"/>
    <cellStyle name="Calculation 6 2 2 8 2 2" xfId="8109"/>
    <cellStyle name="Calculation 6 2 2 8 2 3" xfId="42016"/>
    <cellStyle name="Calculation 6 2 2 8 3" xfId="8110"/>
    <cellStyle name="Calculation 6 2 2 8 3 2" xfId="8111"/>
    <cellStyle name="Calculation 6 2 2 8 4" xfId="8112"/>
    <cellStyle name="Calculation 6 2 2 8 5" xfId="42017"/>
    <cellStyle name="Calculation 6 2 2 9" xfId="8113"/>
    <cellStyle name="Calculation 6 2 2 9 2" xfId="8114"/>
    <cellStyle name="Calculation 6 2 2 9 2 2" xfId="8115"/>
    <cellStyle name="Calculation 6 2 2 9 2 3" xfId="42018"/>
    <cellStyle name="Calculation 6 2 2 9 3" xfId="8116"/>
    <cellStyle name="Calculation 6 2 2 9 3 2" xfId="8117"/>
    <cellStyle name="Calculation 6 2 2 9 4" xfId="8118"/>
    <cellStyle name="Calculation 6 2 2 9 5" xfId="42019"/>
    <cellStyle name="Calculation 6 2 3" xfId="8119"/>
    <cellStyle name="Calculation 6 2 3 2" xfId="8120"/>
    <cellStyle name="Calculation 6 2 4" xfId="8121"/>
    <cellStyle name="Calculation 6 2 4 2" xfId="8122"/>
    <cellStyle name="Calculation 6 2 5" xfId="42020"/>
    <cellStyle name="Calculation 6 2 6" xfId="42021"/>
    <cellStyle name="Calculation 6 20" xfId="8123"/>
    <cellStyle name="Calculation 6 20 2" xfId="8124"/>
    <cellStyle name="Calculation 6 20 2 2" xfId="8125"/>
    <cellStyle name="Calculation 6 20 2 3" xfId="42022"/>
    <cellStyle name="Calculation 6 20 3" xfId="8126"/>
    <cellStyle name="Calculation 6 20 3 2" xfId="8127"/>
    <cellStyle name="Calculation 6 20 4" xfId="8128"/>
    <cellStyle name="Calculation 6 20 5" xfId="42023"/>
    <cellStyle name="Calculation 6 21" xfId="8129"/>
    <cellStyle name="Calculation 6 21 2" xfId="8130"/>
    <cellStyle name="Calculation 6 21 2 2" xfId="8131"/>
    <cellStyle name="Calculation 6 21 2 3" xfId="42024"/>
    <cellStyle name="Calculation 6 21 3" xfId="8132"/>
    <cellStyle name="Calculation 6 21 3 2" xfId="8133"/>
    <cellStyle name="Calculation 6 21 4" xfId="8134"/>
    <cellStyle name="Calculation 6 21 5" xfId="42025"/>
    <cellStyle name="Calculation 6 22" xfId="8135"/>
    <cellStyle name="Calculation 6 22 2" xfId="8136"/>
    <cellStyle name="Calculation 6 22 2 2" xfId="42026"/>
    <cellStyle name="Calculation 6 22 2 3" xfId="42027"/>
    <cellStyle name="Calculation 6 22 3" xfId="42028"/>
    <cellStyle name="Calculation 6 22 4" xfId="42029"/>
    <cellStyle name="Calculation 6 22 5" xfId="42030"/>
    <cellStyle name="Calculation 6 23" xfId="8137"/>
    <cellStyle name="Calculation 6 23 2" xfId="8138"/>
    <cellStyle name="Calculation 6 24" xfId="8139"/>
    <cellStyle name="Calculation 6 24 2" xfId="8140"/>
    <cellStyle name="Calculation 6 3" xfId="8141"/>
    <cellStyle name="Calculation 6 3 10" xfId="8142"/>
    <cellStyle name="Calculation 6 3 10 2" xfId="8143"/>
    <cellStyle name="Calculation 6 3 10 2 2" xfId="8144"/>
    <cellStyle name="Calculation 6 3 10 2 3" xfId="42031"/>
    <cellStyle name="Calculation 6 3 10 3" xfId="8145"/>
    <cellStyle name="Calculation 6 3 10 3 2" xfId="8146"/>
    <cellStyle name="Calculation 6 3 10 4" xfId="8147"/>
    <cellStyle name="Calculation 6 3 10 5" xfId="42032"/>
    <cellStyle name="Calculation 6 3 11" xfId="8148"/>
    <cellStyle name="Calculation 6 3 11 2" xfId="8149"/>
    <cellStyle name="Calculation 6 3 11 2 2" xfId="8150"/>
    <cellStyle name="Calculation 6 3 11 2 3" xfId="42033"/>
    <cellStyle name="Calculation 6 3 11 3" xfId="8151"/>
    <cellStyle name="Calculation 6 3 11 3 2" xfId="8152"/>
    <cellStyle name="Calculation 6 3 11 4" xfId="8153"/>
    <cellStyle name="Calculation 6 3 11 5" xfId="42034"/>
    <cellStyle name="Calculation 6 3 12" xfId="8154"/>
    <cellStyle name="Calculation 6 3 12 2" xfId="8155"/>
    <cellStyle name="Calculation 6 3 12 2 2" xfId="8156"/>
    <cellStyle name="Calculation 6 3 12 2 3" xfId="42035"/>
    <cellStyle name="Calculation 6 3 12 3" xfId="8157"/>
    <cellStyle name="Calculation 6 3 12 3 2" xfId="8158"/>
    <cellStyle name="Calculation 6 3 12 4" xfId="8159"/>
    <cellStyle name="Calculation 6 3 12 5" xfId="42036"/>
    <cellStyle name="Calculation 6 3 13" xfId="8160"/>
    <cellStyle name="Calculation 6 3 13 2" xfId="8161"/>
    <cellStyle name="Calculation 6 3 13 2 2" xfId="8162"/>
    <cellStyle name="Calculation 6 3 13 2 3" xfId="42037"/>
    <cellStyle name="Calculation 6 3 13 3" xfId="8163"/>
    <cellStyle name="Calculation 6 3 13 3 2" xfId="8164"/>
    <cellStyle name="Calculation 6 3 13 4" xfId="8165"/>
    <cellStyle name="Calculation 6 3 13 5" xfId="42038"/>
    <cellStyle name="Calculation 6 3 14" xfId="8166"/>
    <cellStyle name="Calculation 6 3 14 2" xfId="8167"/>
    <cellStyle name="Calculation 6 3 14 2 2" xfId="8168"/>
    <cellStyle name="Calculation 6 3 14 2 3" xfId="42039"/>
    <cellStyle name="Calculation 6 3 14 3" xfId="8169"/>
    <cellStyle name="Calculation 6 3 14 3 2" xfId="8170"/>
    <cellStyle name="Calculation 6 3 14 4" xfId="8171"/>
    <cellStyle name="Calculation 6 3 14 5" xfId="42040"/>
    <cellStyle name="Calculation 6 3 15" xfId="8172"/>
    <cellStyle name="Calculation 6 3 15 2" xfId="8173"/>
    <cellStyle name="Calculation 6 3 15 2 2" xfId="8174"/>
    <cellStyle name="Calculation 6 3 15 2 3" xfId="42041"/>
    <cellStyle name="Calculation 6 3 15 3" xfId="8175"/>
    <cellStyle name="Calculation 6 3 15 3 2" xfId="8176"/>
    <cellStyle name="Calculation 6 3 15 4" xfId="8177"/>
    <cellStyle name="Calculation 6 3 15 5" xfId="42042"/>
    <cellStyle name="Calculation 6 3 16" xfId="8178"/>
    <cellStyle name="Calculation 6 3 16 2" xfId="8179"/>
    <cellStyle name="Calculation 6 3 16 2 2" xfId="8180"/>
    <cellStyle name="Calculation 6 3 16 2 3" xfId="42043"/>
    <cellStyle name="Calculation 6 3 16 3" xfId="8181"/>
    <cellStyle name="Calculation 6 3 16 3 2" xfId="8182"/>
    <cellStyle name="Calculation 6 3 16 4" xfId="8183"/>
    <cellStyle name="Calculation 6 3 16 5" xfId="42044"/>
    <cellStyle name="Calculation 6 3 17" xfId="8184"/>
    <cellStyle name="Calculation 6 3 17 2" xfId="8185"/>
    <cellStyle name="Calculation 6 3 17 2 2" xfId="8186"/>
    <cellStyle name="Calculation 6 3 17 2 3" xfId="42045"/>
    <cellStyle name="Calculation 6 3 17 3" xfId="8187"/>
    <cellStyle name="Calculation 6 3 17 3 2" xfId="8188"/>
    <cellStyle name="Calculation 6 3 17 4" xfId="8189"/>
    <cellStyle name="Calculation 6 3 17 5" xfId="42046"/>
    <cellStyle name="Calculation 6 3 18" xfId="8190"/>
    <cellStyle name="Calculation 6 3 18 2" xfId="8191"/>
    <cellStyle name="Calculation 6 3 18 2 2" xfId="8192"/>
    <cellStyle name="Calculation 6 3 18 2 3" xfId="42047"/>
    <cellStyle name="Calculation 6 3 18 3" xfId="8193"/>
    <cellStyle name="Calculation 6 3 18 3 2" xfId="8194"/>
    <cellStyle name="Calculation 6 3 18 4" xfId="8195"/>
    <cellStyle name="Calculation 6 3 18 5" xfId="42048"/>
    <cellStyle name="Calculation 6 3 19" xfId="8196"/>
    <cellStyle name="Calculation 6 3 19 2" xfId="8197"/>
    <cellStyle name="Calculation 6 3 19 2 2" xfId="8198"/>
    <cellStyle name="Calculation 6 3 19 2 3" xfId="42049"/>
    <cellStyle name="Calculation 6 3 19 3" xfId="8199"/>
    <cellStyle name="Calculation 6 3 19 3 2" xfId="8200"/>
    <cellStyle name="Calculation 6 3 19 4" xfId="8201"/>
    <cellStyle name="Calculation 6 3 19 5" xfId="42050"/>
    <cellStyle name="Calculation 6 3 2" xfId="8202"/>
    <cellStyle name="Calculation 6 3 2 2" xfId="8203"/>
    <cellStyle name="Calculation 6 3 2 2 2" xfId="8204"/>
    <cellStyle name="Calculation 6 3 2 2 3" xfId="42051"/>
    <cellStyle name="Calculation 6 3 2 3" xfId="8205"/>
    <cellStyle name="Calculation 6 3 2 3 2" xfId="8206"/>
    <cellStyle name="Calculation 6 3 2 4" xfId="8207"/>
    <cellStyle name="Calculation 6 3 2 5" xfId="42052"/>
    <cellStyle name="Calculation 6 3 20" xfId="8208"/>
    <cellStyle name="Calculation 6 3 20 2" xfId="8209"/>
    <cellStyle name="Calculation 6 3 20 2 2" xfId="42053"/>
    <cellStyle name="Calculation 6 3 20 2 3" xfId="42054"/>
    <cellStyle name="Calculation 6 3 20 3" xfId="42055"/>
    <cellStyle name="Calculation 6 3 20 4" xfId="42056"/>
    <cellStyle name="Calculation 6 3 20 5" xfId="42057"/>
    <cellStyle name="Calculation 6 3 21" xfId="8210"/>
    <cellStyle name="Calculation 6 3 21 2" xfId="8211"/>
    <cellStyle name="Calculation 6 3 22" xfId="8212"/>
    <cellStyle name="Calculation 6 3 22 2" xfId="8213"/>
    <cellStyle name="Calculation 6 3 3" xfId="8214"/>
    <cellStyle name="Calculation 6 3 3 2" xfId="8215"/>
    <cellStyle name="Calculation 6 3 3 2 2" xfId="8216"/>
    <cellStyle name="Calculation 6 3 3 2 3" xfId="42058"/>
    <cellStyle name="Calculation 6 3 3 3" xfId="8217"/>
    <cellStyle name="Calculation 6 3 3 3 2" xfId="8218"/>
    <cellStyle name="Calculation 6 3 3 4" xfId="8219"/>
    <cellStyle name="Calculation 6 3 3 5" xfId="42059"/>
    <cellStyle name="Calculation 6 3 4" xfId="8220"/>
    <cellStyle name="Calculation 6 3 4 2" xfId="8221"/>
    <cellStyle name="Calculation 6 3 4 2 2" xfId="8222"/>
    <cellStyle name="Calculation 6 3 4 2 3" xfId="42060"/>
    <cellStyle name="Calculation 6 3 4 3" xfId="8223"/>
    <cellStyle name="Calculation 6 3 4 3 2" xfId="8224"/>
    <cellStyle name="Calculation 6 3 4 4" xfId="8225"/>
    <cellStyle name="Calculation 6 3 4 5" xfId="42061"/>
    <cellStyle name="Calculation 6 3 5" xfId="8226"/>
    <cellStyle name="Calculation 6 3 5 2" xfId="8227"/>
    <cellStyle name="Calculation 6 3 5 2 2" xfId="8228"/>
    <cellStyle name="Calculation 6 3 5 2 3" xfId="42062"/>
    <cellStyle name="Calculation 6 3 5 3" xfId="8229"/>
    <cellStyle name="Calculation 6 3 5 3 2" xfId="8230"/>
    <cellStyle name="Calculation 6 3 5 4" xfId="8231"/>
    <cellStyle name="Calculation 6 3 5 5" xfId="42063"/>
    <cellStyle name="Calculation 6 3 6" xfId="8232"/>
    <cellStyle name="Calculation 6 3 6 2" xfId="8233"/>
    <cellStyle name="Calculation 6 3 6 2 2" xfId="8234"/>
    <cellStyle name="Calculation 6 3 6 2 3" xfId="42064"/>
    <cellStyle name="Calculation 6 3 6 3" xfId="8235"/>
    <cellStyle name="Calculation 6 3 6 3 2" xfId="8236"/>
    <cellStyle name="Calculation 6 3 6 4" xfId="8237"/>
    <cellStyle name="Calculation 6 3 6 5" xfId="42065"/>
    <cellStyle name="Calculation 6 3 7" xfId="8238"/>
    <cellStyle name="Calculation 6 3 7 2" xfId="8239"/>
    <cellStyle name="Calculation 6 3 7 2 2" xfId="8240"/>
    <cellStyle name="Calculation 6 3 7 2 3" xfId="42066"/>
    <cellStyle name="Calculation 6 3 7 3" xfId="8241"/>
    <cellStyle name="Calculation 6 3 7 3 2" xfId="8242"/>
    <cellStyle name="Calculation 6 3 7 4" xfId="8243"/>
    <cellStyle name="Calculation 6 3 7 5" xfId="42067"/>
    <cellStyle name="Calculation 6 3 8" xfId="8244"/>
    <cellStyle name="Calculation 6 3 8 2" xfId="8245"/>
    <cellStyle name="Calculation 6 3 8 2 2" xfId="8246"/>
    <cellStyle name="Calculation 6 3 8 2 3" xfId="42068"/>
    <cellStyle name="Calculation 6 3 8 3" xfId="8247"/>
    <cellStyle name="Calculation 6 3 8 3 2" xfId="8248"/>
    <cellStyle name="Calculation 6 3 8 4" xfId="8249"/>
    <cellStyle name="Calculation 6 3 8 5" xfId="42069"/>
    <cellStyle name="Calculation 6 3 9" xfId="8250"/>
    <cellStyle name="Calculation 6 3 9 2" xfId="8251"/>
    <cellStyle name="Calculation 6 3 9 2 2" xfId="8252"/>
    <cellStyle name="Calculation 6 3 9 2 3" xfId="42070"/>
    <cellStyle name="Calculation 6 3 9 3" xfId="8253"/>
    <cellStyle name="Calculation 6 3 9 3 2" xfId="8254"/>
    <cellStyle name="Calculation 6 3 9 4" xfId="8255"/>
    <cellStyle name="Calculation 6 3 9 5" xfId="42071"/>
    <cellStyle name="Calculation 6 4" xfId="8256"/>
    <cellStyle name="Calculation 6 4 2" xfId="8257"/>
    <cellStyle name="Calculation 6 4 2 2" xfId="8258"/>
    <cellStyle name="Calculation 6 4 2 3" xfId="42072"/>
    <cellStyle name="Calculation 6 4 3" xfId="8259"/>
    <cellStyle name="Calculation 6 4 3 2" xfId="8260"/>
    <cellStyle name="Calculation 6 4 4" xfId="8261"/>
    <cellStyle name="Calculation 6 4 5" xfId="42073"/>
    <cellStyle name="Calculation 6 5" xfId="8262"/>
    <cellStyle name="Calculation 6 5 2" xfId="8263"/>
    <cellStyle name="Calculation 6 5 2 2" xfId="8264"/>
    <cellStyle name="Calculation 6 5 2 3" xfId="42074"/>
    <cellStyle name="Calculation 6 5 3" xfId="8265"/>
    <cellStyle name="Calculation 6 5 3 2" xfId="8266"/>
    <cellStyle name="Calculation 6 5 4" xfId="8267"/>
    <cellStyle name="Calculation 6 5 5" xfId="42075"/>
    <cellStyle name="Calculation 6 6" xfId="8268"/>
    <cellStyle name="Calculation 6 6 2" xfId="8269"/>
    <cellStyle name="Calculation 6 6 2 2" xfId="8270"/>
    <cellStyle name="Calculation 6 6 2 3" xfId="42076"/>
    <cellStyle name="Calculation 6 6 3" xfId="8271"/>
    <cellStyle name="Calculation 6 6 3 2" xfId="8272"/>
    <cellStyle name="Calculation 6 6 4" xfId="8273"/>
    <cellStyle name="Calculation 6 6 5" xfId="42077"/>
    <cellStyle name="Calculation 6 7" xfId="8274"/>
    <cellStyle name="Calculation 6 7 2" xfId="8275"/>
    <cellStyle name="Calculation 6 7 2 2" xfId="8276"/>
    <cellStyle name="Calculation 6 7 2 3" xfId="42078"/>
    <cellStyle name="Calculation 6 7 3" xfId="8277"/>
    <cellStyle name="Calculation 6 7 3 2" xfId="8278"/>
    <cellStyle name="Calculation 6 7 4" xfId="8279"/>
    <cellStyle name="Calculation 6 7 5" xfId="42079"/>
    <cellStyle name="Calculation 6 8" xfId="8280"/>
    <cellStyle name="Calculation 6 8 2" xfId="8281"/>
    <cellStyle name="Calculation 6 8 2 2" xfId="8282"/>
    <cellStyle name="Calculation 6 8 2 3" xfId="42080"/>
    <cellStyle name="Calculation 6 8 3" xfId="8283"/>
    <cellStyle name="Calculation 6 8 3 2" xfId="8284"/>
    <cellStyle name="Calculation 6 8 4" xfId="8285"/>
    <cellStyle name="Calculation 6 8 5" xfId="42081"/>
    <cellStyle name="Calculation 6 9" xfId="8286"/>
    <cellStyle name="Calculation 6 9 2" xfId="8287"/>
    <cellStyle name="Calculation 6 9 2 2" xfId="8288"/>
    <cellStyle name="Calculation 6 9 2 3" xfId="42082"/>
    <cellStyle name="Calculation 6 9 3" xfId="8289"/>
    <cellStyle name="Calculation 6 9 3 2" xfId="8290"/>
    <cellStyle name="Calculation 6 9 4" xfId="8291"/>
    <cellStyle name="Calculation 6 9 5" xfId="42083"/>
    <cellStyle name="Calculation 7" xfId="8292"/>
    <cellStyle name="Calculation 7 10" xfId="8293"/>
    <cellStyle name="Calculation 7 10 10" xfId="8294"/>
    <cellStyle name="Calculation 7 10 10 2" xfId="8295"/>
    <cellStyle name="Calculation 7 10 10 2 2" xfId="8296"/>
    <cellStyle name="Calculation 7 10 10 2 3" xfId="42084"/>
    <cellStyle name="Calculation 7 10 10 3" xfId="8297"/>
    <cellStyle name="Calculation 7 10 10 3 2" xfId="8298"/>
    <cellStyle name="Calculation 7 10 10 4" xfId="8299"/>
    <cellStyle name="Calculation 7 10 10 5" xfId="42085"/>
    <cellStyle name="Calculation 7 10 11" xfId="8300"/>
    <cellStyle name="Calculation 7 10 11 2" xfId="8301"/>
    <cellStyle name="Calculation 7 10 11 2 2" xfId="8302"/>
    <cellStyle name="Calculation 7 10 11 2 3" xfId="42086"/>
    <cellStyle name="Calculation 7 10 11 3" xfId="8303"/>
    <cellStyle name="Calculation 7 10 11 3 2" xfId="8304"/>
    <cellStyle name="Calculation 7 10 11 4" xfId="8305"/>
    <cellStyle name="Calculation 7 10 11 5" xfId="42087"/>
    <cellStyle name="Calculation 7 10 12" xfId="8306"/>
    <cellStyle name="Calculation 7 10 12 2" xfId="8307"/>
    <cellStyle name="Calculation 7 10 12 2 2" xfId="8308"/>
    <cellStyle name="Calculation 7 10 12 2 3" xfId="42088"/>
    <cellStyle name="Calculation 7 10 12 3" xfId="8309"/>
    <cellStyle name="Calculation 7 10 12 3 2" xfId="8310"/>
    <cellStyle name="Calculation 7 10 12 4" xfId="8311"/>
    <cellStyle name="Calculation 7 10 12 5" xfId="42089"/>
    <cellStyle name="Calculation 7 10 13" xfId="8312"/>
    <cellStyle name="Calculation 7 10 13 2" xfId="8313"/>
    <cellStyle name="Calculation 7 10 13 2 2" xfId="8314"/>
    <cellStyle name="Calculation 7 10 13 2 3" xfId="42090"/>
    <cellStyle name="Calculation 7 10 13 3" xfId="8315"/>
    <cellStyle name="Calculation 7 10 13 3 2" xfId="8316"/>
    <cellStyle name="Calculation 7 10 13 4" xfId="8317"/>
    <cellStyle name="Calculation 7 10 13 5" xfId="42091"/>
    <cellStyle name="Calculation 7 10 14" xfId="8318"/>
    <cellStyle name="Calculation 7 10 14 2" xfId="8319"/>
    <cellStyle name="Calculation 7 10 14 2 2" xfId="8320"/>
    <cellStyle name="Calculation 7 10 14 2 3" xfId="42092"/>
    <cellStyle name="Calculation 7 10 14 3" xfId="8321"/>
    <cellStyle name="Calculation 7 10 14 3 2" xfId="8322"/>
    <cellStyle name="Calculation 7 10 14 4" xfId="8323"/>
    <cellStyle name="Calculation 7 10 14 5" xfId="42093"/>
    <cellStyle name="Calculation 7 10 15" xfId="8324"/>
    <cellStyle name="Calculation 7 10 15 2" xfId="8325"/>
    <cellStyle name="Calculation 7 10 15 2 2" xfId="8326"/>
    <cellStyle name="Calculation 7 10 15 2 3" xfId="42094"/>
    <cellStyle name="Calculation 7 10 15 3" xfId="8327"/>
    <cellStyle name="Calculation 7 10 15 3 2" xfId="8328"/>
    <cellStyle name="Calculation 7 10 15 4" xfId="8329"/>
    <cellStyle name="Calculation 7 10 15 5" xfId="42095"/>
    <cellStyle name="Calculation 7 10 16" xfId="8330"/>
    <cellStyle name="Calculation 7 10 16 2" xfId="8331"/>
    <cellStyle name="Calculation 7 10 16 2 2" xfId="8332"/>
    <cellStyle name="Calculation 7 10 16 2 3" xfId="42096"/>
    <cellStyle name="Calculation 7 10 16 3" xfId="8333"/>
    <cellStyle name="Calculation 7 10 16 3 2" xfId="8334"/>
    <cellStyle name="Calculation 7 10 16 4" xfId="8335"/>
    <cellStyle name="Calculation 7 10 16 5" xfId="42097"/>
    <cellStyle name="Calculation 7 10 17" xfId="8336"/>
    <cellStyle name="Calculation 7 10 17 2" xfId="8337"/>
    <cellStyle name="Calculation 7 10 17 2 2" xfId="8338"/>
    <cellStyle name="Calculation 7 10 17 2 3" xfId="42098"/>
    <cellStyle name="Calculation 7 10 17 3" xfId="8339"/>
    <cellStyle name="Calculation 7 10 17 3 2" xfId="8340"/>
    <cellStyle name="Calculation 7 10 17 4" xfId="8341"/>
    <cellStyle name="Calculation 7 10 17 5" xfId="42099"/>
    <cellStyle name="Calculation 7 10 18" xfId="8342"/>
    <cellStyle name="Calculation 7 10 18 2" xfId="8343"/>
    <cellStyle name="Calculation 7 10 18 2 2" xfId="8344"/>
    <cellStyle name="Calculation 7 10 18 2 3" xfId="42100"/>
    <cellStyle name="Calculation 7 10 18 3" xfId="8345"/>
    <cellStyle name="Calculation 7 10 18 3 2" xfId="8346"/>
    <cellStyle name="Calculation 7 10 18 4" xfId="8347"/>
    <cellStyle name="Calculation 7 10 18 5" xfId="42101"/>
    <cellStyle name="Calculation 7 10 19" xfId="8348"/>
    <cellStyle name="Calculation 7 10 19 2" xfId="8349"/>
    <cellStyle name="Calculation 7 10 19 2 2" xfId="8350"/>
    <cellStyle name="Calculation 7 10 19 2 3" xfId="42102"/>
    <cellStyle name="Calculation 7 10 19 3" xfId="8351"/>
    <cellStyle name="Calculation 7 10 19 3 2" xfId="8352"/>
    <cellStyle name="Calculation 7 10 19 4" xfId="8353"/>
    <cellStyle name="Calculation 7 10 19 5" xfId="42103"/>
    <cellStyle name="Calculation 7 10 2" xfId="8354"/>
    <cellStyle name="Calculation 7 10 2 2" xfId="8355"/>
    <cellStyle name="Calculation 7 10 2 2 2" xfId="8356"/>
    <cellStyle name="Calculation 7 10 2 2 3" xfId="42104"/>
    <cellStyle name="Calculation 7 10 2 3" xfId="8357"/>
    <cellStyle name="Calculation 7 10 2 3 2" xfId="8358"/>
    <cellStyle name="Calculation 7 10 2 4" xfId="8359"/>
    <cellStyle name="Calculation 7 10 2 5" xfId="42105"/>
    <cellStyle name="Calculation 7 10 20" xfId="8360"/>
    <cellStyle name="Calculation 7 10 20 2" xfId="8361"/>
    <cellStyle name="Calculation 7 10 20 2 2" xfId="42106"/>
    <cellStyle name="Calculation 7 10 20 2 3" xfId="42107"/>
    <cellStyle name="Calculation 7 10 20 3" xfId="42108"/>
    <cellStyle name="Calculation 7 10 20 4" xfId="42109"/>
    <cellStyle name="Calculation 7 10 20 5" xfId="42110"/>
    <cellStyle name="Calculation 7 10 21" xfId="8362"/>
    <cellStyle name="Calculation 7 10 21 2" xfId="8363"/>
    <cellStyle name="Calculation 7 10 22" xfId="8364"/>
    <cellStyle name="Calculation 7 10 22 2" xfId="8365"/>
    <cellStyle name="Calculation 7 10 3" xfId="8366"/>
    <cellStyle name="Calculation 7 10 3 2" xfId="8367"/>
    <cellStyle name="Calculation 7 10 3 2 2" xfId="8368"/>
    <cellStyle name="Calculation 7 10 3 2 3" xfId="42111"/>
    <cellStyle name="Calculation 7 10 3 3" xfId="8369"/>
    <cellStyle name="Calculation 7 10 3 3 2" xfId="8370"/>
    <cellStyle name="Calculation 7 10 3 4" xfId="8371"/>
    <cellStyle name="Calculation 7 10 3 5" xfId="42112"/>
    <cellStyle name="Calculation 7 10 4" xfId="8372"/>
    <cellStyle name="Calculation 7 10 4 2" xfId="8373"/>
    <cellStyle name="Calculation 7 10 4 2 2" xfId="8374"/>
    <cellStyle name="Calculation 7 10 4 2 3" xfId="42113"/>
    <cellStyle name="Calculation 7 10 4 3" xfId="8375"/>
    <cellStyle name="Calculation 7 10 4 3 2" xfId="8376"/>
    <cellStyle name="Calculation 7 10 4 4" xfId="8377"/>
    <cellStyle name="Calculation 7 10 4 5" xfId="42114"/>
    <cellStyle name="Calculation 7 10 5" xfId="8378"/>
    <cellStyle name="Calculation 7 10 5 2" xfId="8379"/>
    <cellStyle name="Calculation 7 10 5 2 2" xfId="8380"/>
    <cellStyle name="Calculation 7 10 5 2 3" xfId="42115"/>
    <cellStyle name="Calculation 7 10 5 3" xfId="8381"/>
    <cellStyle name="Calculation 7 10 5 3 2" xfId="8382"/>
    <cellStyle name="Calculation 7 10 5 4" xfId="8383"/>
    <cellStyle name="Calculation 7 10 5 5" xfId="42116"/>
    <cellStyle name="Calculation 7 10 6" xfId="8384"/>
    <cellStyle name="Calculation 7 10 6 2" xfId="8385"/>
    <cellStyle name="Calculation 7 10 6 2 2" xfId="8386"/>
    <cellStyle name="Calculation 7 10 6 2 3" xfId="42117"/>
    <cellStyle name="Calculation 7 10 6 3" xfId="8387"/>
    <cellStyle name="Calculation 7 10 6 3 2" xfId="8388"/>
    <cellStyle name="Calculation 7 10 6 4" xfId="8389"/>
    <cellStyle name="Calculation 7 10 6 5" xfId="42118"/>
    <cellStyle name="Calculation 7 10 7" xfId="8390"/>
    <cellStyle name="Calculation 7 10 7 2" xfId="8391"/>
    <cellStyle name="Calculation 7 10 7 2 2" xfId="8392"/>
    <cellStyle name="Calculation 7 10 7 2 3" xfId="42119"/>
    <cellStyle name="Calculation 7 10 7 3" xfId="8393"/>
    <cellStyle name="Calculation 7 10 7 3 2" xfId="8394"/>
    <cellStyle name="Calculation 7 10 7 4" xfId="8395"/>
    <cellStyle name="Calculation 7 10 7 5" xfId="42120"/>
    <cellStyle name="Calculation 7 10 8" xfId="8396"/>
    <cellStyle name="Calculation 7 10 8 2" xfId="8397"/>
    <cellStyle name="Calculation 7 10 8 2 2" xfId="8398"/>
    <cellStyle name="Calculation 7 10 8 2 3" xfId="42121"/>
    <cellStyle name="Calculation 7 10 8 3" xfId="8399"/>
    <cellStyle name="Calculation 7 10 8 3 2" xfId="8400"/>
    <cellStyle name="Calculation 7 10 8 4" xfId="8401"/>
    <cellStyle name="Calculation 7 10 8 5" xfId="42122"/>
    <cellStyle name="Calculation 7 10 9" xfId="8402"/>
    <cellStyle name="Calculation 7 10 9 2" xfId="8403"/>
    <cellStyle name="Calculation 7 10 9 2 2" xfId="8404"/>
    <cellStyle name="Calculation 7 10 9 2 3" xfId="42123"/>
    <cellStyle name="Calculation 7 10 9 3" xfId="8405"/>
    <cellStyle name="Calculation 7 10 9 3 2" xfId="8406"/>
    <cellStyle name="Calculation 7 10 9 4" xfId="8407"/>
    <cellStyle name="Calculation 7 10 9 5" xfId="42124"/>
    <cellStyle name="Calculation 7 11" xfId="8408"/>
    <cellStyle name="Calculation 7 11 10" xfId="8409"/>
    <cellStyle name="Calculation 7 11 10 2" xfId="8410"/>
    <cellStyle name="Calculation 7 11 10 2 2" xfId="8411"/>
    <cellStyle name="Calculation 7 11 10 2 3" xfId="42125"/>
    <cellStyle name="Calculation 7 11 10 3" xfId="8412"/>
    <cellStyle name="Calculation 7 11 10 3 2" xfId="8413"/>
    <cellStyle name="Calculation 7 11 10 4" xfId="8414"/>
    <cellStyle name="Calculation 7 11 10 5" xfId="42126"/>
    <cellStyle name="Calculation 7 11 11" xfId="8415"/>
    <cellStyle name="Calculation 7 11 11 2" xfId="8416"/>
    <cellStyle name="Calculation 7 11 11 2 2" xfId="8417"/>
    <cellStyle name="Calculation 7 11 11 2 3" xfId="42127"/>
    <cellStyle name="Calculation 7 11 11 3" xfId="8418"/>
    <cellStyle name="Calculation 7 11 11 3 2" xfId="8419"/>
    <cellStyle name="Calculation 7 11 11 4" xfId="8420"/>
    <cellStyle name="Calculation 7 11 11 5" xfId="42128"/>
    <cellStyle name="Calculation 7 11 12" xfId="8421"/>
    <cellStyle name="Calculation 7 11 12 2" xfId="8422"/>
    <cellStyle name="Calculation 7 11 12 2 2" xfId="8423"/>
    <cellStyle name="Calculation 7 11 12 2 3" xfId="42129"/>
    <cellStyle name="Calculation 7 11 12 3" xfId="8424"/>
    <cellStyle name="Calculation 7 11 12 3 2" xfId="8425"/>
    <cellStyle name="Calculation 7 11 12 4" xfId="8426"/>
    <cellStyle name="Calculation 7 11 12 5" xfId="42130"/>
    <cellStyle name="Calculation 7 11 13" xfId="8427"/>
    <cellStyle name="Calculation 7 11 13 2" xfId="8428"/>
    <cellStyle name="Calculation 7 11 13 2 2" xfId="8429"/>
    <cellStyle name="Calculation 7 11 13 2 3" xfId="42131"/>
    <cellStyle name="Calculation 7 11 13 3" xfId="8430"/>
    <cellStyle name="Calculation 7 11 13 3 2" xfId="8431"/>
    <cellStyle name="Calculation 7 11 13 4" xfId="8432"/>
    <cellStyle name="Calculation 7 11 13 5" xfId="42132"/>
    <cellStyle name="Calculation 7 11 14" xfId="8433"/>
    <cellStyle name="Calculation 7 11 14 2" xfId="8434"/>
    <cellStyle name="Calculation 7 11 14 2 2" xfId="8435"/>
    <cellStyle name="Calculation 7 11 14 2 3" xfId="42133"/>
    <cellStyle name="Calculation 7 11 14 3" xfId="8436"/>
    <cellStyle name="Calculation 7 11 14 3 2" xfId="8437"/>
    <cellStyle name="Calculation 7 11 14 4" xfId="8438"/>
    <cellStyle name="Calculation 7 11 14 5" xfId="42134"/>
    <cellStyle name="Calculation 7 11 15" xfId="8439"/>
    <cellStyle name="Calculation 7 11 15 2" xfId="8440"/>
    <cellStyle name="Calculation 7 11 15 2 2" xfId="8441"/>
    <cellStyle name="Calculation 7 11 15 2 3" xfId="42135"/>
    <cellStyle name="Calculation 7 11 15 3" xfId="8442"/>
    <cellStyle name="Calculation 7 11 15 3 2" xfId="8443"/>
    <cellStyle name="Calculation 7 11 15 4" xfId="8444"/>
    <cellStyle name="Calculation 7 11 15 5" xfId="42136"/>
    <cellStyle name="Calculation 7 11 16" xfId="8445"/>
    <cellStyle name="Calculation 7 11 16 2" xfId="8446"/>
    <cellStyle name="Calculation 7 11 16 2 2" xfId="8447"/>
    <cellStyle name="Calculation 7 11 16 2 3" xfId="42137"/>
    <cellStyle name="Calculation 7 11 16 3" xfId="8448"/>
    <cellStyle name="Calculation 7 11 16 3 2" xfId="8449"/>
    <cellStyle name="Calculation 7 11 16 4" xfId="8450"/>
    <cellStyle name="Calculation 7 11 16 5" xfId="42138"/>
    <cellStyle name="Calculation 7 11 17" xfId="8451"/>
    <cellStyle name="Calculation 7 11 17 2" xfId="8452"/>
    <cellStyle name="Calculation 7 11 17 2 2" xfId="8453"/>
    <cellStyle name="Calculation 7 11 17 2 3" xfId="42139"/>
    <cellStyle name="Calculation 7 11 17 3" xfId="8454"/>
    <cellStyle name="Calculation 7 11 17 3 2" xfId="8455"/>
    <cellStyle name="Calculation 7 11 17 4" xfId="8456"/>
    <cellStyle name="Calculation 7 11 17 5" xfId="42140"/>
    <cellStyle name="Calculation 7 11 18" xfId="8457"/>
    <cellStyle name="Calculation 7 11 18 2" xfId="8458"/>
    <cellStyle name="Calculation 7 11 18 2 2" xfId="8459"/>
    <cellStyle name="Calculation 7 11 18 2 3" xfId="42141"/>
    <cellStyle name="Calculation 7 11 18 3" xfId="8460"/>
    <cellStyle name="Calculation 7 11 18 3 2" xfId="8461"/>
    <cellStyle name="Calculation 7 11 18 4" xfId="8462"/>
    <cellStyle name="Calculation 7 11 18 5" xfId="42142"/>
    <cellStyle name="Calculation 7 11 19" xfId="8463"/>
    <cellStyle name="Calculation 7 11 19 2" xfId="8464"/>
    <cellStyle name="Calculation 7 11 19 2 2" xfId="8465"/>
    <cellStyle name="Calculation 7 11 19 2 3" xfId="42143"/>
    <cellStyle name="Calculation 7 11 19 3" xfId="8466"/>
    <cellStyle name="Calculation 7 11 19 3 2" xfId="8467"/>
    <cellStyle name="Calculation 7 11 19 4" xfId="8468"/>
    <cellStyle name="Calculation 7 11 19 5" xfId="42144"/>
    <cellStyle name="Calculation 7 11 2" xfId="8469"/>
    <cellStyle name="Calculation 7 11 2 2" xfId="8470"/>
    <cellStyle name="Calculation 7 11 2 2 2" xfId="8471"/>
    <cellStyle name="Calculation 7 11 2 2 3" xfId="42145"/>
    <cellStyle name="Calculation 7 11 2 3" xfId="8472"/>
    <cellStyle name="Calculation 7 11 2 3 2" xfId="8473"/>
    <cellStyle name="Calculation 7 11 2 4" xfId="8474"/>
    <cellStyle name="Calculation 7 11 2 5" xfId="42146"/>
    <cellStyle name="Calculation 7 11 20" xfId="8475"/>
    <cellStyle name="Calculation 7 11 20 2" xfId="8476"/>
    <cellStyle name="Calculation 7 11 20 2 2" xfId="42147"/>
    <cellStyle name="Calculation 7 11 20 2 3" xfId="42148"/>
    <cellStyle name="Calculation 7 11 20 3" xfId="42149"/>
    <cellStyle name="Calculation 7 11 20 4" xfId="42150"/>
    <cellStyle name="Calculation 7 11 20 5" xfId="42151"/>
    <cellStyle name="Calculation 7 11 21" xfId="8477"/>
    <cellStyle name="Calculation 7 11 21 2" xfId="8478"/>
    <cellStyle name="Calculation 7 11 22" xfId="8479"/>
    <cellStyle name="Calculation 7 11 22 2" xfId="8480"/>
    <cellStyle name="Calculation 7 11 3" xfId="8481"/>
    <cellStyle name="Calculation 7 11 3 2" xfId="8482"/>
    <cellStyle name="Calculation 7 11 3 2 2" xfId="8483"/>
    <cellStyle name="Calculation 7 11 3 2 3" xfId="42152"/>
    <cellStyle name="Calculation 7 11 3 3" xfId="8484"/>
    <cellStyle name="Calculation 7 11 3 3 2" xfId="8485"/>
    <cellStyle name="Calculation 7 11 3 4" xfId="8486"/>
    <cellStyle name="Calculation 7 11 3 5" xfId="42153"/>
    <cellStyle name="Calculation 7 11 4" xfId="8487"/>
    <cellStyle name="Calculation 7 11 4 2" xfId="8488"/>
    <cellStyle name="Calculation 7 11 4 2 2" xfId="8489"/>
    <cellStyle name="Calculation 7 11 4 2 3" xfId="42154"/>
    <cellStyle name="Calculation 7 11 4 3" xfId="8490"/>
    <cellStyle name="Calculation 7 11 4 3 2" xfId="8491"/>
    <cellStyle name="Calculation 7 11 4 4" xfId="8492"/>
    <cellStyle name="Calculation 7 11 4 5" xfId="42155"/>
    <cellStyle name="Calculation 7 11 5" xfId="8493"/>
    <cellStyle name="Calculation 7 11 5 2" xfId="8494"/>
    <cellStyle name="Calculation 7 11 5 2 2" xfId="8495"/>
    <cellStyle name="Calculation 7 11 5 2 3" xfId="42156"/>
    <cellStyle name="Calculation 7 11 5 3" xfId="8496"/>
    <cellStyle name="Calculation 7 11 5 3 2" xfId="8497"/>
    <cellStyle name="Calculation 7 11 5 4" xfId="8498"/>
    <cellStyle name="Calculation 7 11 5 5" xfId="42157"/>
    <cellStyle name="Calculation 7 11 6" xfId="8499"/>
    <cellStyle name="Calculation 7 11 6 2" xfId="8500"/>
    <cellStyle name="Calculation 7 11 6 2 2" xfId="8501"/>
    <cellStyle name="Calculation 7 11 6 2 3" xfId="42158"/>
    <cellStyle name="Calculation 7 11 6 3" xfId="8502"/>
    <cellStyle name="Calculation 7 11 6 3 2" xfId="8503"/>
    <cellStyle name="Calculation 7 11 6 4" xfId="8504"/>
    <cellStyle name="Calculation 7 11 6 5" xfId="42159"/>
    <cellStyle name="Calculation 7 11 7" xfId="8505"/>
    <cellStyle name="Calculation 7 11 7 2" xfId="8506"/>
    <cellStyle name="Calculation 7 11 7 2 2" xfId="8507"/>
    <cellStyle name="Calculation 7 11 7 2 3" xfId="42160"/>
    <cellStyle name="Calculation 7 11 7 3" xfId="8508"/>
    <cellStyle name="Calculation 7 11 7 3 2" xfId="8509"/>
    <cellStyle name="Calculation 7 11 7 4" xfId="8510"/>
    <cellStyle name="Calculation 7 11 7 5" xfId="42161"/>
    <cellStyle name="Calculation 7 11 8" xfId="8511"/>
    <cellStyle name="Calculation 7 11 8 2" xfId="8512"/>
    <cellStyle name="Calculation 7 11 8 2 2" xfId="8513"/>
    <cellStyle name="Calculation 7 11 8 2 3" xfId="42162"/>
    <cellStyle name="Calculation 7 11 8 3" xfId="8514"/>
    <cellStyle name="Calculation 7 11 8 3 2" xfId="8515"/>
    <cellStyle name="Calculation 7 11 8 4" xfId="8516"/>
    <cellStyle name="Calculation 7 11 8 5" xfId="42163"/>
    <cellStyle name="Calculation 7 11 9" xfId="8517"/>
    <cellStyle name="Calculation 7 11 9 2" xfId="8518"/>
    <cellStyle name="Calculation 7 11 9 2 2" xfId="8519"/>
    <cellStyle name="Calculation 7 11 9 2 3" xfId="42164"/>
    <cellStyle name="Calculation 7 11 9 3" xfId="8520"/>
    <cellStyle name="Calculation 7 11 9 3 2" xfId="8521"/>
    <cellStyle name="Calculation 7 11 9 4" xfId="8522"/>
    <cellStyle name="Calculation 7 11 9 5" xfId="42165"/>
    <cellStyle name="Calculation 7 12" xfId="8523"/>
    <cellStyle name="Calculation 7 12 2" xfId="8524"/>
    <cellStyle name="Calculation 7 12 2 2" xfId="8525"/>
    <cellStyle name="Calculation 7 12 2 3" xfId="42166"/>
    <cellStyle name="Calculation 7 12 3" xfId="8526"/>
    <cellStyle name="Calculation 7 12 3 2" xfId="8527"/>
    <cellStyle name="Calculation 7 12 4" xfId="8528"/>
    <cellStyle name="Calculation 7 12 5" xfId="42167"/>
    <cellStyle name="Calculation 7 13" xfId="8529"/>
    <cellStyle name="Calculation 7 13 2" xfId="8530"/>
    <cellStyle name="Calculation 7 13 2 2" xfId="8531"/>
    <cellStyle name="Calculation 7 13 2 3" xfId="42168"/>
    <cellStyle name="Calculation 7 13 3" xfId="8532"/>
    <cellStyle name="Calculation 7 13 3 2" xfId="8533"/>
    <cellStyle name="Calculation 7 13 4" xfId="8534"/>
    <cellStyle name="Calculation 7 13 5" xfId="42169"/>
    <cellStyle name="Calculation 7 14" xfId="8535"/>
    <cellStyle name="Calculation 7 14 2" xfId="8536"/>
    <cellStyle name="Calculation 7 14 2 2" xfId="8537"/>
    <cellStyle name="Calculation 7 14 2 3" xfId="42170"/>
    <cellStyle name="Calculation 7 14 3" xfId="8538"/>
    <cellStyle name="Calculation 7 14 3 2" xfId="8539"/>
    <cellStyle name="Calculation 7 14 4" xfId="8540"/>
    <cellStyle name="Calculation 7 14 5" xfId="42171"/>
    <cellStyle name="Calculation 7 15" xfId="8541"/>
    <cellStyle name="Calculation 7 15 2" xfId="8542"/>
    <cellStyle name="Calculation 7 15 2 2" xfId="8543"/>
    <cellStyle name="Calculation 7 15 2 3" xfId="42172"/>
    <cellStyle name="Calculation 7 15 3" xfId="8544"/>
    <cellStyle name="Calculation 7 15 3 2" xfId="8545"/>
    <cellStyle name="Calculation 7 15 4" xfId="8546"/>
    <cellStyle name="Calculation 7 15 5" xfId="42173"/>
    <cellStyle name="Calculation 7 16" xfId="8547"/>
    <cellStyle name="Calculation 7 16 2" xfId="8548"/>
    <cellStyle name="Calculation 7 16 2 2" xfId="8549"/>
    <cellStyle name="Calculation 7 16 2 3" xfId="42174"/>
    <cellStyle name="Calculation 7 16 3" xfId="8550"/>
    <cellStyle name="Calculation 7 16 3 2" xfId="8551"/>
    <cellStyle name="Calculation 7 16 4" xfId="8552"/>
    <cellStyle name="Calculation 7 16 5" xfId="42175"/>
    <cellStyle name="Calculation 7 17" xfId="8553"/>
    <cellStyle name="Calculation 7 17 2" xfId="8554"/>
    <cellStyle name="Calculation 7 17 2 2" xfId="8555"/>
    <cellStyle name="Calculation 7 17 2 3" xfId="42176"/>
    <cellStyle name="Calculation 7 17 3" xfId="8556"/>
    <cellStyle name="Calculation 7 17 3 2" xfId="8557"/>
    <cellStyle name="Calculation 7 17 4" xfId="8558"/>
    <cellStyle name="Calculation 7 17 5" xfId="42177"/>
    <cellStyle name="Calculation 7 18" xfId="8559"/>
    <cellStyle name="Calculation 7 18 2" xfId="8560"/>
    <cellStyle name="Calculation 7 18 2 2" xfId="8561"/>
    <cellStyle name="Calculation 7 18 2 3" xfId="42178"/>
    <cellStyle name="Calculation 7 18 3" xfId="8562"/>
    <cellStyle name="Calculation 7 18 3 2" xfId="8563"/>
    <cellStyle name="Calculation 7 18 4" xfId="8564"/>
    <cellStyle name="Calculation 7 18 5" xfId="42179"/>
    <cellStyle name="Calculation 7 19" xfId="8565"/>
    <cellStyle name="Calculation 7 19 2" xfId="8566"/>
    <cellStyle name="Calculation 7 19 2 2" xfId="8567"/>
    <cellStyle name="Calculation 7 19 2 3" xfId="42180"/>
    <cellStyle name="Calculation 7 19 3" xfId="8568"/>
    <cellStyle name="Calculation 7 19 3 2" xfId="8569"/>
    <cellStyle name="Calculation 7 19 4" xfId="8570"/>
    <cellStyle name="Calculation 7 19 5" xfId="42181"/>
    <cellStyle name="Calculation 7 2" xfId="8571"/>
    <cellStyle name="Calculation 7 2 10" xfId="8572"/>
    <cellStyle name="Calculation 7 2 10 2" xfId="8573"/>
    <cellStyle name="Calculation 7 2 10 2 2" xfId="8574"/>
    <cellStyle name="Calculation 7 2 10 2 3" xfId="42182"/>
    <cellStyle name="Calculation 7 2 10 3" xfId="8575"/>
    <cellStyle name="Calculation 7 2 10 3 2" xfId="8576"/>
    <cellStyle name="Calculation 7 2 10 4" xfId="8577"/>
    <cellStyle name="Calculation 7 2 10 5" xfId="42183"/>
    <cellStyle name="Calculation 7 2 11" xfId="8578"/>
    <cellStyle name="Calculation 7 2 11 2" xfId="8579"/>
    <cellStyle name="Calculation 7 2 11 2 2" xfId="8580"/>
    <cellStyle name="Calculation 7 2 11 2 3" xfId="42184"/>
    <cellStyle name="Calculation 7 2 11 3" xfId="8581"/>
    <cellStyle name="Calculation 7 2 11 3 2" xfId="8582"/>
    <cellStyle name="Calculation 7 2 11 4" xfId="8583"/>
    <cellStyle name="Calculation 7 2 11 5" xfId="42185"/>
    <cellStyle name="Calculation 7 2 12" xfId="8584"/>
    <cellStyle name="Calculation 7 2 12 2" xfId="8585"/>
    <cellStyle name="Calculation 7 2 12 2 2" xfId="8586"/>
    <cellStyle name="Calculation 7 2 12 2 3" xfId="42186"/>
    <cellStyle name="Calculation 7 2 12 3" xfId="8587"/>
    <cellStyle name="Calculation 7 2 12 3 2" xfId="8588"/>
    <cellStyle name="Calculation 7 2 12 4" xfId="8589"/>
    <cellStyle name="Calculation 7 2 12 5" xfId="42187"/>
    <cellStyle name="Calculation 7 2 13" xfId="8590"/>
    <cellStyle name="Calculation 7 2 13 2" xfId="8591"/>
    <cellStyle name="Calculation 7 2 13 2 2" xfId="8592"/>
    <cellStyle name="Calculation 7 2 13 2 3" xfId="42188"/>
    <cellStyle name="Calculation 7 2 13 3" xfId="8593"/>
    <cellStyle name="Calculation 7 2 13 3 2" xfId="8594"/>
    <cellStyle name="Calculation 7 2 13 4" xfId="8595"/>
    <cellStyle name="Calculation 7 2 13 5" xfId="42189"/>
    <cellStyle name="Calculation 7 2 14" xfId="8596"/>
    <cellStyle name="Calculation 7 2 14 2" xfId="8597"/>
    <cellStyle name="Calculation 7 2 14 2 2" xfId="8598"/>
    <cellStyle name="Calculation 7 2 14 2 3" xfId="42190"/>
    <cellStyle name="Calculation 7 2 14 3" xfId="8599"/>
    <cellStyle name="Calculation 7 2 14 3 2" xfId="8600"/>
    <cellStyle name="Calculation 7 2 14 4" xfId="8601"/>
    <cellStyle name="Calculation 7 2 14 5" xfId="42191"/>
    <cellStyle name="Calculation 7 2 15" xfId="8602"/>
    <cellStyle name="Calculation 7 2 15 2" xfId="8603"/>
    <cellStyle name="Calculation 7 2 15 2 2" xfId="8604"/>
    <cellStyle name="Calculation 7 2 15 2 3" xfId="42192"/>
    <cellStyle name="Calculation 7 2 15 3" xfId="8605"/>
    <cellStyle name="Calculation 7 2 15 3 2" xfId="8606"/>
    <cellStyle name="Calculation 7 2 15 4" xfId="8607"/>
    <cellStyle name="Calculation 7 2 15 5" xfId="42193"/>
    <cellStyle name="Calculation 7 2 16" xfId="8608"/>
    <cellStyle name="Calculation 7 2 16 2" xfId="8609"/>
    <cellStyle name="Calculation 7 2 16 2 2" xfId="8610"/>
    <cellStyle name="Calculation 7 2 16 2 3" xfId="42194"/>
    <cellStyle name="Calculation 7 2 16 3" xfId="8611"/>
    <cellStyle name="Calculation 7 2 16 3 2" xfId="8612"/>
    <cellStyle name="Calculation 7 2 16 4" xfId="8613"/>
    <cellStyle name="Calculation 7 2 16 5" xfId="42195"/>
    <cellStyle name="Calculation 7 2 17" xfId="8614"/>
    <cellStyle name="Calculation 7 2 17 2" xfId="8615"/>
    <cellStyle name="Calculation 7 2 17 2 2" xfId="8616"/>
    <cellStyle name="Calculation 7 2 17 2 3" xfId="42196"/>
    <cellStyle name="Calculation 7 2 17 3" xfId="8617"/>
    <cellStyle name="Calculation 7 2 17 3 2" xfId="8618"/>
    <cellStyle name="Calculation 7 2 17 4" xfId="8619"/>
    <cellStyle name="Calculation 7 2 17 5" xfId="42197"/>
    <cellStyle name="Calculation 7 2 18" xfId="8620"/>
    <cellStyle name="Calculation 7 2 18 2" xfId="8621"/>
    <cellStyle name="Calculation 7 2 18 2 2" xfId="8622"/>
    <cellStyle name="Calculation 7 2 18 2 3" xfId="42198"/>
    <cellStyle name="Calculation 7 2 18 3" xfId="8623"/>
    <cellStyle name="Calculation 7 2 18 3 2" xfId="8624"/>
    <cellStyle name="Calculation 7 2 18 4" xfId="8625"/>
    <cellStyle name="Calculation 7 2 18 5" xfId="42199"/>
    <cellStyle name="Calculation 7 2 19" xfId="8626"/>
    <cellStyle name="Calculation 7 2 19 2" xfId="8627"/>
    <cellStyle name="Calculation 7 2 19 2 2" xfId="8628"/>
    <cellStyle name="Calculation 7 2 19 2 3" xfId="42200"/>
    <cellStyle name="Calculation 7 2 19 3" xfId="8629"/>
    <cellStyle name="Calculation 7 2 19 3 2" xfId="8630"/>
    <cellStyle name="Calculation 7 2 19 4" xfId="8631"/>
    <cellStyle name="Calculation 7 2 19 5" xfId="42201"/>
    <cellStyle name="Calculation 7 2 2" xfId="8632"/>
    <cellStyle name="Calculation 7 2 2 2" xfId="8633"/>
    <cellStyle name="Calculation 7 2 2 2 2" xfId="8634"/>
    <cellStyle name="Calculation 7 2 2 2 3" xfId="42202"/>
    <cellStyle name="Calculation 7 2 2 3" xfId="8635"/>
    <cellStyle name="Calculation 7 2 2 3 2" xfId="8636"/>
    <cellStyle name="Calculation 7 2 2 4" xfId="8637"/>
    <cellStyle name="Calculation 7 2 2 5" xfId="42203"/>
    <cellStyle name="Calculation 7 2 20" xfId="8638"/>
    <cellStyle name="Calculation 7 2 20 2" xfId="8639"/>
    <cellStyle name="Calculation 7 2 20 2 2" xfId="42204"/>
    <cellStyle name="Calculation 7 2 20 2 3" xfId="42205"/>
    <cellStyle name="Calculation 7 2 20 3" xfId="42206"/>
    <cellStyle name="Calculation 7 2 20 4" xfId="42207"/>
    <cellStyle name="Calculation 7 2 20 5" xfId="42208"/>
    <cellStyle name="Calculation 7 2 21" xfId="8640"/>
    <cellStyle name="Calculation 7 2 21 2" xfId="8641"/>
    <cellStyle name="Calculation 7 2 22" xfId="8642"/>
    <cellStyle name="Calculation 7 2 22 2" xfId="8643"/>
    <cellStyle name="Calculation 7 2 3" xfId="8644"/>
    <cellStyle name="Calculation 7 2 3 2" xfId="8645"/>
    <cellStyle name="Calculation 7 2 3 2 2" xfId="8646"/>
    <cellStyle name="Calculation 7 2 3 2 3" xfId="42209"/>
    <cellStyle name="Calculation 7 2 3 3" xfId="8647"/>
    <cellStyle name="Calculation 7 2 3 3 2" xfId="8648"/>
    <cellStyle name="Calculation 7 2 3 4" xfId="8649"/>
    <cellStyle name="Calculation 7 2 3 5" xfId="42210"/>
    <cellStyle name="Calculation 7 2 4" xfId="8650"/>
    <cellStyle name="Calculation 7 2 4 2" xfId="8651"/>
    <cellStyle name="Calculation 7 2 4 2 2" xfId="8652"/>
    <cellStyle name="Calculation 7 2 4 2 3" xfId="42211"/>
    <cellStyle name="Calculation 7 2 4 3" xfId="8653"/>
    <cellStyle name="Calculation 7 2 4 3 2" xfId="8654"/>
    <cellStyle name="Calculation 7 2 4 4" xfId="8655"/>
    <cellStyle name="Calculation 7 2 4 5" xfId="42212"/>
    <cellStyle name="Calculation 7 2 5" xfId="8656"/>
    <cellStyle name="Calculation 7 2 5 2" xfId="8657"/>
    <cellStyle name="Calculation 7 2 5 2 2" xfId="8658"/>
    <cellStyle name="Calculation 7 2 5 2 3" xfId="42213"/>
    <cellStyle name="Calculation 7 2 5 3" xfId="8659"/>
    <cellStyle name="Calculation 7 2 5 3 2" xfId="8660"/>
    <cellStyle name="Calculation 7 2 5 4" xfId="8661"/>
    <cellStyle name="Calculation 7 2 5 5" xfId="42214"/>
    <cellStyle name="Calculation 7 2 6" xfId="8662"/>
    <cellStyle name="Calculation 7 2 6 2" xfId="8663"/>
    <cellStyle name="Calculation 7 2 6 2 2" xfId="8664"/>
    <cellStyle name="Calculation 7 2 6 2 3" xfId="42215"/>
    <cellStyle name="Calculation 7 2 6 3" xfId="8665"/>
    <cellStyle name="Calculation 7 2 6 3 2" xfId="8666"/>
    <cellStyle name="Calculation 7 2 6 4" xfId="8667"/>
    <cellStyle name="Calculation 7 2 6 5" xfId="42216"/>
    <cellStyle name="Calculation 7 2 7" xfId="8668"/>
    <cellStyle name="Calculation 7 2 7 2" xfId="8669"/>
    <cellStyle name="Calculation 7 2 7 2 2" xfId="8670"/>
    <cellStyle name="Calculation 7 2 7 2 3" xfId="42217"/>
    <cellStyle name="Calculation 7 2 7 3" xfId="8671"/>
    <cellStyle name="Calculation 7 2 7 3 2" xfId="8672"/>
    <cellStyle name="Calculation 7 2 7 4" xfId="8673"/>
    <cellStyle name="Calculation 7 2 7 5" xfId="42218"/>
    <cellStyle name="Calculation 7 2 8" xfId="8674"/>
    <cellStyle name="Calculation 7 2 8 2" xfId="8675"/>
    <cellStyle name="Calculation 7 2 8 2 2" xfId="8676"/>
    <cellStyle name="Calculation 7 2 8 2 3" xfId="42219"/>
    <cellStyle name="Calculation 7 2 8 3" xfId="8677"/>
    <cellStyle name="Calculation 7 2 8 3 2" xfId="8678"/>
    <cellStyle name="Calculation 7 2 8 4" xfId="8679"/>
    <cellStyle name="Calculation 7 2 8 5" xfId="42220"/>
    <cellStyle name="Calculation 7 2 9" xfId="8680"/>
    <cellStyle name="Calculation 7 2 9 2" xfId="8681"/>
    <cellStyle name="Calculation 7 2 9 2 2" xfId="8682"/>
    <cellStyle name="Calculation 7 2 9 2 3" xfId="42221"/>
    <cellStyle name="Calculation 7 2 9 3" xfId="8683"/>
    <cellStyle name="Calculation 7 2 9 3 2" xfId="8684"/>
    <cellStyle name="Calculation 7 2 9 4" xfId="8685"/>
    <cellStyle name="Calculation 7 2 9 5" xfId="42222"/>
    <cellStyle name="Calculation 7 20" xfId="8686"/>
    <cellStyle name="Calculation 7 20 2" xfId="8687"/>
    <cellStyle name="Calculation 7 20 2 2" xfId="8688"/>
    <cellStyle name="Calculation 7 20 2 3" xfId="42223"/>
    <cellStyle name="Calculation 7 20 3" xfId="8689"/>
    <cellStyle name="Calculation 7 20 3 2" xfId="8690"/>
    <cellStyle name="Calculation 7 20 4" xfId="8691"/>
    <cellStyle name="Calculation 7 20 5" xfId="42224"/>
    <cellStyle name="Calculation 7 21" xfId="8692"/>
    <cellStyle name="Calculation 7 21 2" xfId="8693"/>
    <cellStyle name="Calculation 7 21 2 2" xfId="8694"/>
    <cellStyle name="Calculation 7 21 2 3" xfId="42225"/>
    <cellStyle name="Calculation 7 21 3" xfId="8695"/>
    <cellStyle name="Calculation 7 21 3 2" xfId="8696"/>
    <cellStyle name="Calculation 7 21 4" xfId="8697"/>
    <cellStyle name="Calculation 7 21 5" xfId="42226"/>
    <cellStyle name="Calculation 7 22" xfId="8698"/>
    <cellStyle name="Calculation 7 22 2" xfId="8699"/>
    <cellStyle name="Calculation 7 22 2 2" xfId="8700"/>
    <cellStyle name="Calculation 7 22 2 3" xfId="42227"/>
    <cellStyle name="Calculation 7 22 3" xfId="8701"/>
    <cellStyle name="Calculation 7 22 3 2" xfId="8702"/>
    <cellStyle name="Calculation 7 22 4" xfId="8703"/>
    <cellStyle name="Calculation 7 22 5" xfId="42228"/>
    <cellStyle name="Calculation 7 23" xfId="8704"/>
    <cellStyle name="Calculation 7 23 2" xfId="8705"/>
    <cellStyle name="Calculation 7 23 2 2" xfId="8706"/>
    <cellStyle name="Calculation 7 23 2 3" xfId="42229"/>
    <cellStyle name="Calculation 7 23 3" xfId="8707"/>
    <cellStyle name="Calculation 7 23 3 2" xfId="8708"/>
    <cellStyle name="Calculation 7 23 4" xfId="8709"/>
    <cellStyle name="Calculation 7 23 5" xfId="42230"/>
    <cellStyle name="Calculation 7 24" xfId="8710"/>
    <cellStyle name="Calculation 7 24 2" xfId="8711"/>
    <cellStyle name="Calculation 7 24 2 2" xfId="8712"/>
    <cellStyle name="Calculation 7 24 2 3" xfId="42231"/>
    <cellStyle name="Calculation 7 24 3" xfId="8713"/>
    <cellStyle name="Calculation 7 24 3 2" xfId="8714"/>
    <cellStyle name="Calculation 7 24 4" xfId="8715"/>
    <cellStyle name="Calculation 7 24 5" xfId="42232"/>
    <cellStyle name="Calculation 7 25" xfId="8716"/>
    <cellStyle name="Calculation 7 25 2" xfId="8717"/>
    <cellStyle name="Calculation 7 25 2 2" xfId="8718"/>
    <cellStyle name="Calculation 7 25 2 3" xfId="42233"/>
    <cellStyle name="Calculation 7 25 3" xfId="8719"/>
    <cellStyle name="Calculation 7 25 3 2" xfId="8720"/>
    <cellStyle name="Calculation 7 25 4" xfId="8721"/>
    <cellStyle name="Calculation 7 25 5" xfId="42234"/>
    <cellStyle name="Calculation 7 26" xfId="8722"/>
    <cellStyle name="Calculation 7 26 2" xfId="8723"/>
    <cellStyle name="Calculation 7 26 2 2" xfId="8724"/>
    <cellStyle name="Calculation 7 26 2 3" xfId="42235"/>
    <cellStyle name="Calculation 7 26 3" xfId="8725"/>
    <cellStyle name="Calculation 7 26 3 2" xfId="8726"/>
    <cellStyle name="Calculation 7 26 4" xfId="8727"/>
    <cellStyle name="Calculation 7 26 5" xfId="42236"/>
    <cellStyle name="Calculation 7 27" xfId="8728"/>
    <cellStyle name="Calculation 7 27 2" xfId="8729"/>
    <cellStyle name="Calculation 7 27 2 2" xfId="8730"/>
    <cellStyle name="Calculation 7 27 2 3" xfId="42237"/>
    <cellStyle name="Calculation 7 27 3" xfId="8731"/>
    <cellStyle name="Calculation 7 27 3 2" xfId="8732"/>
    <cellStyle name="Calculation 7 27 4" xfId="8733"/>
    <cellStyle name="Calculation 7 27 5" xfId="42238"/>
    <cellStyle name="Calculation 7 28" xfId="8734"/>
    <cellStyle name="Calculation 7 28 2" xfId="8735"/>
    <cellStyle name="Calculation 7 28 2 2" xfId="8736"/>
    <cellStyle name="Calculation 7 28 2 3" xfId="42239"/>
    <cellStyle name="Calculation 7 28 3" xfId="8737"/>
    <cellStyle name="Calculation 7 28 3 2" xfId="8738"/>
    <cellStyle name="Calculation 7 28 4" xfId="8739"/>
    <cellStyle name="Calculation 7 28 5" xfId="42240"/>
    <cellStyle name="Calculation 7 29" xfId="8740"/>
    <cellStyle name="Calculation 7 29 2" xfId="8741"/>
    <cellStyle name="Calculation 7 29 2 2" xfId="8742"/>
    <cellStyle name="Calculation 7 29 2 3" xfId="42241"/>
    <cellStyle name="Calculation 7 29 3" xfId="8743"/>
    <cellStyle name="Calculation 7 29 3 2" xfId="8744"/>
    <cellStyle name="Calculation 7 29 4" xfId="8745"/>
    <cellStyle name="Calculation 7 29 5" xfId="42242"/>
    <cellStyle name="Calculation 7 3" xfId="8746"/>
    <cellStyle name="Calculation 7 3 10" xfId="8747"/>
    <cellStyle name="Calculation 7 3 10 2" xfId="8748"/>
    <cellStyle name="Calculation 7 3 10 2 2" xfId="8749"/>
    <cellStyle name="Calculation 7 3 10 2 3" xfId="42243"/>
    <cellStyle name="Calculation 7 3 10 3" xfId="8750"/>
    <cellStyle name="Calculation 7 3 10 3 2" xfId="8751"/>
    <cellStyle name="Calculation 7 3 10 4" xfId="8752"/>
    <cellStyle name="Calculation 7 3 10 5" xfId="42244"/>
    <cellStyle name="Calculation 7 3 11" xfId="8753"/>
    <cellStyle name="Calculation 7 3 11 2" xfId="8754"/>
    <cellStyle name="Calculation 7 3 11 2 2" xfId="8755"/>
    <cellStyle name="Calculation 7 3 11 2 3" xfId="42245"/>
    <cellStyle name="Calculation 7 3 11 3" xfId="8756"/>
    <cellStyle name="Calculation 7 3 11 3 2" xfId="8757"/>
    <cellStyle name="Calculation 7 3 11 4" xfId="8758"/>
    <cellStyle name="Calculation 7 3 11 5" xfId="42246"/>
    <cellStyle name="Calculation 7 3 12" xfId="8759"/>
    <cellStyle name="Calculation 7 3 12 2" xfId="8760"/>
    <cellStyle name="Calculation 7 3 12 2 2" xfId="8761"/>
    <cellStyle name="Calculation 7 3 12 2 3" xfId="42247"/>
    <cellStyle name="Calculation 7 3 12 3" xfId="8762"/>
    <cellStyle name="Calculation 7 3 12 3 2" xfId="8763"/>
    <cellStyle name="Calculation 7 3 12 4" xfId="8764"/>
    <cellStyle name="Calculation 7 3 12 5" xfId="42248"/>
    <cellStyle name="Calculation 7 3 13" xfId="8765"/>
    <cellStyle name="Calculation 7 3 13 2" xfId="8766"/>
    <cellStyle name="Calculation 7 3 13 2 2" xfId="8767"/>
    <cellStyle name="Calculation 7 3 13 2 3" xfId="42249"/>
    <cellStyle name="Calculation 7 3 13 3" xfId="8768"/>
    <cellStyle name="Calculation 7 3 13 3 2" xfId="8769"/>
    <cellStyle name="Calculation 7 3 13 4" xfId="8770"/>
    <cellStyle name="Calculation 7 3 13 5" xfId="42250"/>
    <cellStyle name="Calculation 7 3 14" xfId="8771"/>
    <cellStyle name="Calculation 7 3 14 2" xfId="8772"/>
    <cellStyle name="Calculation 7 3 14 2 2" xfId="8773"/>
    <cellStyle name="Calculation 7 3 14 2 3" xfId="42251"/>
    <cellStyle name="Calculation 7 3 14 3" xfId="8774"/>
    <cellStyle name="Calculation 7 3 14 3 2" xfId="8775"/>
    <cellStyle name="Calculation 7 3 14 4" xfId="8776"/>
    <cellStyle name="Calculation 7 3 14 5" xfId="42252"/>
    <cellStyle name="Calculation 7 3 15" xfId="8777"/>
    <cellStyle name="Calculation 7 3 15 2" xfId="8778"/>
    <cellStyle name="Calculation 7 3 15 2 2" xfId="8779"/>
    <cellStyle name="Calculation 7 3 15 2 3" xfId="42253"/>
    <cellStyle name="Calculation 7 3 15 3" xfId="8780"/>
    <cellStyle name="Calculation 7 3 15 3 2" xfId="8781"/>
    <cellStyle name="Calculation 7 3 15 4" xfId="8782"/>
    <cellStyle name="Calculation 7 3 15 5" xfId="42254"/>
    <cellStyle name="Calculation 7 3 16" xfId="8783"/>
    <cellStyle name="Calculation 7 3 16 2" xfId="8784"/>
    <cellStyle name="Calculation 7 3 16 2 2" xfId="8785"/>
    <cellStyle name="Calculation 7 3 16 2 3" xfId="42255"/>
    <cellStyle name="Calculation 7 3 16 3" xfId="8786"/>
    <cellStyle name="Calculation 7 3 16 3 2" xfId="8787"/>
    <cellStyle name="Calculation 7 3 16 4" xfId="8788"/>
    <cellStyle name="Calculation 7 3 16 5" xfId="42256"/>
    <cellStyle name="Calculation 7 3 17" xfId="8789"/>
    <cellStyle name="Calculation 7 3 17 2" xfId="8790"/>
    <cellStyle name="Calculation 7 3 17 2 2" xfId="8791"/>
    <cellStyle name="Calculation 7 3 17 2 3" xfId="42257"/>
    <cellStyle name="Calculation 7 3 17 3" xfId="8792"/>
    <cellStyle name="Calculation 7 3 17 3 2" xfId="8793"/>
    <cellStyle name="Calculation 7 3 17 4" xfId="8794"/>
    <cellStyle name="Calculation 7 3 17 5" xfId="42258"/>
    <cellStyle name="Calculation 7 3 18" xfId="8795"/>
    <cellStyle name="Calculation 7 3 18 2" xfId="8796"/>
    <cellStyle name="Calculation 7 3 18 2 2" xfId="8797"/>
    <cellStyle name="Calculation 7 3 18 2 3" xfId="42259"/>
    <cellStyle name="Calculation 7 3 18 3" xfId="8798"/>
    <cellStyle name="Calculation 7 3 18 3 2" xfId="8799"/>
    <cellStyle name="Calculation 7 3 18 4" xfId="8800"/>
    <cellStyle name="Calculation 7 3 18 5" xfId="42260"/>
    <cellStyle name="Calculation 7 3 19" xfId="8801"/>
    <cellStyle name="Calculation 7 3 19 2" xfId="8802"/>
    <cellStyle name="Calculation 7 3 19 2 2" xfId="8803"/>
    <cellStyle name="Calculation 7 3 19 2 3" xfId="42261"/>
    <cellStyle name="Calculation 7 3 19 3" xfId="8804"/>
    <cellStyle name="Calculation 7 3 19 3 2" xfId="8805"/>
    <cellStyle name="Calculation 7 3 19 4" xfId="8806"/>
    <cellStyle name="Calculation 7 3 19 5" xfId="42262"/>
    <cellStyle name="Calculation 7 3 2" xfId="8807"/>
    <cellStyle name="Calculation 7 3 2 2" xfId="8808"/>
    <cellStyle name="Calculation 7 3 2 2 2" xfId="8809"/>
    <cellStyle name="Calculation 7 3 2 2 3" xfId="42263"/>
    <cellStyle name="Calculation 7 3 2 3" xfId="8810"/>
    <cellStyle name="Calculation 7 3 2 3 2" xfId="8811"/>
    <cellStyle name="Calculation 7 3 2 4" xfId="8812"/>
    <cellStyle name="Calculation 7 3 2 5" xfId="42264"/>
    <cellStyle name="Calculation 7 3 20" xfId="8813"/>
    <cellStyle name="Calculation 7 3 20 2" xfId="8814"/>
    <cellStyle name="Calculation 7 3 20 2 2" xfId="42265"/>
    <cellStyle name="Calculation 7 3 20 2 3" xfId="42266"/>
    <cellStyle name="Calculation 7 3 20 3" xfId="42267"/>
    <cellStyle name="Calculation 7 3 20 4" xfId="42268"/>
    <cellStyle name="Calculation 7 3 20 5" xfId="42269"/>
    <cellStyle name="Calculation 7 3 21" xfId="8815"/>
    <cellStyle name="Calculation 7 3 21 2" xfId="8816"/>
    <cellStyle name="Calculation 7 3 22" xfId="8817"/>
    <cellStyle name="Calculation 7 3 22 2" xfId="8818"/>
    <cellStyle name="Calculation 7 3 3" xfId="8819"/>
    <cellStyle name="Calculation 7 3 3 2" xfId="8820"/>
    <cellStyle name="Calculation 7 3 3 2 2" xfId="8821"/>
    <cellStyle name="Calculation 7 3 3 2 3" xfId="42270"/>
    <cellStyle name="Calculation 7 3 3 3" xfId="8822"/>
    <cellStyle name="Calculation 7 3 3 3 2" xfId="8823"/>
    <cellStyle name="Calculation 7 3 3 4" xfId="8824"/>
    <cellStyle name="Calculation 7 3 3 5" xfId="42271"/>
    <cellStyle name="Calculation 7 3 4" xfId="8825"/>
    <cellStyle name="Calculation 7 3 4 2" xfId="8826"/>
    <cellStyle name="Calculation 7 3 4 2 2" xfId="8827"/>
    <cellStyle name="Calculation 7 3 4 2 3" xfId="42272"/>
    <cellStyle name="Calculation 7 3 4 3" xfId="8828"/>
    <cellStyle name="Calculation 7 3 4 3 2" xfId="8829"/>
    <cellStyle name="Calculation 7 3 4 4" xfId="8830"/>
    <cellStyle name="Calculation 7 3 4 5" xfId="42273"/>
    <cellStyle name="Calculation 7 3 5" xfId="8831"/>
    <cellStyle name="Calculation 7 3 5 2" xfId="8832"/>
    <cellStyle name="Calculation 7 3 5 2 2" xfId="8833"/>
    <cellStyle name="Calculation 7 3 5 2 3" xfId="42274"/>
    <cellStyle name="Calculation 7 3 5 3" xfId="8834"/>
    <cellStyle name="Calculation 7 3 5 3 2" xfId="8835"/>
    <cellStyle name="Calculation 7 3 5 4" xfId="8836"/>
    <cellStyle name="Calculation 7 3 5 5" xfId="42275"/>
    <cellStyle name="Calculation 7 3 6" xfId="8837"/>
    <cellStyle name="Calculation 7 3 6 2" xfId="8838"/>
    <cellStyle name="Calculation 7 3 6 2 2" xfId="8839"/>
    <cellStyle name="Calculation 7 3 6 2 3" xfId="42276"/>
    <cellStyle name="Calculation 7 3 6 3" xfId="8840"/>
    <cellStyle name="Calculation 7 3 6 3 2" xfId="8841"/>
    <cellStyle name="Calculation 7 3 6 4" xfId="8842"/>
    <cellStyle name="Calculation 7 3 6 5" xfId="42277"/>
    <cellStyle name="Calculation 7 3 7" xfId="8843"/>
    <cellStyle name="Calculation 7 3 7 2" xfId="8844"/>
    <cellStyle name="Calculation 7 3 7 2 2" xfId="8845"/>
    <cellStyle name="Calculation 7 3 7 2 3" xfId="42278"/>
    <cellStyle name="Calculation 7 3 7 3" xfId="8846"/>
    <cellStyle name="Calculation 7 3 7 3 2" xfId="8847"/>
    <cellStyle name="Calculation 7 3 7 4" xfId="8848"/>
    <cellStyle name="Calculation 7 3 7 5" xfId="42279"/>
    <cellStyle name="Calculation 7 3 8" xfId="8849"/>
    <cellStyle name="Calculation 7 3 8 2" xfId="8850"/>
    <cellStyle name="Calculation 7 3 8 2 2" xfId="8851"/>
    <cellStyle name="Calculation 7 3 8 2 3" xfId="42280"/>
    <cellStyle name="Calculation 7 3 8 3" xfId="8852"/>
    <cellStyle name="Calculation 7 3 8 3 2" xfId="8853"/>
    <cellStyle name="Calculation 7 3 8 4" xfId="8854"/>
    <cellStyle name="Calculation 7 3 8 5" xfId="42281"/>
    <cellStyle name="Calculation 7 3 9" xfId="8855"/>
    <cellStyle name="Calculation 7 3 9 2" xfId="8856"/>
    <cellStyle name="Calculation 7 3 9 2 2" xfId="8857"/>
    <cellStyle name="Calculation 7 3 9 2 3" xfId="42282"/>
    <cellStyle name="Calculation 7 3 9 3" xfId="8858"/>
    <cellStyle name="Calculation 7 3 9 3 2" xfId="8859"/>
    <cellStyle name="Calculation 7 3 9 4" xfId="8860"/>
    <cellStyle name="Calculation 7 3 9 5" xfId="42283"/>
    <cellStyle name="Calculation 7 30" xfId="8861"/>
    <cellStyle name="Calculation 7 30 2" xfId="8862"/>
    <cellStyle name="Calculation 7 30 2 2" xfId="42284"/>
    <cellStyle name="Calculation 7 30 2 3" xfId="42285"/>
    <cellStyle name="Calculation 7 30 3" xfId="42286"/>
    <cellStyle name="Calculation 7 30 4" xfId="42287"/>
    <cellStyle name="Calculation 7 30 5" xfId="42288"/>
    <cellStyle name="Calculation 7 31" xfId="8863"/>
    <cellStyle name="Calculation 7 31 2" xfId="8864"/>
    <cellStyle name="Calculation 7 32" xfId="8865"/>
    <cellStyle name="Calculation 7 32 2" xfId="8866"/>
    <cellStyle name="Calculation 7 4" xfId="8867"/>
    <cellStyle name="Calculation 7 4 10" xfId="8868"/>
    <cellStyle name="Calculation 7 4 10 2" xfId="8869"/>
    <cellStyle name="Calculation 7 4 10 2 2" xfId="8870"/>
    <cellStyle name="Calculation 7 4 10 2 3" xfId="42289"/>
    <cellStyle name="Calculation 7 4 10 3" xfId="8871"/>
    <cellStyle name="Calculation 7 4 10 3 2" xfId="8872"/>
    <cellStyle name="Calculation 7 4 10 4" xfId="8873"/>
    <cellStyle name="Calculation 7 4 10 5" xfId="42290"/>
    <cellStyle name="Calculation 7 4 11" xfId="8874"/>
    <cellStyle name="Calculation 7 4 11 2" xfId="8875"/>
    <cellStyle name="Calculation 7 4 11 2 2" xfId="8876"/>
    <cellStyle name="Calculation 7 4 11 2 3" xfId="42291"/>
    <cellStyle name="Calculation 7 4 11 3" xfId="8877"/>
    <cellStyle name="Calculation 7 4 11 3 2" xfId="8878"/>
    <cellStyle name="Calculation 7 4 11 4" xfId="8879"/>
    <cellStyle name="Calculation 7 4 11 5" xfId="42292"/>
    <cellStyle name="Calculation 7 4 12" xfId="8880"/>
    <cellStyle name="Calculation 7 4 12 2" xfId="8881"/>
    <cellStyle name="Calculation 7 4 12 2 2" xfId="8882"/>
    <cellStyle name="Calculation 7 4 12 2 3" xfId="42293"/>
    <cellStyle name="Calculation 7 4 12 3" xfId="8883"/>
    <cellStyle name="Calculation 7 4 12 3 2" xfId="8884"/>
    <cellStyle name="Calculation 7 4 12 4" xfId="8885"/>
    <cellStyle name="Calculation 7 4 12 5" xfId="42294"/>
    <cellStyle name="Calculation 7 4 13" xfId="8886"/>
    <cellStyle name="Calculation 7 4 13 2" xfId="8887"/>
    <cellStyle name="Calculation 7 4 13 2 2" xfId="8888"/>
    <cellStyle name="Calculation 7 4 13 2 3" xfId="42295"/>
    <cellStyle name="Calculation 7 4 13 3" xfId="8889"/>
    <cellStyle name="Calculation 7 4 13 3 2" xfId="8890"/>
    <cellStyle name="Calculation 7 4 13 4" xfId="8891"/>
    <cellStyle name="Calculation 7 4 13 5" xfId="42296"/>
    <cellStyle name="Calculation 7 4 14" xfId="8892"/>
    <cellStyle name="Calculation 7 4 14 2" xfId="8893"/>
    <cellStyle name="Calculation 7 4 14 2 2" xfId="8894"/>
    <cellStyle name="Calculation 7 4 14 2 3" xfId="42297"/>
    <cellStyle name="Calculation 7 4 14 3" xfId="8895"/>
    <cellStyle name="Calculation 7 4 14 3 2" xfId="8896"/>
    <cellStyle name="Calculation 7 4 14 4" xfId="8897"/>
    <cellStyle name="Calculation 7 4 14 5" xfId="42298"/>
    <cellStyle name="Calculation 7 4 15" xfId="8898"/>
    <cellStyle name="Calculation 7 4 15 2" xfId="8899"/>
    <cellStyle name="Calculation 7 4 15 2 2" xfId="8900"/>
    <cellStyle name="Calculation 7 4 15 2 3" xfId="42299"/>
    <cellStyle name="Calculation 7 4 15 3" xfId="8901"/>
    <cellStyle name="Calculation 7 4 15 3 2" xfId="8902"/>
    <cellStyle name="Calculation 7 4 15 4" xfId="8903"/>
    <cellStyle name="Calculation 7 4 15 5" xfId="42300"/>
    <cellStyle name="Calculation 7 4 16" xfId="8904"/>
    <cellStyle name="Calculation 7 4 16 2" xfId="8905"/>
    <cellStyle name="Calculation 7 4 16 2 2" xfId="8906"/>
    <cellStyle name="Calculation 7 4 16 2 3" xfId="42301"/>
    <cellStyle name="Calculation 7 4 16 3" xfId="8907"/>
    <cellStyle name="Calculation 7 4 16 3 2" xfId="8908"/>
    <cellStyle name="Calculation 7 4 16 4" xfId="8909"/>
    <cellStyle name="Calculation 7 4 16 5" xfId="42302"/>
    <cellStyle name="Calculation 7 4 17" xfId="8910"/>
    <cellStyle name="Calculation 7 4 17 2" xfId="8911"/>
    <cellStyle name="Calculation 7 4 17 2 2" xfId="8912"/>
    <cellStyle name="Calculation 7 4 17 2 3" xfId="42303"/>
    <cellStyle name="Calculation 7 4 17 3" xfId="8913"/>
    <cellStyle name="Calculation 7 4 17 3 2" xfId="8914"/>
    <cellStyle name="Calculation 7 4 17 4" xfId="8915"/>
    <cellStyle name="Calculation 7 4 17 5" xfId="42304"/>
    <cellStyle name="Calculation 7 4 18" xfId="8916"/>
    <cellStyle name="Calculation 7 4 18 2" xfId="8917"/>
    <cellStyle name="Calculation 7 4 18 2 2" xfId="8918"/>
    <cellStyle name="Calculation 7 4 18 2 3" xfId="42305"/>
    <cellStyle name="Calculation 7 4 18 3" xfId="8919"/>
    <cellStyle name="Calculation 7 4 18 3 2" xfId="8920"/>
    <cellStyle name="Calculation 7 4 18 4" xfId="8921"/>
    <cellStyle name="Calculation 7 4 18 5" xfId="42306"/>
    <cellStyle name="Calculation 7 4 19" xfId="8922"/>
    <cellStyle name="Calculation 7 4 19 2" xfId="8923"/>
    <cellStyle name="Calculation 7 4 19 2 2" xfId="8924"/>
    <cellStyle name="Calculation 7 4 19 2 3" xfId="42307"/>
    <cellStyle name="Calculation 7 4 19 3" xfId="8925"/>
    <cellStyle name="Calculation 7 4 19 3 2" xfId="8926"/>
    <cellStyle name="Calculation 7 4 19 4" xfId="8927"/>
    <cellStyle name="Calculation 7 4 19 5" xfId="42308"/>
    <cellStyle name="Calculation 7 4 2" xfId="8928"/>
    <cellStyle name="Calculation 7 4 2 2" xfId="8929"/>
    <cellStyle name="Calculation 7 4 2 2 2" xfId="8930"/>
    <cellStyle name="Calculation 7 4 2 2 3" xfId="42309"/>
    <cellStyle name="Calculation 7 4 2 3" xfId="8931"/>
    <cellStyle name="Calculation 7 4 2 3 2" xfId="8932"/>
    <cellStyle name="Calculation 7 4 2 4" xfId="8933"/>
    <cellStyle name="Calculation 7 4 2 5" xfId="42310"/>
    <cellStyle name="Calculation 7 4 20" xfId="8934"/>
    <cellStyle name="Calculation 7 4 20 2" xfId="8935"/>
    <cellStyle name="Calculation 7 4 20 2 2" xfId="42311"/>
    <cellStyle name="Calculation 7 4 20 2 3" xfId="42312"/>
    <cellStyle name="Calculation 7 4 20 3" xfId="42313"/>
    <cellStyle name="Calculation 7 4 20 4" xfId="42314"/>
    <cellStyle name="Calculation 7 4 20 5" xfId="42315"/>
    <cellStyle name="Calculation 7 4 21" xfId="8936"/>
    <cellStyle name="Calculation 7 4 21 2" xfId="8937"/>
    <cellStyle name="Calculation 7 4 22" xfId="8938"/>
    <cellStyle name="Calculation 7 4 22 2" xfId="8939"/>
    <cellStyle name="Calculation 7 4 3" xfId="8940"/>
    <cellStyle name="Calculation 7 4 3 2" xfId="8941"/>
    <cellStyle name="Calculation 7 4 3 2 2" xfId="8942"/>
    <cellStyle name="Calculation 7 4 3 2 3" xfId="42316"/>
    <cellStyle name="Calculation 7 4 3 3" xfId="8943"/>
    <cellStyle name="Calculation 7 4 3 3 2" xfId="8944"/>
    <cellStyle name="Calculation 7 4 3 4" xfId="8945"/>
    <cellStyle name="Calculation 7 4 3 5" xfId="42317"/>
    <cellStyle name="Calculation 7 4 4" xfId="8946"/>
    <cellStyle name="Calculation 7 4 4 2" xfId="8947"/>
    <cellStyle name="Calculation 7 4 4 2 2" xfId="8948"/>
    <cellStyle name="Calculation 7 4 4 2 3" xfId="42318"/>
    <cellStyle name="Calculation 7 4 4 3" xfId="8949"/>
    <cellStyle name="Calculation 7 4 4 3 2" xfId="8950"/>
    <cellStyle name="Calculation 7 4 4 4" xfId="8951"/>
    <cellStyle name="Calculation 7 4 4 5" xfId="42319"/>
    <cellStyle name="Calculation 7 4 5" xfId="8952"/>
    <cellStyle name="Calculation 7 4 5 2" xfId="8953"/>
    <cellStyle name="Calculation 7 4 5 2 2" xfId="8954"/>
    <cellStyle name="Calculation 7 4 5 2 3" xfId="42320"/>
    <cellStyle name="Calculation 7 4 5 3" xfId="8955"/>
    <cellStyle name="Calculation 7 4 5 3 2" xfId="8956"/>
    <cellStyle name="Calculation 7 4 5 4" xfId="8957"/>
    <cellStyle name="Calculation 7 4 5 5" xfId="42321"/>
    <cellStyle name="Calculation 7 4 6" xfId="8958"/>
    <cellStyle name="Calculation 7 4 6 2" xfId="8959"/>
    <cellStyle name="Calculation 7 4 6 2 2" xfId="8960"/>
    <cellStyle name="Calculation 7 4 6 2 3" xfId="42322"/>
    <cellStyle name="Calculation 7 4 6 3" xfId="8961"/>
    <cellStyle name="Calculation 7 4 6 3 2" xfId="8962"/>
    <cellStyle name="Calculation 7 4 6 4" xfId="8963"/>
    <cellStyle name="Calculation 7 4 6 5" xfId="42323"/>
    <cellStyle name="Calculation 7 4 7" xfId="8964"/>
    <cellStyle name="Calculation 7 4 7 2" xfId="8965"/>
    <cellStyle name="Calculation 7 4 7 2 2" xfId="8966"/>
    <cellStyle name="Calculation 7 4 7 2 3" xfId="42324"/>
    <cellStyle name="Calculation 7 4 7 3" xfId="8967"/>
    <cellStyle name="Calculation 7 4 7 3 2" xfId="8968"/>
    <cellStyle name="Calculation 7 4 7 4" xfId="8969"/>
    <cellStyle name="Calculation 7 4 7 5" xfId="42325"/>
    <cellStyle name="Calculation 7 4 8" xfId="8970"/>
    <cellStyle name="Calculation 7 4 8 2" xfId="8971"/>
    <cellStyle name="Calculation 7 4 8 2 2" xfId="8972"/>
    <cellStyle name="Calculation 7 4 8 2 3" xfId="42326"/>
    <cellStyle name="Calculation 7 4 8 3" xfId="8973"/>
    <cellStyle name="Calculation 7 4 8 3 2" xfId="8974"/>
    <cellStyle name="Calculation 7 4 8 4" xfId="8975"/>
    <cellStyle name="Calculation 7 4 8 5" xfId="42327"/>
    <cellStyle name="Calculation 7 4 9" xfId="8976"/>
    <cellStyle name="Calculation 7 4 9 2" xfId="8977"/>
    <cellStyle name="Calculation 7 4 9 2 2" xfId="8978"/>
    <cellStyle name="Calculation 7 4 9 2 3" xfId="42328"/>
    <cellStyle name="Calculation 7 4 9 3" xfId="8979"/>
    <cellStyle name="Calculation 7 4 9 3 2" xfId="8980"/>
    <cellStyle name="Calculation 7 4 9 4" xfId="8981"/>
    <cellStyle name="Calculation 7 4 9 5" xfId="42329"/>
    <cellStyle name="Calculation 7 5" xfId="8982"/>
    <cellStyle name="Calculation 7 5 10" xfId="8983"/>
    <cellStyle name="Calculation 7 5 10 2" xfId="8984"/>
    <cellStyle name="Calculation 7 5 10 2 2" xfId="8985"/>
    <cellStyle name="Calculation 7 5 10 2 3" xfId="42330"/>
    <cellStyle name="Calculation 7 5 10 3" xfId="8986"/>
    <cellStyle name="Calculation 7 5 10 3 2" xfId="8987"/>
    <cellStyle name="Calculation 7 5 10 4" xfId="8988"/>
    <cellStyle name="Calculation 7 5 10 5" xfId="42331"/>
    <cellStyle name="Calculation 7 5 11" xfId="8989"/>
    <cellStyle name="Calculation 7 5 11 2" xfId="8990"/>
    <cellStyle name="Calculation 7 5 11 2 2" xfId="8991"/>
    <cellStyle name="Calculation 7 5 11 2 3" xfId="42332"/>
    <cellStyle name="Calculation 7 5 11 3" xfId="8992"/>
    <cellStyle name="Calculation 7 5 11 3 2" xfId="8993"/>
    <cellStyle name="Calculation 7 5 11 4" xfId="8994"/>
    <cellStyle name="Calculation 7 5 11 5" xfId="42333"/>
    <cellStyle name="Calculation 7 5 12" xfId="8995"/>
    <cellStyle name="Calculation 7 5 12 2" xfId="8996"/>
    <cellStyle name="Calculation 7 5 12 2 2" xfId="8997"/>
    <cellStyle name="Calculation 7 5 12 2 3" xfId="42334"/>
    <cellStyle name="Calculation 7 5 12 3" xfId="8998"/>
    <cellStyle name="Calculation 7 5 12 3 2" xfId="8999"/>
    <cellStyle name="Calculation 7 5 12 4" xfId="9000"/>
    <cellStyle name="Calculation 7 5 12 5" xfId="42335"/>
    <cellStyle name="Calculation 7 5 13" xfId="9001"/>
    <cellStyle name="Calculation 7 5 13 2" xfId="9002"/>
    <cellStyle name="Calculation 7 5 13 2 2" xfId="9003"/>
    <cellStyle name="Calculation 7 5 13 2 3" xfId="42336"/>
    <cellStyle name="Calculation 7 5 13 3" xfId="9004"/>
    <cellStyle name="Calculation 7 5 13 3 2" xfId="9005"/>
    <cellStyle name="Calculation 7 5 13 4" xfId="9006"/>
    <cellStyle name="Calculation 7 5 13 5" xfId="42337"/>
    <cellStyle name="Calculation 7 5 14" xfId="9007"/>
    <cellStyle name="Calculation 7 5 14 2" xfId="9008"/>
    <cellStyle name="Calculation 7 5 14 2 2" xfId="9009"/>
    <cellStyle name="Calculation 7 5 14 2 3" xfId="42338"/>
    <cellStyle name="Calculation 7 5 14 3" xfId="9010"/>
    <cellStyle name="Calculation 7 5 14 3 2" xfId="9011"/>
    <cellStyle name="Calculation 7 5 14 4" xfId="9012"/>
    <cellStyle name="Calculation 7 5 14 5" xfId="42339"/>
    <cellStyle name="Calculation 7 5 15" xfId="9013"/>
    <cellStyle name="Calculation 7 5 15 2" xfId="9014"/>
    <cellStyle name="Calculation 7 5 15 2 2" xfId="9015"/>
    <cellStyle name="Calculation 7 5 15 2 3" xfId="42340"/>
    <cellStyle name="Calculation 7 5 15 3" xfId="9016"/>
    <cellStyle name="Calculation 7 5 15 3 2" xfId="9017"/>
    <cellStyle name="Calculation 7 5 15 4" xfId="9018"/>
    <cellStyle name="Calculation 7 5 15 5" xfId="42341"/>
    <cellStyle name="Calculation 7 5 16" xfId="9019"/>
    <cellStyle name="Calculation 7 5 16 2" xfId="9020"/>
    <cellStyle name="Calculation 7 5 16 2 2" xfId="9021"/>
    <cellStyle name="Calculation 7 5 16 2 3" xfId="42342"/>
    <cellStyle name="Calculation 7 5 16 3" xfId="9022"/>
    <cellStyle name="Calculation 7 5 16 3 2" xfId="9023"/>
    <cellStyle name="Calculation 7 5 16 4" xfId="9024"/>
    <cellStyle name="Calculation 7 5 16 5" xfId="42343"/>
    <cellStyle name="Calculation 7 5 17" xfId="9025"/>
    <cellStyle name="Calculation 7 5 17 2" xfId="9026"/>
    <cellStyle name="Calculation 7 5 17 2 2" xfId="9027"/>
    <cellStyle name="Calculation 7 5 17 2 3" xfId="42344"/>
    <cellStyle name="Calculation 7 5 17 3" xfId="9028"/>
    <cellStyle name="Calculation 7 5 17 3 2" xfId="9029"/>
    <cellStyle name="Calculation 7 5 17 4" xfId="9030"/>
    <cellStyle name="Calculation 7 5 17 5" xfId="42345"/>
    <cellStyle name="Calculation 7 5 18" xfId="9031"/>
    <cellStyle name="Calculation 7 5 18 2" xfId="9032"/>
    <cellStyle name="Calculation 7 5 18 2 2" xfId="9033"/>
    <cellStyle name="Calculation 7 5 18 2 3" xfId="42346"/>
    <cellStyle name="Calculation 7 5 18 3" xfId="9034"/>
    <cellStyle name="Calculation 7 5 18 3 2" xfId="9035"/>
    <cellStyle name="Calculation 7 5 18 4" xfId="9036"/>
    <cellStyle name="Calculation 7 5 18 5" xfId="42347"/>
    <cellStyle name="Calculation 7 5 19" xfId="9037"/>
    <cellStyle name="Calculation 7 5 19 2" xfId="9038"/>
    <cellStyle name="Calculation 7 5 19 2 2" xfId="9039"/>
    <cellStyle name="Calculation 7 5 19 2 3" xfId="42348"/>
    <cellStyle name="Calculation 7 5 19 3" xfId="9040"/>
    <cellStyle name="Calculation 7 5 19 3 2" xfId="9041"/>
    <cellStyle name="Calculation 7 5 19 4" xfId="9042"/>
    <cellStyle name="Calculation 7 5 19 5" xfId="42349"/>
    <cellStyle name="Calculation 7 5 2" xfId="9043"/>
    <cellStyle name="Calculation 7 5 2 2" xfId="9044"/>
    <cellStyle name="Calculation 7 5 2 2 2" xfId="9045"/>
    <cellStyle name="Calculation 7 5 2 2 3" xfId="42350"/>
    <cellStyle name="Calculation 7 5 2 3" xfId="9046"/>
    <cellStyle name="Calculation 7 5 2 3 2" xfId="9047"/>
    <cellStyle name="Calculation 7 5 2 4" xfId="9048"/>
    <cellStyle name="Calculation 7 5 2 5" xfId="42351"/>
    <cellStyle name="Calculation 7 5 20" xfId="9049"/>
    <cellStyle name="Calculation 7 5 20 2" xfId="9050"/>
    <cellStyle name="Calculation 7 5 20 2 2" xfId="42352"/>
    <cellStyle name="Calculation 7 5 20 2 3" xfId="42353"/>
    <cellStyle name="Calculation 7 5 20 3" xfId="42354"/>
    <cellStyle name="Calculation 7 5 20 4" xfId="42355"/>
    <cellStyle name="Calculation 7 5 20 5" xfId="42356"/>
    <cellStyle name="Calculation 7 5 21" xfId="9051"/>
    <cellStyle name="Calculation 7 5 21 2" xfId="9052"/>
    <cellStyle name="Calculation 7 5 22" xfId="9053"/>
    <cellStyle name="Calculation 7 5 22 2" xfId="9054"/>
    <cellStyle name="Calculation 7 5 3" xfId="9055"/>
    <cellStyle name="Calculation 7 5 3 2" xfId="9056"/>
    <cellStyle name="Calculation 7 5 3 2 2" xfId="9057"/>
    <cellStyle name="Calculation 7 5 3 2 3" xfId="42357"/>
    <cellStyle name="Calculation 7 5 3 3" xfId="9058"/>
    <cellStyle name="Calculation 7 5 3 3 2" xfId="9059"/>
    <cellStyle name="Calculation 7 5 3 4" xfId="9060"/>
    <cellStyle name="Calculation 7 5 3 5" xfId="42358"/>
    <cellStyle name="Calculation 7 5 4" xfId="9061"/>
    <cellStyle name="Calculation 7 5 4 2" xfId="9062"/>
    <cellStyle name="Calculation 7 5 4 2 2" xfId="9063"/>
    <cellStyle name="Calculation 7 5 4 2 3" xfId="42359"/>
    <cellStyle name="Calculation 7 5 4 3" xfId="9064"/>
    <cellStyle name="Calculation 7 5 4 3 2" xfId="9065"/>
    <cellStyle name="Calculation 7 5 4 4" xfId="9066"/>
    <cellStyle name="Calculation 7 5 4 5" xfId="42360"/>
    <cellStyle name="Calculation 7 5 5" xfId="9067"/>
    <cellStyle name="Calculation 7 5 5 2" xfId="9068"/>
    <cellStyle name="Calculation 7 5 5 2 2" xfId="9069"/>
    <cellStyle name="Calculation 7 5 5 2 3" xfId="42361"/>
    <cellStyle name="Calculation 7 5 5 3" xfId="9070"/>
    <cellStyle name="Calculation 7 5 5 3 2" xfId="9071"/>
    <cellStyle name="Calculation 7 5 5 4" xfId="9072"/>
    <cellStyle name="Calculation 7 5 5 5" xfId="42362"/>
    <cellStyle name="Calculation 7 5 6" xfId="9073"/>
    <cellStyle name="Calculation 7 5 6 2" xfId="9074"/>
    <cellStyle name="Calculation 7 5 6 2 2" xfId="9075"/>
    <cellStyle name="Calculation 7 5 6 2 3" xfId="42363"/>
    <cellStyle name="Calculation 7 5 6 3" xfId="9076"/>
    <cellStyle name="Calculation 7 5 6 3 2" xfId="9077"/>
    <cellStyle name="Calculation 7 5 6 4" xfId="9078"/>
    <cellStyle name="Calculation 7 5 6 5" xfId="42364"/>
    <cellStyle name="Calculation 7 5 7" xfId="9079"/>
    <cellStyle name="Calculation 7 5 7 2" xfId="9080"/>
    <cellStyle name="Calculation 7 5 7 2 2" xfId="9081"/>
    <cellStyle name="Calculation 7 5 7 2 3" xfId="42365"/>
    <cellStyle name="Calculation 7 5 7 3" xfId="9082"/>
    <cellStyle name="Calculation 7 5 7 3 2" xfId="9083"/>
    <cellStyle name="Calculation 7 5 7 4" xfId="9084"/>
    <cellStyle name="Calculation 7 5 7 5" xfId="42366"/>
    <cellStyle name="Calculation 7 5 8" xfId="9085"/>
    <cellStyle name="Calculation 7 5 8 2" xfId="9086"/>
    <cellStyle name="Calculation 7 5 8 2 2" xfId="9087"/>
    <cellStyle name="Calculation 7 5 8 2 3" xfId="42367"/>
    <cellStyle name="Calculation 7 5 8 3" xfId="9088"/>
    <cellStyle name="Calculation 7 5 8 3 2" xfId="9089"/>
    <cellStyle name="Calculation 7 5 8 4" xfId="9090"/>
    <cellStyle name="Calculation 7 5 8 5" xfId="42368"/>
    <cellStyle name="Calculation 7 5 9" xfId="9091"/>
    <cellStyle name="Calculation 7 5 9 2" xfId="9092"/>
    <cellStyle name="Calculation 7 5 9 2 2" xfId="9093"/>
    <cellStyle name="Calculation 7 5 9 2 3" xfId="42369"/>
    <cellStyle name="Calculation 7 5 9 3" xfId="9094"/>
    <cellStyle name="Calculation 7 5 9 3 2" xfId="9095"/>
    <cellStyle name="Calculation 7 5 9 4" xfId="9096"/>
    <cellStyle name="Calculation 7 5 9 5" xfId="42370"/>
    <cellStyle name="Calculation 7 6" xfId="9097"/>
    <cellStyle name="Calculation 7 6 10" xfId="9098"/>
    <cellStyle name="Calculation 7 6 10 2" xfId="9099"/>
    <cellStyle name="Calculation 7 6 10 2 2" xfId="9100"/>
    <cellStyle name="Calculation 7 6 10 2 3" xfId="42371"/>
    <cellStyle name="Calculation 7 6 10 3" xfId="9101"/>
    <cellStyle name="Calculation 7 6 10 3 2" xfId="9102"/>
    <cellStyle name="Calculation 7 6 10 4" xfId="9103"/>
    <cellStyle name="Calculation 7 6 10 5" xfId="42372"/>
    <cellStyle name="Calculation 7 6 11" xfId="9104"/>
    <cellStyle name="Calculation 7 6 11 2" xfId="9105"/>
    <cellStyle name="Calculation 7 6 11 2 2" xfId="9106"/>
    <cellStyle name="Calculation 7 6 11 2 3" xfId="42373"/>
    <cellStyle name="Calculation 7 6 11 3" xfId="9107"/>
    <cellStyle name="Calculation 7 6 11 3 2" xfId="9108"/>
    <cellStyle name="Calculation 7 6 11 4" xfId="9109"/>
    <cellStyle name="Calculation 7 6 11 5" xfId="42374"/>
    <cellStyle name="Calculation 7 6 12" xfId="9110"/>
    <cellStyle name="Calculation 7 6 12 2" xfId="9111"/>
    <cellStyle name="Calculation 7 6 12 2 2" xfId="9112"/>
    <cellStyle name="Calculation 7 6 12 2 3" xfId="42375"/>
    <cellStyle name="Calculation 7 6 12 3" xfId="9113"/>
    <cellStyle name="Calculation 7 6 12 3 2" xfId="9114"/>
    <cellStyle name="Calculation 7 6 12 4" xfId="9115"/>
    <cellStyle name="Calculation 7 6 12 5" xfId="42376"/>
    <cellStyle name="Calculation 7 6 13" xfId="9116"/>
    <cellStyle name="Calculation 7 6 13 2" xfId="9117"/>
    <cellStyle name="Calculation 7 6 13 2 2" xfId="9118"/>
    <cellStyle name="Calculation 7 6 13 2 3" xfId="42377"/>
    <cellStyle name="Calculation 7 6 13 3" xfId="9119"/>
    <cellStyle name="Calculation 7 6 13 3 2" xfId="9120"/>
    <cellStyle name="Calculation 7 6 13 4" xfId="9121"/>
    <cellStyle name="Calculation 7 6 13 5" xfId="42378"/>
    <cellStyle name="Calculation 7 6 14" xfId="9122"/>
    <cellStyle name="Calculation 7 6 14 2" xfId="9123"/>
    <cellStyle name="Calculation 7 6 14 2 2" xfId="9124"/>
    <cellStyle name="Calculation 7 6 14 2 3" xfId="42379"/>
    <cellStyle name="Calculation 7 6 14 3" xfId="9125"/>
    <cellStyle name="Calculation 7 6 14 3 2" xfId="9126"/>
    <cellStyle name="Calculation 7 6 14 4" xfId="9127"/>
    <cellStyle name="Calculation 7 6 14 5" xfId="42380"/>
    <cellStyle name="Calculation 7 6 15" xfId="9128"/>
    <cellStyle name="Calculation 7 6 15 2" xfId="9129"/>
    <cellStyle name="Calculation 7 6 15 2 2" xfId="9130"/>
    <cellStyle name="Calculation 7 6 15 2 3" xfId="42381"/>
    <cellStyle name="Calculation 7 6 15 3" xfId="9131"/>
    <cellStyle name="Calculation 7 6 15 3 2" xfId="9132"/>
    <cellStyle name="Calculation 7 6 15 4" xfId="9133"/>
    <cellStyle name="Calculation 7 6 15 5" xfId="42382"/>
    <cellStyle name="Calculation 7 6 16" xfId="9134"/>
    <cellStyle name="Calculation 7 6 16 2" xfId="9135"/>
    <cellStyle name="Calculation 7 6 16 2 2" xfId="9136"/>
    <cellStyle name="Calculation 7 6 16 2 3" xfId="42383"/>
    <cellStyle name="Calculation 7 6 16 3" xfId="9137"/>
    <cellStyle name="Calculation 7 6 16 3 2" xfId="9138"/>
    <cellStyle name="Calculation 7 6 16 4" xfId="9139"/>
    <cellStyle name="Calculation 7 6 16 5" xfId="42384"/>
    <cellStyle name="Calculation 7 6 17" xfId="9140"/>
    <cellStyle name="Calculation 7 6 17 2" xfId="9141"/>
    <cellStyle name="Calculation 7 6 17 2 2" xfId="9142"/>
    <cellStyle name="Calculation 7 6 17 2 3" xfId="42385"/>
    <cellStyle name="Calculation 7 6 17 3" xfId="9143"/>
    <cellStyle name="Calculation 7 6 17 3 2" xfId="9144"/>
    <cellStyle name="Calculation 7 6 17 4" xfId="9145"/>
    <cellStyle name="Calculation 7 6 17 5" xfId="42386"/>
    <cellStyle name="Calculation 7 6 18" xfId="9146"/>
    <cellStyle name="Calculation 7 6 18 2" xfId="9147"/>
    <cellStyle name="Calculation 7 6 18 2 2" xfId="9148"/>
    <cellStyle name="Calculation 7 6 18 2 3" xfId="42387"/>
    <cellStyle name="Calculation 7 6 18 3" xfId="9149"/>
    <cellStyle name="Calculation 7 6 18 3 2" xfId="9150"/>
    <cellStyle name="Calculation 7 6 18 4" xfId="9151"/>
    <cellStyle name="Calculation 7 6 18 5" xfId="42388"/>
    <cellStyle name="Calculation 7 6 19" xfId="9152"/>
    <cellStyle name="Calculation 7 6 19 2" xfId="9153"/>
    <cellStyle name="Calculation 7 6 19 2 2" xfId="9154"/>
    <cellStyle name="Calculation 7 6 19 2 3" xfId="42389"/>
    <cellStyle name="Calculation 7 6 19 3" xfId="9155"/>
    <cellStyle name="Calculation 7 6 19 3 2" xfId="9156"/>
    <cellStyle name="Calculation 7 6 19 4" xfId="9157"/>
    <cellStyle name="Calculation 7 6 19 5" xfId="42390"/>
    <cellStyle name="Calculation 7 6 2" xfId="9158"/>
    <cellStyle name="Calculation 7 6 2 2" xfId="9159"/>
    <cellStyle name="Calculation 7 6 2 2 2" xfId="9160"/>
    <cellStyle name="Calculation 7 6 2 2 3" xfId="42391"/>
    <cellStyle name="Calculation 7 6 2 3" xfId="9161"/>
    <cellStyle name="Calculation 7 6 2 3 2" xfId="9162"/>
    <cellStyle name="Calculation 7 6 2 4" xfId="9163"/>
    <cellStyle name="Calculation 7 6 2 5" xfId="42392"/>
    <cellStyle name="Calculation 7 6 20" xfId="9164"/>
    <cellStyle name="Calculation 7 6 20 2" xfId="9165"/>
    <cellStyle name="Calculation 7 6 20 2 2" xfId="42393"/>
    <cellStyle name="Calculation 7 6 20 2 3" xfId="42394"/>
    <cellStyle name="Calculation 7 6 20 3" xfId="42395"/>
    <cellStyle name="Calculation 7 6 20 4" xfId="42396"/>
    <cellStyle name="Calculation 7 6 20 5" xfId="42397"/>
    <cellStyle name="Calculation 7 6 21" xfId="9166"/>
    <cellStyle name="Calculation 7 6 21 2" xfId="9167"/>
    <cellStyle name="Calculation 7 6 22" xfId="9168"/>
    <cellStyle name="Calculation 7 6 22 2" xfId="9169"/>
    <cellStyle name="Calculation 7 6 3" xfId="9170"/>
    <cellStyle name="Calculation 7 6 3 2" xfId="9171"/>
    <cellStyle name="Calculation 7 6 3 2 2" xfId="9172"/>
    <cellStyle name="Calculation 7 6 3 2 3" xfId="42398"/>
    <cellStyle name="Calculation 7 6 3 3" xfId="9173"/>
    <cellStyle name="Calculation 7 6 3 3 2" xfId="9174"/>
    <cellStyle name="Calculation 7 6 3 4" xfId="9175"/>
    <cellStyle name="Calculation 7 6 3 5" xfId="42399"/>
    <cellStyle name="Calculation 7 6 4" xfId="9176"/>
    <cellStyle name="Calculation 7 6 4 2" xfId="9177"/>
    <cellStyle name="Calculation 7 6 4 2 2" xfId="9178"/>
    <cellStyle name="Calculation 7 6 4 2 3" xfId="42400"/>
    <cellStyle name="Calculation 7 6 4 3" xfId="9179"/>
    <cellStyle name="Calculation 7 6 4 3 2" xfId="9180"/>
    <cellStyle name="Calculation 7 6 4 4" xfId="9181"/>
    <cellStyle name="Calculation 7 6 4 5" xfId="42401"/>
    <cellStyle name="Calculation 7 6 5" xfId="9182"/>
    <cellStyle name="Calculation 7 6 5 2" xfId="9183"/>
    <cellStyle name="Calculation 7 6 5 2 2" xfId="9184"/>
    <cellStyle name="Calculation 7 6 5 2 3" xfId="42402"/>
    <cellStyle name="Calculation 7 6 5 3" xfId="9185"/>
    <cellStyle name="Calculation 7 6 5 3 2" xfId="9186"/>
    <cellStyle name="Calculation 7 6 5 4" xfId="9187"/>
    <cellStyle name="Calculation 7 6 5 5" xfId="42403"/>
    <cellStyle name="Calculation 7 6 6" xfId="9188"/>
    <cellStyle name="Calculation 7 6 6 2" xfId="9189"/>
    <cellStyle name="Calculation 7 6 6 2 2" xfId="9190"/>
    <cellStyle name="Calculation 7 6 6 2 3" xfId="42404"/>
    <cellStyle name="Calculation 7 6 6 3" xfId="9191"/>
    <cellStyle name="Calculation 7 6 6 3 2" xfId="9192"/>
    <cellStyle name="Calculation 7 6 6 4" xfId="9193"/>
    <cellStyle name="Calculation 7 6 6 5" xfId="42405"/>
    <cellStyle name="Calculation 7 6 7" xfId="9194"/>
    <cellStyle name="Calculation 7 6 7 2" xfId="9195"/>
    <cellStyle name="Calculation 7 6 7 2 2" xfId="9196"/>
    <cellStyle name="Calculation 7 6 7 2 3" xfId="42406"/>
    <cellStyle name="Calculation 7 6 7 3" xfId="9197"/>
    <cellStyle name="Calculation 7 6 7 3 2" xfId="9198"/>
    <cellStyle name="Calculation 7 6 7 4" xfId="9199"/>
    <cellStyle name="Calculation 7 6 7 5" xfId="42407"/>
    <cellStyle name="Calculation 7 6 8" xfId="9200"/>
    <cellStyle name="Calculation 7 6 8 2" xfId="9201"/>
    <cellStyle name="Calculation 7 6 8 2 2" xfId="9202"/>
    <cellStyle name="Calculation 7 6 8 2 3" xfId="42408"/>
    <cellStyle name="Calculation 7 6 8 3" xfId="9203"/>
    <cellStyle name="Calculation 7 6 8 3 2" xfId="9204"/>
    <cellStyle name="Calculation 7 6 8 4" xfId="9205"/>
    <cellStyle name="Calculation 7 6 8 5" xfId="42409"/>
    <cellStyle name="Calculation 7 6 9" xfId="9206"/>
    <cellStyle name="Calculation 7 6 9 2" xfId="9207"/>
    <cellStyle name="Calculation 7 6 9 2 2" xfId="9208"/>
    <cellStyle name="Calculation 7 6 9 2 3" xfId="42410"/>
    <cellStyle name="Calculation 7 6 9 3" xfId="9209"/>
    <cellStyle name="Calculation 7 6 9 3 2" xfId="9210"/>
    <cellStyle name="Calculation 7 6 9 4" xfId="9211"/>
    <cellStyle name="Calculation 7 6 9 5" xfId="42411"/>
    <cellStyle name="Calculation 7 7" xfId="9212"/>
    <cellStyle name="Calculation 7 7 10" xfId="9213"/>
    <cellStyle name="Calculation 7 7 10 2" xfId="9214"/>
    <cellStyle name="Calculation 7 7 10 2 2" xfId="9215"/>
    <cellStyle name="Calculation 7 7 10 2 3" xfId="42412"/>
    <cellStyle name="Calculation 7 7 10 3" xfId="9216"/>
    <cellStyle name="Calculation 7 7 10 3 2" xfId="9217"/>
    <cellStyle name="Calculation 7 7 10 4" xfId="9218"/>
    <cellStyle name="Calculation 7 7 10 5" xfId="42413"/>
    <cellStyle name="Calculation 7 7 11" xfId="9219"/>
    <cellStyle name="Calculation 7 7 11 2" xfId="9220"/>
    <cellStyle name="Calculation 7 7 11 2 2" xfId="9221"/>
    <cellStyle name="Calculation 7 7 11 2 3" xfId="42414"/>
    <cellStyle name="Calculation 7 7 11 3" xfId="9222"/>
    <cellStyle name="Calculation 7 7 11 3 2" xfId="9223"/>
    <cellStyle name="Calculation 7 7 11 4" xfId="9224"/>
    <cellStyle name="Calculation 7 7 11 5" xfId="42415"/>
    <cellStyle name="Calculation 7 7 12" xfId="9225"/>
    <cellStyle name="Calculation 7 7 12 2" xfId="9226"/>
    <cellStyle name="Calculation 7 7 12 2 2" xfId="9227"/>
    <cellStyle name="Calculation 7 7 12 2 3" xfId="42416"/>
    <cellStyle name="Calculation 7 7 12 3" xfId="9228"/>
    <cellStyle name="Calculation 7 7 12 3 2" xfId="9229"/>
    <cellStyle name="Calculation 7 7 12 4" xfId="9230"/>
    <cellStyle name="Calculation 7 7 12 5" xfId="42417"/>
    <cellStyle name="Calculation 7 7 13" xfId="9231"/>
    <cellStyle name="Calculation 7 7 13 2" xfId="9232"/>
    <cellStyle name="Calculation 7 7 13 2 2" xfId="9233"/>
    <cellStyle name="Calculation 7 7 13 2 3" xfId="42418"/>
    <cellStyle name="Calculation 7 7 13 3" xfId="9234"/>
    <cellStyle name="Calculation 7 7 13 3 2" xfId="9235"/>
    <cellStyle name="Calculation 7 7 13 4" xfId="9236"/>
    <cellStyle name="Calculation 7 7 13 5" xfId="42419"/>
    <cellStyle name="Calculation 7 7 14" xfId="9237"/>
    <cellStyle name="Calculation 7 7 14 2" xfId="9238"/>
    <cellStyle name="Calculation 7 7 14 2 2" xfId="9239"/>
    <cellStyle name="Calculation 7 7 14 2 3" xfId="42420"/>
    <cellStyle name="Calculation 7 7 14 3" xfId="9240"/>
    <cellStyle name="Calculation 7 7 14 3 2" xfId="9241"/>
    <cellStyle name="Calculation 7 7 14 4" xfId="9242"/>
    <cellStyle name="Calculation 7 7 14 5" xfId="42421"/>
    <cellStyle name="Calculation 7 7 15" xfId="9243"/>
    <cellStyle name="Calculation 7 7 15 2" xfId="9244"/>
    <cellStyle name="Calculation 7 7 15 2 2" xfId="9245"/>
    <cellStyle name="Calculation 7 7 15 2 3" xfId="42422"/>
    <cellStyle name="Calculation 7 7 15 3" xfId="9246"/>
    <cellStyle name="Calculation 7 7 15 3 2" xfId="9247"/>
    <cellStyle name="Calculation 7 7 15 4" xfId="9248"/>
    <cellStyle name="Calculation 7 7 15 5" xfId="42423"/>
    <cellStyle name="Calculation 7 7 16" xfId="9249"/>
    <cellStyle name="Calculation 7 7 16 2" xfId="9250"/>
    <cellStyle name="Calculation 7 7 16 2 2" xfId="9251"/>
    <cellStyle name="Calculation 7 7 16 2 3" xfId="42424"/>
    <cellStyle name="Calculation 7 7 16 3" xfId="9252"/>
    <cellStyle name="Calculation 7 7 16 3 2" xfId="9253"/>
    <cellStyle name="Calculation 7 7 16 4" xfId="9254"/>
    <cellStyle name="Calculation 7 7 16 5" xfId="42425"/>
    <cellStyle name="Calculation 7 7 17" xfId="9255"/>
    <cellStyle name="Calculation 7 7 17 2" xfId="9256"/>
    <cellStyle name="Calculation 7 7 17 2 2" xfId="9257"/>
    <cellStyle name="Calculation 7 7 17 2 3" xfId="42426"/>
    <cellStyle name="Calculation 7 7 17 3" xfId="9258"/>
    <cellStyle name="Calculation 7 7 17 3 2" xfId="9259"/>
    <cellStyle name="Calculation 7 7 17 4" xfId="9260"/>
    <cellStyle name="Calculation 7 7 17 5" xfId="42427"/>
    <cellStyle name="Calculation 7 7 18" xfId="9261"/>
    <cellStyle name="Calculation 7 7 18 2" xfId="9262"/>
    <cellStyle name="Calculation 7 7 18 2 2" xfId="9263"/>
    <cellStyle name="Calculation 7 7 18 2 3" xfId="42428"/>
    <cellStyle name="Calculation 7 7 18 3" xfId="9264"/>
    <cellStyle name="Calculation 7 7 18 3 2" xfId="9265"/>
    <cellStyle name="Calculation 7 7 18 4" xfId="9266"/>
    <cellStyle name="Calculation 7 7 18 5" xfId="42429"/>
    <cellStyle name="Calculation 7 7 19" xfId="9267"/>
    <cellStyle name="Calculation 7 7 19 2" xfId="9268"/>
    <cellStyle name="Calculation 7 7 19 2 2" xfId="9269"/>
    <cellStyle name="Calculation 7 7 19 2 3" xfId="42430"/>
    <cellStyle name="Calculation 7 7 19 3" xfId="9270"/>
    <cellStyle name="Calculation 7 7 19 3 2" xfId="9271"/>
    <cellStyle name="Calculation 7 7 19 4" xfId="9272"/>
    <cellStyle name="Calculation 7 7 19 5" xfId="42431"/>
    <cellStyle name="Calculation 7 7 2" xfId="9273"/>
    <cellStyle name="Calculation 7 7 2 2" xfId="9274"/>
    <cellStyle name="Calculation 7 7 2 2 2" xfId="9275"/>
    <cellStyle name="Calculation 7 7 2 2 3" xfId="42432"/>
    <cellStyle name="Calculation 7 7 2 3" xfId="9276"/>
    <cellStyle name="Calculation 7 7 2 3 2" xfId="9277"/>
    <cellStyle name="Calculation 7 7 2 4" xfId="9278"/>
    <cellStyle name="Calculation 7 7 2 5" xfId="42433"/>
    <cellStyle name="Calculation 7 7 20" xfId="9279"/>
    <cellStyle name="Calculation 7 7 20 2" xfId="9280"/>
    <cellStyle name="Calculation 7 7 20 2 2" xfId="42434"/>
    <cellStyle name="Calculation 7 7 20 2 3" xfId="42435"/>
    <cellStyle name="Calculation 7 7 20 3" xfId="42436"/>
    <cellStyle name="Calculation 7 7 20 4" xfId="42437"/>
    <cellStyle name="Calculation 7 7 20 5" xfId="42438"/>
    <cellStyle name="Calculation 7 7 21" xfId="9281"/>
    <cellStyle name="Calculation 7 7 21 2" xfId="9282"/>
    <cellStyle name="Calculation 7 7 22" xfId="9283"/>
    <cellStyle name="Calculation 7 7 22 2" xfId="9284"/>
    <cellStyle name="Calculation 7 7 3" xfId="9285"/>
    <cellStyle name="Calculation 7 7 3 2" xfId="9286"/>
    <cellStyle name="Calculation 7 7 3 2 2" xfId="9287"/>
    <cellStyle name="Calculation 7 7 3 2 3" xfId="42439"/>
    <cellStyle name="Calculation 7 7 3 3" xfId="9288"/>
    <cellStyle name="Calculation 7 7 3 3 2" xfId="9289"/>
    <cellStyle name="Calculation 7 7 3 4" xfId="9290"/>
    <cellStyle name="Calculation 7 7 3 5" xfId="42440"/>
    <cellStyle name="Calculation 7 7 4" xfId="9291"/>
    <cellStyle name="Calculation 7 7 4 2" xfId="9292"/>
    <cellStyle name="Calculation 7 7 4 2 2" xfId="9293"/>
    <cellStyle name="Calculation 7 7 4 2 3" xfId="42441"/>
    <cellStyle name="Calculation 7 7 4 3" xfId="9294"/>
    <cellStyle name="Calculation 7 7 4 3 2" xfId="9295"/>
    <cellStyle name="Calculation 7 7 4 4" xfId="9296"/>
    <cellStyle name="Calculation 7 7 4 5" xfId="42442"/>
    <cellStyle name="Calculation 7 7 5" xfId="9297"/>
    <cellStyle name="Calculation 7 7 5 2" xfId="9298"/>
    <cellStyle name="Calculation 7 7 5 2 2" xfId="9299"/>
    <cellStyle name="Calculation 7 7 5 2 3" xfId="42443"/>
    <cellStyle name="Calculation 7 7 5 3" xfId="9300"/>
    <cellStyle name="Calculation 7 7 5 3 2" xfId="9301"/>
    <cellStyle name="Calculation 7 7 5 4" xfId="9302"/>
    <cellStyle name="Calculation 7 7 5 5" xfId="42444"/>
    <cellStyle name="Calculation 7 7 6" xfId="9303"/>
    <cellStyle name="Calculation 7 7 6 2" xfId="9304"/>
    <cellStyle name="Calculation 7 7 6 2 2" xfId="9305"/>
    <cellStyle name="Calculation 7 7 6 2 3" xfId="42445"/>
    <cellStyle name="Calculation 7 7 6 3" xfId="9306"/>
    <cellStyle name="Calculation 7 7 6 3 2" xfId="9307"/>
    <cellStyle name="Calculation 7 7 6 4" xfId="9308"/>
    <cellStyle name="Calculation 7 7 6 5" xfId="42446"/>
    <cellStyle name="Calculation 7 7 7" xfId="9309"/>
    <cellStyle name="Calculation 7 7 7 2" xfId="9310"/>
    <cellStyle name="Calculation 7 7 7 2 2" xfId="9311"/>
    <cellStyle name="Calculation 7 7 7 2 3" xfId="42447"/>
    <cellStyle name="Calculation 7 7 7 3" xfId="9312"/>
    <cellStyle name="Calculation 7 7 7 3 2" xfId="9313"/>
    <cellStyle name="Calculation 7 7 7 4" xfId="9314"/>
    <cellStyle name="Calculation 7 7 7 5" xfId="42448"/>
    <cellStyle name="Calculation 7 7 8" xfId="9315"/>
    <cellStyle name="Calculation 7 7 8 2" xfId="9316"/>
    <cellStyle name="Calculation 7 7 8 2 2" xfId="9317"/>
    <cellStyle name="Calculation 7 7 8 2 3" xfId="42449"/>
    <cellStyle name="Calculation 7 7 8 3" xfId="9318"/>
    <cellStyle name="Calculation 7 7 8 3 2" xfId="9319"/>
    <cellStyle name="Calculation 7 7 8 4" xfId="9320"/>
    <cellStyle name="Calculation 7 7 8 5" xfId="42450"/>
    <cellStyle name="Calculation 7 7 9" xfId="9321"/>
    <cellStyle name="Calculation 7 7 9 2" xfId="9322"/>
    <cellStyle name="Calculation 7 7 9 2 2" xfId="9323"/>
    <cellStyle name="Calculation 7 7 9 2 3" xfId="42451"/>
    <cellStyle name="Calculation 7 7 9 3" xfId="9324"/>
    <cellStyle name="Calculation 7 7 9 3 2" xfId="9325"/>
    <cellStyle name="Calculation 7 7 9 4" xfId="9326"/>
    <cellStyle name="Calculation 7 7 9 5" xfId="42452"/>
    <cellStyle name="Calculation 7 8" xfId="9327"/>
    <cellStyle name="Calculation 7 8 10" xfId="9328"/>
    <cellStyle name="Calculation 7 8 10 2" xfId="9329"/>
    <cellStyle name="Calculation 7 8 10 2 2" xfId="9330"/>
    <cellStyle name="Calculation 7 8 10 2 3" xfId="42453"/>
    <cellStyle name="Calculation 7 8 10 3" xfId="9331"/>
    <cellStyle name="Calculation 7 8 10 3 2" xfId="9332"/>
    <cellStyle name="Calculation 7 8 10 4" xfId="9333"/>
    <cellStyle name="Calculation 7 8 10 5" xfId="42454"/>
    <cellStyle name="Calculation 7 8 11" xfId="9334"/>
    <cellStyle name="Calculation 7 8 11 2" xfId="9335"/>
    <cellStyle name="Calculation 7 8 11 2 2" xfId="9336"/>
    <cellStyle name="Calculation 7 8 11 2 3" xfId="42455"/>
    <cellStyle name="Calculation 7 8 11 3" xfId="9337"/>
    <cellStyle name="Calculation 7 8 11 3 2" xfId="9338"/>
    <cellStyle name="Calculation 7 8 11 4" xfId="9339"/>
    <cellStyle name="Calculation 7 8 11 5" xfId="42456"/>
    <cellStyle name="Calculation 7 8 12" xfId="9340"/>
    <cellStyle name="Calculation 7 8 12 2" xfId="9341"/>
    <cellStyle name="Calculation 7 8 12 2 2" xfId="9342"/>
    <cellStyle name="Calculation 7 8 12 2 3" xfId="42457"/>
    <cellStyle name="Calculation 7 8 12 3" xfId="9343"/>
    <cellStyle name="Calculation 7 8 12 3 2" xfId="9344"/>
    <cellStyle name="Calculation 7 8 12 4" xfId="9345"/>
    <cellStyle name="Calculation 7 8 12 5" xfId="42458"/>
    <cellStyle name="Calculation 7 8 13" xfId="9346"/>
    <cellStyle name="Calculation 7 8 13 2" xfId="9347"/>
    <cellStyle name="Calculation 7 8 13 2 2" xfId="9348"/>
    <cellStyle name="Calculation 7 8 13 2 3" xfId="42459"/>
    <cellStyle name="Calculation 7 8 13 3" xfId="9349"/>
    <cellStyle name="Calculation 7 8 13 3 2" xfId="9350"/>
    <cellStyle name="Calculation 7 8 13 4" xfId="9351"/>
    <cellStyle name="Calculation 7 8 13 5" xfId="42460"/>
    <cellStyle name="Calculation 7 8 14" xfId="9352"/>
    <cellStyle name="Calculation 7 8 14 2" xfId="9353"/>
    <cellStyle name="Calculation 7 8 14 2 2" xfId="9354"/>
    <cellStyle name="Calculation 7 8 14 2 3" xfId="42461"/>
    <cellStyle name="Calculation 7 8 14 3" xfId="9355"/>
    <cellStyle name="Calculation 7 8 14 3 2" xfId="9356"/>
    <cellStyle name="Calculation 7 8 14 4" xfId="9357"/>
    <cellStyle name="Calculation 7 8 14 5" xfId="42462"/>
    <cellStyle name="Calculation 7 8 15" xfId="9358"/>
    <cellStyle name="Calculation 7 8 15 2" xfId="9359"/>
    <cellStyle name="Calculation 7 8 15 2 2" xfId="9360"/>
    <cellStyle name="Calculation 7 8 15 2 3" xfId="42463"/>
    <cellStyle name="Calculation 7 8 15 3" xfId="9361"/>
    <cellStyle name="Calculation 7 8 15 3 2" xfId="9362"/>
    <cellStyle name="Calculation 7 8 15 4" xfId="9363"/>
    <cellStyle name="Calculation 7 8 15 5" xfId="42464"/>
    <cellStyle name="Calculation 7 8 16" xfId="9364"/>
    <cellStyle name="Calculation 7 8 16 2" xfId="9365"/>
    <cellStyle name="Calculation 7 8 16 2 2" xfId="9366"/>
    <cellStyle name="Calculation 7 8 16 2 3" xfId="42465"/>
    <cellStyle name="Calculation 7 8 16 3" xfId="9367"/>
    <cellStyle name="Calculation 7 8 16 3 2" xfId="9368"/>
    <cellStyle name="Calculation 7 8 16 4" xfId="9369"/>
    <cellStyle name="Calculation 7 8 16 5" xfId="42466"/>
    <cellStyle name="Calculation 7 8 17" xfId="9370"/>
    <cellStyle name="Calculation 7 8 17 2" xfId="9371"/>
    <cellStyle name="Calculation 7 8 17 2 2" xfId="9372"/>
    <cellStyle name="Calculation 7 8 17 2 3" xfId="42467"/>
    <cellStyle name="Calculation 7 8 17 3" xfId="9373"/>
    <cellStyle name="Calculation 7 8 17 3 2" xfId="9374"/>
    <cellStyle name="Calculation 7 8 17 4" xfId="9375"/>
    <cellStyle name="Calculation 7 8 17 5" xfId="42468"/>
    <cellStyle name="Calculation 7 8 18" xfId="9376"/>
    <cellStyle name="Calculation 7 8 18 2" xfId="9377"/>
    <cellStyle name="Calculation 7 8 18 2 2" xfId="9378"/>
    <cellStyle name="Calculation 7 8 18 2 3" xfId="42469"/>
    <cellStyle name="Calculation 7 8 18 3" xfId="9379"/>
    <cellStyle name="Calculation 7 8 18 3 2" xfId="9380"/>
    <cellStyle name="Calculation 7 8 18 4" xfId="9381"/>
    <cellStyle name="Calculation 7 8 18 5" xfId="42470"/>
    <cellStyle name="Calculation 7 8 19" xfId="9382"/>
    <cellStyle name="Calculation 7 8 19 2" xfId="9383"/>
    <cellStyle name="Calculation 7 8 19 2 2" xfId="9384"/>
    <cellStyle name="Calculation 7 8 19 2 3" xfId="42471"/>
    <cellStyle name="Calculation 7 8 19 3" xfId="9385"/>
    <cellStyle name="Calculation 7 8 19 3 2" xfId="9386"/>
    <cellStyle name="Calculation 7 8 19 4" xfId="9387"/>
    <cellStyle name="Calculation 7 8 19 5" xfId="42472"/>
    <cellStyle name="Calculation 7 8 2" xfId="9388"/>
    <cellStyle name="Calculation 7 8 2 2" xfId="9389"/>
    <cellStyle name="Calculation 7 8 2 2 2" xfId="9390"/>
    <cellStyle name="Calculation 7 8 2 2 3" xfId="42473"/>
    <cellStyle name="Calculation 7 8 2 3" xfId="9391"/>
    <cellStyle name="Calculation 7 8 2 3 2" xfId="9392"/>
    <cellStyle name="Calculation 7 8 2 4" xfId="9393"/>
    <cellStyle name="Calculation 7 8 2 5" xfId="42474"/>
    <cellStyle name="Calculation 7 8 20" xfId="9394"/>
    <cellStyle name="Calculation 7 8 20 2" xfId="9395"/>
    <cellStyle name="Calculation 7 8 20 2 2" xfId="42475"/>
    <cellStyle name="Calculation 7 8 20 2 3" xfId="42476"/>
    <cellStyle name="Calculation 7 8 20 3" xfId="42477"/>
    <cellStyle name="Calculation 7 8 20 4" xfId="42478"/>
    <cellStyle name="Calculation 7 8 20 5" xfId="42479"/>
    <cellStyle name="Calculation 7 8 21" xfId="9396"/>
    <cellStyle name="Calculation 7 8 21 2" xfId="9397"/>
    <cellStyle name="Calculation 7 8 22" xfId="9398"/>
    <cellStyle name="Calculation 7 8 22 2" xfId="9399"/>
    <cellStyle name="Calculation 7 8 3" xfId="9400"/>
    <cellStyle name="Calculation 7 8 3 2" xfId="9401"/>
    <cellStyle name="Calculation 7 8 3 2 2" xfId="9402"/>
    <cellStyle name="Calculation 7 8 3 2 3" xfId="42480"/>
    <cellStyle name="Calculation 7 8 3 3" xfId="9403"/>
    <cellStyle name="Calculation 7 8 3 3 2" xfId="9404"/>
    <cellStyle name="Calculation 7 8 3 4" xfId="9405"/>
    <cellStyle name="Calculation 7 8 3 5" xfId="42481"/>
    <cellStyle name="Calculation 7 8 4" xfId="9406"/>
    <cellStyle name="Calculation 7 8 4 2" xfId="9407"/>
    <cellStyle name="Calculation 7 8 4 2 2" xfId="9408"/>
    <cellStyle name="Calculation 7 8 4 2 3" xfId="42482"/>
    <cellStyle name="Calculation 7 8 4 3" xfId="9409"/>
    <cellStyle name="Calculation 7 8 4 3 2" xfId="9410"/>
    <cellStyle name="Calculation 7 8 4 4" xfId="9411"/>
    <cellStyle name="Calculation 7 8 4 5" xfId="42483"/>
    <cellStyle name="Calculation 7 8 5" xfId="9412"/>
    <cellStyle name="Calculation 7 8 5 2" xfId="9413"/>
    <cellStyle name="Calculation 7 8 5 2 2" xfId="9414"/>
    <cellStyle name="Calculation 7 8 5 2 3" xfId="42484"/>
    <cellStyle name="Calculation 7 8 5 3" xfId="9415"/>
    <cellStyle name="Calculation 7 8 5 3 2" xfId="9416"/>
    <cellStyle name="Calculation 7 8 5 4" xfId="9417"/>
    <cellStyle name="Calculation 7 8 5 5" xfId="42485"/>
    <cellStyle name="Calculation 7 8 6" xfId="9418"/>
    <cellStyle name="Calculation 7 8 6 2" xfId="9419"/>
    <cellStyle name="Calculation 7 8 6 2 2" xfId="9420"/>
    <cellStyle name="Calculation 7 8 6 2 3" xfId="42486"/>
    <cellStyle name="Calculation 7 8 6 3" xfId="9421"/>
    <cellStyle name="Calculation 7 8 6 3 2" xfId="9422"/>
    <cellStyle name="Calculation 7 8 6 4" xfId="9423"/>
    <cellStyle name="Calculation 7 8 6 5" xfId="42487"/>
    <cellStyle name="Calculation 7 8 7" xfId="9424"/>
    <cellStyle name="Calculation 7 8 7 2" xfId="9425"/>
    <cellStyle name="Calculation 7 8 7 2 2" xfId="9426"/>
    <cellStyle name="Calculation 7 8 7 2 3" xfId="42488"/>
    <cellStyle name="Calculation 7 8 7 3" xfId="9427"/>
    <cellStyle name="Calculation 7 8 7 3 2" xfId="9428"/>
    <cellStyle name="Calculation 7 8 7 4" xfId="9429"/>
    <cellStyle name="Calculation 7 8 7 5" xfId="42489"/>
    <cellStyle name="Calculation 7 8 8" xfId="9430"/>
    <cellStyle name="Calculation 7 8 8 2" xfId="9431"/>
    <cellStyle name="Calculation 7 8 8 2 2" xfId="9432"/>
    <cellStyle name="Calculation 7 8 8 2 3" xfId="42490"/>
    <cellStyle name="Calculation 7 8 8 3" xfId="9433"/>
    <cellStyle name="Calculation 7 8 8 3 2" xfId="9434"/>
    <cellStyle name="Calculation 7 8 8 4" xfId="9435"/>
    <cellStyle name="Calculation 7 8 8 5" xfId="42491"/>
    <cellStyle name="Calculation 7 8 9" xfId="9436"/>
    <cellStyle name="Calculation 7 8 9 2" xfId="9437"/>
    <cellStyle name="Calculation 7 8 9 2 2" xfId="9438"/>
    <cellStyle name="Calculation 7 8 9 2 3" xfId="42492"/>
    <cellStyle name="Calculation 7 8 9 3" xfId="9439"/>
    <cellStyle name="Calculation 7 8 9 3 2" xfId="9440"/>
    <cellStyle name="Calculation 7 8 9 4" xfId="9441"/>
    <cellStyle name="Calculation 7 8 9 5" xfId="42493"/>
    <cellStyle name="Calculation 7 9" xfId="9442"/>
    <cellStyle name="Calculation 7 9 10" xfId="9443"/>
    <cellStyle name="Calculation 7 9 10 2" xfId="9444"/>
    <cellStyle name="Calculation 7 9 10 2 2" xfId="9445"/>
    <cellStyle name="Calculation 7 9 10 2 3" xfId="42494"/>
    <cellStyle name="Calculation 7 9 10 3" xfId="9446"/>
    <cellStyle name="Calculation 7 9 10 3 2" xfId="9447"/>
    <cellStyle name="Calculation 7 9 10 4" xfId="9448"/>
    <cellStyle name="Calculation 7 9 10 5" xfId="42495"/>
    <cellStyle name="Calculation 7 9 11" xfId="9449"/>
    <cellStyle name="Calculation 7 9 11 2" xfId="9450"/>
    <cellStyle name="Calculation 7 9 11 2 2" xfId="9451"/>
    <cellStyle name="Calculation 7 9 11 2 3" xfId="42496"/>
    <cellStyle name="Calculation 7 9 11 3" xfId="9452"/>
    <cellStyle name="Calculation 7 9 11 3 2" xfId="9453"/>
    <cellStyle name="Calculation 7 9 11 4" xfId="9454"/>
    <cellStyle name="Calculation 7 9 11 5" xfId="42497"/>
    <cellStyle name="Calculation 7 9 12" xfId="9455"/>
    <cellStyle name="Calculation 7 9 12 2" xfId="9456"/>
    <cellStyle name="Calculation 7 9 12 2 2" xfId="9457"/>
    <cellStyle name="Calculation 7 9 12 2 3" xfId="42498"/>
    <cellStyle name="Calculation 7 9 12 3" xfId="9458"/>
    <cellStyle name="Calculation 7 9 12 3 2" xfId="9459"/>
    <cellStyle name="Calculation 7 9 12 4" xfId="9460"/>
    <cellStyle name="Calculation 7 9 12 5" xfId="42499"/>
    <cellStyle name="Calculation 7 9 13" xfId="9461"/>
    <cellStyle name="Calculation 7 9 13 2" xfId="9462"/>
    <cellStyle name="Calculation 7 9 13 2 2" xfId="9463"/>
    <cellStyle name="Calculation 7 9 13 2 3" xfId="42500"/>
    <cellStyle name="Calculation 7 9 13 3" xfId="9464"/>
    <cellStyle name="Calculation 7 9 13 3 2" xfId="9465"/>
    <cellStyle name="Calculation 7 9 13 4" xfId="9466"/>
    <cellStyle name="Calculation 7 9 13 5" xfId="42501"/>
    <cellStyle name="Calculation 7 9 14" xfId="9467"/>
    <cellStyle name="Calculation 7 9 14 2" xfId="9468"/>
    <cellStyle name="Calculation 7 9 14 2 2" xfId="9469"/>
    <cellStyle name="Calculation 7 9 14 2 3" xfId="42502"/>
    <cellStyle name="Calculation 7 9 14 3" xfId="9470"/>
    <cellStyle name="Calculation 7 9 14 3 2" xfId="9471"/>
    <cellStyle name="Calculation 7 9 14 4" xfId="9472"/>
    <cellStyle name="Calculation 7 9 14 5" xfId="42503"/>
    <cellStyle name="Calculation 7 9 15" xfId="9473"/>
    <cellStyle name="Calculation 7 9 15 2" xfId="9474"/>
    <cellStyle name="Calculation 7 9 15 2 2" xfId="9475"/>
    <cellStyle name="Calculation 7 9 15 2 3" xfId="42504"/>
    <cellStyle name="Calculation 7 9 15 3" xfId="9476"/>
    <cellStyle name="Calculation 7 9 15 3 2" xfId="9477"/>
    <cellStyle name="Calculation 7 9 15 4" xfId="9478"/>
    <cellStyle name="Calculation 7 9 15 5" xfId="42505"/>
    <cellStyle name="Calculation 7 9 16" xfId="9479"/>
    <cellStyle name="Calculation 7 9 16 2" xfId="9480"/>
    <cellStyle name="Calculation 7 9 16 2 2" xfId="9481"/>
    <cellStyle name="Calculation 7 9 16 2 3" xfId="42506"/>
    <cellStyle name="Calculation 7 9 16 3" xfId="9482"/>
    <cellStyle name="Calculation 7 9 16 3 2" xfId="9483"/>
    <cellStyle name="Calculation 7 9 16 4" xfId="9484"/>
    <cellStyle name="Calculation 7 9 16 5" xfId="42507"/>
    <cellStyle name="Calculation 7 9 17" xfId="9485"/>
    <cellStyle name="Calculation 7 9 17 2" xfId="9486"/>
    <cellStyle name="Calculation 7 9 17 2 2" xfId="9487"/>
    <cellStyle name="Calculation 7 9 17 2 3" xfId="42508"/>
    <cellStyle name="Calculation 7 9 17 3" xfId="9488"/>
    <cellStyle name="Calculation 7 9 17 3 2" xfId="9489"/>
    <cellStyle name="Calculation 7 9 17 4" xfId="9490"/>
    <cellStyle name="Calculation 7 9 17 5" xfId="42509"/>
    <cellStyle name="Calculation 7 9 18" xfId="9491"/>
    <cellStyle name="Calculation 7 9 18 2" xfId="9492"/>
    <cellStyle name="Calculation 7 9 18 2 2" xfId="9493"/>
    <cellStyle name="Calculation 7 9 18 2 3" xfId="42510"/>
    <cellStyle name="Calculation 7 9 18 3" xfId="9494"/>
    <cellStyle name="Calculation 7 9 18 3 2" xfId="9495"/>
    <cellStyle name="Calculation 7 9 18 4" xfId="9496"/>
    <cellStyle name="Calculation 7 9 18 5" xfId="42511"/>
    <cellStyle name="Calculation 7 9 19" xfId="9497"/>
    <cellStyle name="Calculation 7 9 19 2" xfId="9498"/>
    <cellStyle name="Calculation 7 9 19 2 2" xfId="9499"/>
    <cellStyle name="Calculation 7 9 19 2 3" xfId="42512"/>
    <cellStyle name="Calculation 7 9 19 3" xfId="9500"/>
    <cellStyle name="Calculation 7 9 19 3 2" xfId="9501"/>
    <cellStyle name="Calculation 7 9 19 4" xfId="9502"/>
    <cellStyle name="Calculation 7 9 19 5" xfId="42513"/>
    <cellStyle name="Calculation 7 9 2" xfId="9503"/>
    <cellStyle name="Calculation 7 9 2 2" xfId="9504"/>
    <cellStyle name="Calculation 7 9 2 2 2" xfId="9505"/>
    <cellStyle name="Calculation 7 9 2 2 3" xfId="42514"/>
    <cellStyle name="Calculation 7 9 2 3" xfId="9506"/>
    <cellStyle name="Calculation 7 9 2 3 2" xfId="9507"/>
    <cellStyle name="Calculation 7 9 2 4" xfId="9508"/>
    <cellStyle name="Calculation 7 9 2 5" xfId="42515"/>
    <cellStyle name="Calculation 7 9 20" xfId="9509"/>
    <cellStyle name="Calculation 7 9 20 2" xfId="9510"/>
    <cellStyle name="Calculation 7 9 20 2 2" xfId="42516"/>
    <cellStyle name="Calculation 7 9 20 2 3" xfId="42517"/>
    <cellStyle name="Calculation 7 9 20 3" xfId="42518"/>
    <cellStyle name="Calculation 7 9 20 4" xfId="42519"/>
    <cellStyle name="Calculation 7 9 20 5" xfId="42520"/>
    <cellStyle name="Calculation 7 9 21" xfId="9511"/>
    <cellStyle name="Calculation 7 9 21 2" xfId="9512"/>
    <cellStyle name="Calculation 7 9 22" xfId="9513"/>
    <cellStyle name="Calculation 7 9 22 2" xfId="9514"/>
    <cellStyle name="Calculation 7 9 3" xfId="9515"/>
    <cellStyle name="Calculation 7 9 3 2" xfId="9516"/>
    <cellStyle name="Calculation 7 9 3 2 2" xfId="9517"/>
    <cellStyle name="Calculation 7 9 3 2 3" xfId="42521"/>
    <cellStyle name="Calculation 7 9 3 3" xfId="9518"/>
    <cellStyle name="Calculation 7 9 3 3 2" xfId="9519"/>
    <cellStyle name="Calculation 7 9 3 4" xfId="9520"/>
    <cellStyle name="Calculation 7 9 3 5" xfId="42522"/>
    <cellStyle name="Calculation 7 9 4" xfId="9521"/>
    <cellStyle name="Calculation 7 9 4 2" xfId="9522"/>
    <cellStyle name="Calculation 7 9 4 2 2" xfId="9523"/>
    <cellStyle name="Calculation 7 9 4 2 3" xfId="42523"/>
    <cellStyle name="Calculation 7 9 4 3" xfId="9524"/>
    <cellStyle name="Calculation 7 9 4 3 2" xfId="9525"/>
    <cellStyle name="Calculation 7 9 4 4" xfId="9526"/>
    <cellStyle name="Calculation 7 9 4 5" xfId="42524"/>
    <cellStyle name="Calculation 7 9 5" xfId="9527"/>
    <cellStyle name="Calculation 7 9 5 2" xfId="9528"/>
    <cellStyle name="Calculation 7 9 5 2 2" xfId="9529"/>
    <cellStyle name="Calculation 7 9 5 2 3" xfId="42525"/>
    <cellStyle name="Calculation 7 9 5 3" xfId="9530"/>
    <cellStyle name="Calculation 7 9 5 3 2" xfId="9531"/>
    <cellStyle name="Calculation 7 9 5 4" xfId="9532"/>
    <cellStyle name="Calculation 7 9 5 5" xfId="42526"/>
    <cellStyle name="Calculation 7 9 6" xfId="9533"/>
    <cellStyle name="Calculation 7 9 6 2" xfId="9534"/>
    <cellStyle name="Calculation 7 9 6 2 2" xfId="9535"/>
    <cellStyle name="Calculation 7 9 6 2 3" xfId="42527"/>
    <cellStyle name="Calculation 7 9 6 3" xfId="9536"/>
    <cellStyle name="Calculation 7 9 6 3 2" xfId="9537"/>
    <cellStyle name="Calculation 7 9 6 4" xfId="9538"/>
    <cellStyle name="Calculation 7 9 6 5" xfId="42528"/>
    <cellStyle name="Calculation 7 9 7" xfId="9539"/>
    <cellStyle name="Calculation 7 9 7 2" xfId="9540"/>
    <cellStyle name="Calculation 7 9 7 2 2" xfId="9541"/>
    <cellStyle name="Calculation 7 9 7 2 3" xfId="42529"/>
    <cellStyle name="Calculation 7 9 7 3" xfId="9542"/>
    <cellStyle name="Calculation 7 9 7 3 2" xfId="9543"/>
    <cellStyle name="Calculation 7 9 7 4" xfId="9544"/>
    <cellStyle name="Calculation 7 9 7 5" xfId="42530"/>
    <cellStyle name="Calculation 7 9 8" xfId="9545"/>
    <cellStyle name="Calculation 7 9 8 2" xfId="9546"/>
    <cellStyle name="Calculation 7 9 8 2 2" xfId="9547"/>
    <cellStyle name="Calculation 7 9 8 2 3" xfId="42531"/>
    <cellStyle name="Calculation 7 9 8 3" xfId="9548"/>
    <cellStyle name="Calculation 7 9 8 3 2" xfId="9549"/>
    <cellStyle name="Calculation 7 9 8 4" xfId="9550"/>
    <cellStyle name="Calculation 7 9 8 5" xfId="42532"/>
    <cellStyle name="Calculation 7 9 9" xfId="9551"/>
    <cellStyle name="Calculation 7 9 9 2" xfId="9552"/>
    <cellStyle name="Calculation 7 9 9 2 2" xfId="9553"/>
    <cellStyle name="Calculation 7 9 9 2 3" xfId="42533"/>
    <cellStyle name="Calculation 7 9 9 3" xfId="9554"/>
    <cellStyle name="Calculation 7 9 9 3 2" xfId="9555"/>
    <cellStyle name="Calculation 7 9 9 4" xfId="9556"/>
    <cellStyle name="Calculation 7 9 9 5" xfId="42534"/>
    <cellStyle name="Calculation 8" xfId="9557"/>
    <cellStyle name="Calculation 8 10" xfId="9558"/>
    <cellStyle name="Calculation 8 10 2" xfId="9559"/>
    <cellStyle name="Calculation 8 10 2 2" xfId="9560"/>
    <cellStyle name="Calculation 8 10 2 3" xfId="42535"/>
    <cellStyle name="Calculation 8 10 3" xfId="9561"/>
    <cellStyle name="Calculation 8 10 3 2" xfId="9562"/>
    <cellStyle name="Calculation 8 10 4" xfId="9563"/>
    <cellStyle name="Calculation 8 10 5" xfId="42536"/>
    <cellStyle name="Calculation 8 11" xfId="9564"/>
    <cellStyle name="Calculation 8 11 2" xfId="9565"/>
    <cellStyle name="Calculation 8 11 2 2" xfId="9566"/>
    <cellStyle name="Calculation 8 11 2 3" xfId="42537"/>
    <cellStyle name="Calculation 8 11 3" xfId="9567"/>
    <cellStyle name="Calculation 8 11 3 2" xfId="9568"/>
    <cellStyle name="Calculation 8 11 4" xfId="9569"/>
    <cellStyle name="Calculation 8 11 5" xfId="42538"/>
    <cellStyle name="Calculation 8 12" xfId="9570"/>
    <cellStyle name="Calculation 8 12 2" xfId="9571"/>
    <cellStyle name="Calculation 8 12 2 2" xfId="9572"/>
    <cellStyle name="Calculation 8 12 2 3" xfId="42539"/>
    <cellStyle name="Calculation 8 12 3" xfId="9573"/>
    <cellStyle name="Calculation 8 12 3 2" xfId="9574"/>
    <cellStyle name="Calculation 8 12 4" xfId="9575"/>
    <cellStyle name="Calculation 8 12 5" xfId="42540"/>
    <cellStyle name="Calculation 8 13" xfId="9576"/>
    <cellStyle name="Calculation 8 13 2" xfId="9577"/>
    <cellStyle name="Calculation 8 13 2 2" xfId="9578"/>
    <cellStyle name="Calculation 8 13 2 3" xfId="42541"/>
    <cellStyle name="Calculation 8 13 3" xfId="9579"/>
    <cellStyle name="Calculation 8 13 3 2" xfId="9580"/>
    <cellStyle name="Calculation 8 13 4" xfId="9581"/>
    <cellStyle name="Calculation 8 13 5" xfId="42542"/>
    <cellStyle name="Calculation 8 14" xfId="9582"/>
    <cellStyle name="Calculation 8 14 2" xfId="9583"/>
    <cellStyle name="Calculation 8 14 2 2" xfId="9584"/>
    <cellStyle name="Calculation 8 14 2 3" xfId="42543"/>
    <cellStyle name="Calculation 8 14 3" xfId="9585"/>
    <cellStyle name="Calculation 8 14 3 2" xfId="9586"/>
    <cellStyle name="Calculation 8 14 4" xfId="9587"/>
    <cellStyle name="Calculation 8 14 5" xfId="42544"/>
    <cellStyle name="Calculation 8 15" xfId="9588"/>
    <cellStyle name="Calculation 8 15 2" xfId="9589"/>
    <cellStyle name="Calculation 8 15 2 2" xfId="9590"/>
    <cellStyle name="Calculation 8 15 2 3" xfId="42545"/>
    <cellStyle name="Calculation 8 15 3" xfId="9591"/>
    <cellStyle name="Calculation 8 15 3 2" xfId="9592"/>
    <cellStyle name="Calculation 8 15 4" xfId="9593"/>
    <cellStyle name="Calculation 8 15 5" xfId="42546"/>
    <cellStyle name="Calculation 8 16" xfId="9594"/>
    <cellStyle name="Calculation 8 16 2" xfId="9595"/>
    <cellStyle name="Calculation 8 16 2 2" xfId="9596"/>
    <cellStyle name="Calculation 8 16 2 3" xfId="42547"/>
    <cellStyle name="Calculation 8 16 3" xfId="9597"/>
    <cellStyle name="Calculation 8 16 3 2" xfId="9598"/>
    <cellStyle name="Calculation 8 16 4" xfId="9599"/>
    <cellStyle name="Calculation 8 16 5" xfId="42548"/>
    <cellStyle name="Calculation 8 17" xfId="9600"/>
    <cellStyle name="Calculation 8 17 2" xfId="9601"/>
    <cellStyle name="Calculation 8 17 2 2" xfId="9602"/>
    <cellStyle name="Calculation 8 17 2 3" xfId="42549"/>
    <cellStyle name="Calculation 8 17 3" xfId="9603"/>
    <cellStyle name="Calculation 8 17 3 2" xfId="9604"/>
    <cellStyle name="Calculation 8 17 4" xfId="9605"/>
    <cellStyle name="Calculation 8 17 5" xfId="42550"/>
    <cellStyle name="Calculation 8 18" xfId="9606"/>
    <cellStyle name="Calculation 8 18 2" xfId="9607"/>
    <cellStyle name="Calculation 8 18 2 2" xfId="9608"/>
    <cellStyle name="Calculation 8 18 2 3" xfId="42551"/>
    <cellStyle name="Calculation 8 18 3" xfId="9609"/>
    <cellStyle name="Calculation 8 18 3 2" xfId="9610"/>
    <cellStyle name="Calculation 8 18 4" xfId="9611"/>
    <cellStyle name="Calculation 8 18 5" xfId="42552"/>
    <cellStyle name="Calculation 8 19" xfId="9612"/>
    <cellStyle name="Calculation 8 19 2" xfId="9613"/>
    <cellStyle name="Calculation 8 19 2 2" xfId="9614"/>
    <cellStyle name="Calculation 8 19 2 3" xfId="42553"/>
    <cellStyle name="Calculation 8 19 3" xfId="9615"/>
    <cellStyle name="Calculation 8 19 3 2" xfId="9616"/>
    <cellStyle name="Calculation 8 19 4" xfId="9617"/>
    <cellStyle name="Calculation 8 19 5" xfId="42554"/>
    <cellStyle name="Calculation 8 2" xfId="9618"/>
    <cellStyle name="Calculation 8 2 2" xfId="9619"/>
    <cellStyle name="Calculation 8 2 2 2" xfId="9620"/>
    <cellStyle name="Calculation 8 2 2 3" xfId="42555"/>
    <cellStyle name="Calculation 8 2 3" xfId="9621"/>
    <cellStyle name="Calculation 8 2 3 2" xfId="9622"/>
    <cellStyle name="Calculation 8 2 4" xfId="9623"/>
    <cellStyle name="Calculation 8 2 5" xfId="42556"/>
    <cellStyle name="Calculation 8 20" xfId="9624"/>
    <cellStyle name="Calculation 8 20 2" xfId="9625"/>
    <cellStyle name="Calculation 8 20 2 2" xfId="42557"/>
    <cellStyle name="Calculation 8 20 2 3" xfId="42558"/>
    <cellStyle name="Calculation 8 20 3" xfId="42559"/>
    <cellStyle name="Calculation 8 20 4" xfId="42560"/>
    <cellStyle name="Calculation 8 20 5" xfId="42561"/>
    <cellStyle name="Calculation 8 21" xfId="9626"/>
    <cellStyle name="Calculation 8 21 2" xfId="9627"/>
    <cellStyle name="Calculation 8 22" xfId="9628"/>
    <cellStyle name="Calculation 8 22 2" xfId="9629"/>
    <cellStyle name="Calculation 8 3" xfId="9630"/>
    <cellStyle name="Calculation 8 3 2" xfId="9631"/>
    <cellStyle name="Calculation 8 3 2 2" xfId="9632"/>
    <cellStyle name="Calculation 8 3 2 3" xfId="42562"/>
    <cellStyle name="Calculation 8 3 3" xfId="9633"/>
    <cellStyle name="Calculation 8 3 3 2" xfId="9634"/>
    <cellStyle name="Calculation 8 3 4" xfId="9635"/>
    <cellStyle name="Calculation 8 3 5" xfId="42563"/>
    <cellStyle name="Calculation 8 4" xfId="9636"/>
    <cellStyle name="Calculation 8 4 2" xfId="9637"/>
    <cellStyle name="Calculation 8 4 2 2" xfId="9638"/>
    <cellStyle name="Calculation 8 4 2 3" xfId="42564"/>
    <cellStyle name="Calculation 8 4 3" xfId="9639"/>
    <cellStyle name="Calculation 8 4 3 2" xfId="9640"/>
    <cellStyle name="Calculation 8 4 4" xfId="9641"/>
    <cellStyle name="Calculation 8 4 5" xfId="42565"/>
    <cellStyle name="Calculation 8 5" xfId="9642"/>
    <cellStyle name="Calculation 8 5 2" xfId="9643"/>
    <cellStyle name="Calculation 8 5 2 2" xfId="9644"/>
    <cellStyle name="Calculation 8 5 2 3" xfId="42566"/>
    <cellStyle name="Calculation 8 5 3" xfId="9645"/>
    <cellStyle name="Calculation 8 5 3 2" xfId="9646"/>
    <cellStyle name="Calculation 8 5 4" xfId="9647"/>
    <cellStyle name="Calculation 8 5 5" xfId="42567"/>
    <cellStyle name="Calculation 8 6" xfId="9648"/>
    <cellStyle name="Calculation 8 6 2" xfId="9649"/>
    <cellStyle name="Calculation 8 6 2 2" xfId="9650"/>
    <cellStyle name="Calculation 8 6 2 3" xfId="42568"/>
    <cellStyle name="Calculation 8 6 3" xfId="9651"/>
    <cellStyle name="Calculation 8 6 3 2" xfId="9652"/>
    <cellStyle name="Calculation 8 6 4" xfId="9653"/>
    <cellStyle name="Calculation 8 6 5" xfId="42569"/>
    <cellStyle name="Calculation 8 7" xfId="9654"/>
    <cellStyle name="Calculation 8 7 2" xfId="9655"/>
    <cellStyle name="Calculation 8 7 2 2" xfId="9656"/>
    <cellStyle name="Calculation 8 7 2 3" xfId="42570"/>
    <cellStyle name="Calculation 8 7 3" xfId="9657"/>
    <cellStyle name="Calculation 8 7 3 2" xfId="9658"/>
    <cellStyle name="Calculation 8 7 4" xfId="9659"/>
    <cellStyle name="Calculation 8 7 5" xfId="42571"/>
    <cellStyle name="Calculation 8 8" xfId="9660"/>
    <cellStyle name="Calculation 8 8 2" xfId="9661"/>
    <cellStyle name="Calculation 8 8 2 2" xfId="9662"/>
    <cellStyle name="Calculation 8 8 2 3" xfId="42572"/>
    <cellStyle name="Calculation 8 8 3" xfId="9663"/>
    <cellStyle name="Calculation 8 8 3 2" xfId="9664"/>
    <cellStyle name="Calculation 8 8 4" xfId="9665"/>
    <cellStyle name="Calculation 8 8 5" xfId="42573"/>
    <cellStyle name="Calculation 8 9" xfId="9666"/>
    <cellStyle name="Calculation 8 9 2" xfId="9667"/>
    <cellStyle name="Calculation 8 9 2 2" xfId="9668"/>
    <cellStyle name="Calculation 8 9 2 3" xfId="42574"/>
    <cellStyle name="Calculation 8 9 3" xfId="9669"/>
    <cellStyle name="Calculation 8 9 3 2" xfId="9670"/>
    <cellStyle name="Calculation 8 9 4" xfId="9671"/>
    <cellStyle name="Calculation 8 9 5" xfId="42575"/>
    <cellStyle name="Calculation 9" xfId="9672"/>
    <cellStyle name="Calculation 9 10" xfId="9673"/>
    <cellStyle name="Calculation 9 10 2" xfId="9674"/>
    <cellStyle name="Calculation 9 10 2 2" xfId="9675"/>
    <cellStyle name="Calculation 9 10 2 3" xfId="42576"/>
    <cellStyle name="Calculation 9 10 3" xfId="9676"/>
    <cellStyle name="Calculation 9 10 3 2" xfId="9677"/>
    <cellStyle name="Calculation 9 10 4" xfId="9678"/>
    <cellStyle name="Calculation 9 10 5" xfId="42577"/>
    <cellStyle name="Calculation 9 11" xfId="9679"/>
    <cellStyle name="Calculation 9 11 2" xfId="9680"/>
    <cellStyle name="Calculation 9 11 2 2" xfId="9681"/>
    <cellStyle name="Calculation 9 11 2 3" xfId="42578"/>
    <cellStyle name="Calculation 9 11 3" xfId="9682"/>
    <cellStyle name="Calculation 9 11 3 2" xfId="9683"/>
    <cellStyle name="Calculation 9 11 4" xfId="9684"/>
    <cellStyle name="Calculation 9 11 5" xfId="42579"/>
    <cellStyle name="Calculation 9 12" xfId="9685"/>
    <cellStyle name="Calculation 9 12 2" xfId="9686"/>
    <cellStyle name="Calculation 9 12 2 2" xfId="9687"/>
    <cellStyle name="Calculation 9 12 2 3" xfId="42580"/>
    <cellStyle name="Calculation 9 12 3" xfId="9688"/>
    <cellStyle name="Calculation 9 12 3 2" xfId="9689"/>
    <cellStyle name="Calculation 9 12 4" xfId="9690"/>
    <cellStyle name="Calculation 9 12 5" xfId="42581"/>
    <cellStyle name="Calculation 9 13" xfId="9691"/>
    <cellStyle name="Calculation 9 13 2" xfId="9692"/>
    <cellStyle name="Calculation 9 13 2 2" xfId="9693"/>
    <cellStyle name="Calculation 9 13 2 3" xfId="42582"/>
    <cellStyle name="Calculation 9 13 3" xfId="9694"/>
    <cellStyle name="Calculation 9 13 3 2" xfId="9695"/>
    <cellStyle name="Calculation 9 13 4" xfId="9696"/>
    <cellStyle name="Calculation 9 13 5" xfId="42583"/>
    <cellStyle name="Calculation 9 14" xfId="9697"/>
    <cellStyle name="Calculation 9 14 2" xfId="9698"/>
    <cellStyle name="Calculation 9 14 2 2" xfId="9699"/>
    <cellStyle name="Calculation 9 14 2 3" xfId="42584"/>
    <cellStyle name="Calculation 9 14 3" xfId="9700"/>
    <cellStyle name="Calculation 9 14 3 2" xfId="9701"/>
    <cellStyle name="Calculation 9 14 4" xfId="9702"/>
    <cellStyle name="Calculation 9 14 5" xfId="42585"/>
    <cellStyle name="Calculation 9 15" xfId="9703"/>
    <cellStyle name="Calculation 9 15 2" xfId="9704"/>
    <cellStyle name="Calculation 9 15 2 2" xfId="9705"/>
    <cellStyle name="Calculation 9 15 2 3" xfId="42586"/>
    <cellStyle name="Calculation 9 15 3" xfId="9706"/>
    <cellStyle name="Calculation 9 15 3 2" xfId="9707"/>
    <cellStyle name="Calculation 9 15 4" xfId="9708"/>
    <cellStyle name="Calculation 9 15 5" xfId="42587"/>
    <cellStyle name="Calculation 9 16" xfId="9709"/>
    <cellStyle name="Calculation 9 16 2" xfId="9710"/>
    <cellStyle name="Calculation 9 16 2 2" xfId="9711"/>
    <cellStyle name="Calculation 9 16 2 3" xfId="42588"/>
    <cellStyle name="Calculation 9 16 3" xfId="9712"/>
    <cellStyle name="Calculation 9 16 3 2" xfId="9713"/>
    <cellStyle name="Calculation 9 16 4" xfId="9714"/>
    <cellStyle name="Calculation 9 16 5" xfId="42589"/>
    <cellStyle name="Calculation 9 17" xfId="9715"/>
    <cellStyle name="Calculation 9 17 2" xfId="9716"/>
    <cellStyle name="Calculation 9 17 2 2" xfId="9717"/>
    <cellStyle name="Calculation 9 17 2 3" xfId="42590"/>
    <cellStyle name="Calculation 9 17 3" xfId="9718"/>
    <cellStyle name="Calculation 9 17 3 2" xfId="9719"/>
    <cellStyle name="Calculation 9 17 4" xfId="9720"/>
    <cellStyle name="Calculation 9 17 5" xfId="42591"/>
    <cellStyle name="Calculation 9 18" xfId="9721"/>
    <cellStyle name="Calculation 9 18 2" xfId="9722"/>
    <cellStyle name="Calculation 9 18 2 2" xfId="9723"/>
    <cellStyle name="Calculation 9 18 2 3" xfId="42592"/>
    <cellStyle name="Calculation 9 18 3" xfId="9724"/>
    <cellStyle name="Calculation 9 18 3 2" xfId="9725"/>
    <cellStyle name="Calculation 9 18 4" xfId="9726"/>
    <cellStyle name="Calculation 9 18 5" xfId="42593"/>
    <cellStyle name="Calculation 9 19" xfId="9727"/>
    <cellStyle name="Calculation 9 19 2" xfId="9728"/>
    <cellStyle name="Calculation 9 19 2 2" xfId="9729"/>
    <cellStyle name="Calculation 9 19 2 3" xfId="42594"/>
    <cellStyle name="Calculation 9 19 3" xfId="9730"/>
    <cellStyle name="Calculation 9 19 3 2" xfId="9731"/>
    <cellStyle name="Calculation 9 19 4" xfId="9732"/>
    <cellStyle name="Calculation 9 19 5" xfId="42595"/>
    <cellStyle name="Calculation 9 2" xfId="9733"/>
    <cellStyle name="Calculation 9 2 2" xfId="9734"/>
    <cellStyle name="Calculation 9 2 2 2" xfId="9735"/>
    <cellStyle name="Calculation 9 2 2 3" xfId="42596"/>
    <cellStyle name="Calculation 9 2 3" xfId="9736"/>
    <cellStyle name="Calculation 9 2 3 2" xfId="9737"/>
    <cellStyle name="Calculation 9 2 4" xfId="9738"/>
    <cellStyle name="Calculation 9 2 5" xfId="42597"/>
    <cellStyle name="Calculation 9 20" xfId="9739"/>
    <cellStyle name="Calculation 9 20 2" xfId="9740"/>
    <cellStyle name="Calculation 9 20 2 2" xfId="42598"/>
    <cellStyle name="Calculation 9 20 2 3" xfId="42599"/>
    <cellStyle name="Calculation 9 20 3" xfId="42600"/>
    <cellStyle name="Calculation 9 20 4" xfId="42601"/>
    <cellStyle name="Calculation 9 20 5" xfId="42602"/>
    <cellStyle name="Calculation 9 21" xfId="9741"/>
    <cellStyle name="Calculation 9 21 2" xfId="9742"/>
    <cellStyle name="Calculation 9 22" xfId="9743"/>
    <cellStyle name="Calculation 9 22 2" xfId="9744"/>
    <cellStyle name="Calculation 9 3" xfId="9745"/>
    <cellStyle name="Calculation 9 3 2" xfId="9746"/>
    <cellStyle name="Calculation 9 3 2 2" xfId="9747"/>
    <cellStyle name="Calculation 9 3 2 3" xfId="42603"/>
    <cellStyle name="Calculation 9 3 3" xfId="9748"/>
    <cellStyle name="Calculation 9 3 3 2" xfId="9749"/>
    <cellStyle name="Calculation 9 3 4" xfId="9750"/>
    <cellStyle name="Calculation 9 3 5" xfId="42604"/>
    <cellStyle name="Calculation 9 4" xfId="9751"/>
    <cellStyle name="Calculation 9 4 2" xfId="9752"/>
    <cellStyle name="Calculation 9 4 2 2" xfId="9753"/>
    <cellStyle name="Calculation 9 4 2 3" xfId="42605"/>
    <cellStyle name="Calculation 9 4 3" xfId="9754"/>
    <cellStyle name="Calculation 9 4 3 2" xfId="9755"/>
    <cellStyle name="Calculation 9 4 4" xfId="9756"/>
    <cellStyle name="Calculation 9 4 5" xfId="42606"/>
    <cellStyle name="Calculation 9 5" xfId="9757"/>
    <cellStyle name="Calculation 9 5 2" xfId="9758"/>
    <cellStyle name="Calculation 9 5 2 2" xfId="9759"/>
    <cellStyle name="Calculation 9 5 2 3" xfId="42607"/>
    <cellStyle name="Calculation 9 5 3" xfId="9760"/>
    <cellStyle name="Calculation 9 5 3 2" xfId="9761"/>
    <cellStyle name="Calculation 9 5 4" xfId="9762"/>
    <cellStyle name="Calculation 9 5 5" xfId="42608"/>
    <cellStyle name="Calculation 9 6" xfId="9763"/>
    <cellStyle name="Calculation 9 6 2" xfId="9764"/>
    <cellStyle name="Calculation 9 6 2 2" xfId="9765"/>
    <cellStyle name="Calculation 9 6 2 3" xfId="42609"/>
    <cellStyle name="Calculation 9 6 3" xfId="9766"/>
    <cellStyle name="Calculation 9 6 3 2" xfId="9767"/>
    <cellStyle name="Calculation 9 6 4" xfId="9768"/>
    <cellStyle name="Calculation 9 6 5" xfId="42610"/>
    <cellStyle name="Calculation 9 7" xfId="9769"/>
    <cellStyle name="Calculation 9 7 2" xfId="9770"/>
    <cellStyle name="Calculation 9 7 2 2" xfId="9771"/>
    <cellStyle name="Calculation 9 7 2 3" xfId="42611"/>
    <cellStyle name="Calculation 9 7 3" xfId="9772"/>
    <cellStyle name="Calculation 9 7 3 2" xfId="9773"/>
    <cellStyle name="Calculation 9 7 4" xfId="9774"/>
    <cellStyle name="Calculation 9 7 5" xfId="42612"/>
    <cellStyle name="Calculation 9 8" xfId="9775"/>
    <cellStyle name="Calculation 9 8 2" xfId="9776"/>
    <cellStyle name="Calculation 9 8 2 2" xfId="9777"/>
    <cellStyle name="Calculation 9 8 2 3" xfId="42613"/>
    <cellStyle name="Calculation 9 8 3" xfId="9778"/>
    <cellStyle name="Calculation 9 8 3 2" xfId="9779"/>
    <cellStyle name="Calculation 9 8 4" xfId="9780"/>
    <cellStyle name="Calculation 9 8 5" xfId="42614"/>
    <cellStyle name="Calculation 9 9" xfId="9781"/>
    <cellStyle name="Calculation 9 9 2" xfId="9782"/>
    <cellStyle name="Calculation 9 9 2 2" xfId="9783"/>
    <cellStyle name="Calculation 9 9 2 3" xfId="42615"/>
    <cellStyle name="Calculation 9 9 3" xfId="9784"/>
    <cellStyle name="Calculation 9 9 3 2" xfId="9785"/>
    <cellStyle name="Calculation 9 9 4" xfId="9786"/>
    <cellStyle name="Calculation 9 9 5" xfId="42616"/>
    <cellStyle name="cells" xfId="9787"/>
    <cellStyle name="Check Cell 10" xfId="9788"/>
    <cellStyle name="Check Cell 10 2" xfId="42617"/>
    <cellStyle name="Check Cell 11" xfId="9789"/>
    <cellStyle name="Check Cell 11 2" xfId="42618"/>
    <cellStyle name="Check Cell 12" xfId="9790"/>
    <cellStyle name="Check Cell 12 10" xfId="9791"/>
    <cellStyle name="Check Cell 12 10 2" xfId="42619"/>
    <cellStyle name="Check Cell 12 11" xfId="9792"/>
    <cellStyle name="Check Cell 12 11 2" xfId="42620"/>
    <cellStyle name="Check Cell 12 12" xfId="9793"/>
    <cellStyle name="Check Cell 12 12 2" xfId="42621"/>
    <cellStyle name="Check Cell 12 13" xfId="9794"/>
    <cellStyle name="Check Cell 12 13 2" xfId="42622"/>
    <cellStyle name="Check Cell 12 14" xfId="9795"/>
    <cellStyle name="Check Cell 12 14 2" xfId="42623"/>
    <cellStyle name="Check Cell 12 15" xfId="9796"/>
    <cellStyle name="Check Cell 12 15 2" xfId="42624"/>
    <cellStyle name="Check Cell 12 16" xfId="9797"/>
    <cellStyle name="Check Cell 12 16 2" xfId="42625"/>
    <cellStyle name="Check Cell 12 17" xfId="9798"/>
    <cellStyle name="Check Cell 12 17 2" xfId="42626"/>
    <cellStyle name="Check Cell 12 18" xfId="9799"/>
    <cellStyle name="Check Cell 12 18 2" xfId="42627"/>
    <cellStyle name="Check Cell 12 19" xfId="9800"/>
    <cellStyle name="Check Cell 12 19 2" xfId="42628"/>
    <cellStyle name="Check Cell 12 2" xfId="9801"/>
    <cellStyle name="Check Cell 12 2 2" xfId="42629"/>
    <cellStyle name="Check Cell 12 20" xfId="9802"/>
    <cellStyle name="Check Cell 12 20 2" xfId="42630"/>
    <cellStyle name="Check Cell 12 21" xfId="9803"/>
    <cellStyle name="Check Cell 12 21 2" xfId="42631"/>
    <cellStyle name="Check Cell 12 22" xfId="9804"/>
    <cellStyle name="Check Cell 12 22 2" xfId="42632"/>
    <cellStyle name="Check Cell 12 23" xfId="9805"/>
    <cellStyle name="Check Cell 12 23 2" xfId="42633"/>
    <cellStyle name="Check Cell 12 24" xfId="9806"/>
    <cellStyle name="Check Cell 12 24 2" xfId="42634"/>
    <cellStyle name="Check Cell 12 25" xfId="9807"/>
    <cellStyle name="Check Cell 12 25 2" xfId="42635"/>
    <cellStyle name="Check Cell 12 26" xfId="9808"/>
    <cellStyle name="Check Cell 12 26 2" xfId="42636"/>
    <cellStyle name="Check Cell 12 27" xfId="9809"/>
    <cellStyle name="Check Cell 12 27 2" xfId="42637"/>
    <cellStyle name="Check Cell 12 28" xfId="9810"/>
    <cellStyle name="Check Cell 12 28 2" xfId="42638"/>
    <cellStyle name="Check Cell 12 29" xfId="9811"/>
    <cellStyle name="Check Cell 12 29 2" xfId="42639"/>
    <cellStyle name="Check Cell 12 3" xfId="9812"/>
    <cellStyle name="Check Cell 12 3 2" xfId="42640"/>
    <cellStyle name="Check Cell 12 30" xfId="9813"/>
    <cellStyle name="Check Cell 12 30 2" xfId="42641"/>
    <cellStyle name="Check Cell 12 31" xfId="42642"/>
    <cellStyle name="Check Cell 12 4" xfId="9814"/>
    <cellStyle name="Check Cell 12 4 2" xfId="42643"/>
    <cellStyle name="Check Cell 12 5" xfId="9815"/>
    <cellStyle name="Check Cell 12 5 2" xfId="42644"/>
    <cellStyle name="Check Cell 12 6" xfId="9816"/>
    <cellStyle name="Check Cell 12 6 2" xfId="42645"/>
    <cellStyle name="Check Cell 12 7" xfId="9817"/>
    <cellStyle name="Check Cell 12 7 2" xfId="42646"/>
    <cellStyle name="Check Cell 12 8" xfId="9818"/>
    <cellStyle name="Check Cell 12 8 2" xfId="42647"/>
    <cellStyle name="Check Cell 12 9" xfId="9819"/>
    <cellStyle name="Check Cell 12 9 2" xfId="42648"/>
    <cellStyle name="Check Cell 13" xfId="9820"/>
    <cellStyle name="Check Cell 13 2" xfId="42649"/>
    <cellStyle name="Check Cell 14" xfId="9821"/>
    <cellStyle name="Check Cell 14 2" xfId="42650"/>
    <cellStyle name="Check Cell 15" xfId="9822"/>
    <cellStyle name="Check Cell 15 2" xfId="42651"/>
    <cellStyle name="Check Cell 16" xfId="9823"/>
    <cellStyle name="Check Cell 16 2" xfId="42652"/>
    <cellStyle name="Check Cell 17" xfId="9824"/>
    <cellStyle name="Check Cell 18" xfId="9825"/>
    <cellStyle name="Check Cell 19" xfId="42653"/>
    <cellStyle name="Check Cell 2" xfId="9826"/>
    <cellStyle name="Check Cell 2 10" xfId="9827"/>
    <cellStyle name="Check Cell 2 11" xfId="9828"/>
    <cellStyle name="Check Cell 2 12" xfId="42654"/>
    <cellStyle name="Check Cell 2 13" xfId="42655"/>
    <cellStyle name="Check Cell 2 14" xfId="42656"/>
    <cellStyle name="Check Cell 2 15" xfId="42657"/>
    <cellStyle name="Check Cell 2 16" xfId="42658"/>
    <cellStyle name="Check Cell 2 17" xfId="42659"/>
    <cellStyle name="Check Cell 2 18" xfId="42660"/>
    <cellStyle name="Check Cell 2 19" xfId="42661"/>
    <cellStyle name="Check Cell 2 2" xfId="9829"/>
    <cellStyle name="Check Cell 2 2 2" xfId="42662"/>
    <cellStyle name="Check Cell 2 20" xfId="42663"/>
    <cellStyle name="Check Cell 2 21" xfId="42664"/>
    <cellStyle name="Check Cell 2 22" xfId="42665"/>
    <cellStyle name="Check Cell 2 23" xfId="42666"/>
    <cellStyle name="Check Cell 2 24" xfId="42667"/>
    <cellStyle name="Check Cell 2 3" xfId="9830"/>
    <cellStyle name="Check Cell 2 3 2" xfId="42668"/>
    <cellStyle name="Check Cell 2 4" xfId="9831"/>
    <cellStyle name="Check Cell 2 4 2" xfId="42669"/>
    <cellStyle name="Check Cell 2 5" xfId="9832"/>
    <cellStyle name="Check Cell 2 5 2" xfId="42670"/>
    <cellStyle name="Check Cell 2 6" xfId="9833"/>
    <cellStyle name="Check Cell 2 6 2" xfId="42671"/>
    <cellStyle name="Check Cell 2 7" xfId="9834"/>
    <cellStyle name="Check Cell 2 7 2" xfId="42672"/>
    <cellStyle name="Check Cell 2 8" xfId="9835"/>
    <cellStyle name="Check Cell 2 8 2" xfId="42673"/>
    <cellStyle name="Check Cell 2 9" xfId="9836"/>
    <cellStyle name="Check Cell 20" xfId="42674"/>
    <cellStyle name="Check Cell 21" xfId="42675"/>
    <cellStyle name="Check Cell 22" xfId="42676"/>
    <cellStyle name="Check Cell 23" xfId="42677"/>
    <cellStyle name="Check Cell 24" xfId="42678"/>
    <cellStyle name="Check Cell 25" xfId="42679"/>
    <cellStyle name="Check Cell 26" xfId="42680"/>
    <cellStyle name="Check Cell 27" xfId="42681"/>
    <cellStyle name="Check Cell 28" xfId="42682"/>
    <cellStyle name="Check Cell 29" xfId="42683"/>
    <cellStyle name="Check Cell 3" xfId="9837"/>
    <cellStyle name="Check Cell 3 2" xfId="9838"/>
    <cellStyle name="Check Cell 3 2 2" xfId="42684"/>
    <cellStyle name="Check Cell 3 3" xfId="42685"/>
    <cellStyle name="Check Cell 4" xfId="9839"/>
    <cellStyle name="Check Cell 4 2" xfId="9840"/>
    <cellStyle name="Check Cell 4 2 2" xfId="42686"/>
    <cellStyle name="Check Cell 4 3" xfId="42687"/>
    <cellStyle name="Check Cell 5" xfId="9841"/>
    <cellStyle name="Check Cell 5 2" xfId="9842"/>
    <cellStyle name="Check Cell 5 2 2" xfId="42688"/>
    <cellStyle name="Check Cell 5 3" xfId="42689"/>
    <cellStyle name="Check Cell 6" xfId="9843"/>
    <cellStyle name="Check Cell 6 2" xfId="9844"/>
    <cellStyle name="Check Cell 6 2 2" xfId="42690"/>
    <cellStyle name="Check Cell 6 3" xfId="9845"/>
    <cellStyle name="Check Cell 6 3 2" xfId="42691"/>
    <cellStyle name="Check Cell 6 4" xfId="9846"/>
    <cellStyle name="Check Cell 6 5" xfId="42692"/>
    <cellStyle name="Check Cell 7" xfId="9847"/>
    <cellStyle name="Check Cell 7 10" xfId="9848"/>
    <cellStyle name="Check Cell 7 10 2" xfId="42693"/>
    <cellStyle name="Check Cell 7 11" xfId="9849"/>
    <cellStyle name="Check Cell 7 11 2" xfId="42694"/>
    <cellStyle name="Check Cell 7 12" xfId="42695"/>
    <cellStyle name="Check Cell 7 2" xfId="9850"/>
    <cellStyle name="Check Cell 7 2 2" xfId="42696"/>
    <cellStyle name="Check Cell 7 3" xfId="9851"/>
    <cellStyle name="Check Cell 7 3 2" xfId="42697"/>
    <cellStyle name="Check Cell 7 4" xfId="9852"/>
    <cellStyle name="Check Cell 7 4 2" xfId="42698"/>
    <cellStyle name="Check Cell 7 5" xfId="9853"/>
    <cellStyle name="Check Cell 7 5 2" xfId="42699"/>
    <cellStyle name="Check Cell 7 6" xfId="9854"/>
    <cellStyle name="Check Cell 7 6 2" xfId="42700"/>
    <cellStyle name="Check Cell 7 7" xfId="9855"/>
    <cellStyle name="Check Cell 7 7 2" xfId="42701"/>
    <cellStyle name="Check Cell 7 8" xfId="9856"/>
    <cellStyle name="Check Cell 7 8 2" xfId="42702"/>
    <cellStyle name="Check Cell 7 9" xfId="9857"/>
    <cellStyle name="Check Cell 7 9 2" xfId="42703"/>
    <cellStyle name="Check Cell 8" xfId="9858"/>
    <cellStyle name="Check Cell 8 2" xfId="42704"/>
    <cellStyle name="Check Cell 9" xfId="9859"/>
    <cellStyle name="Check Cell 9 2" xfId="42705"/>
    <cellStyle name="column field" xfId="9860"/>
    <cellStyle name="Comma" xfId="37477" builtinId="3"/>
    <cellStyle name="Comma 2" xfId="9861"/>
    <cellStyle name="Comma 2 10" xfId="9862"/>
    <cellStyle name="Comma 2 10 2" xfId="9863"/>
    <cellStyle name="Comma 2 10 3" xfId="9864"/>
    <cellStyle name="Comma 2 11" xfId="9865"/>
    <cellStyle name="Comma 2 11 2" xfId="9866"/>
    <cellStyle name="Comma 2 11 3" xfId="9867"/>
    <cellStyle name="Comma 2 12" xfId="9868"/>
    <cellStyle name="Comma 2 12 2" xfId="9869"/>
    <cellStyle name="Comma 2 12 3" xfId="9870"/>
    <cellStyle name="Comma 2 13" xfId="9871"/>
    <cellStyle name="Comma 2 13 2" xfId="9872"/>
    <cellStyle name="Comma 2 13 3" xfId="9873"/>
    <cellStyle name="Comma 2 14" xfId="9874"/>
    <cellStyle name="Comma 2 14 2" xfId="9875"/>
    <cellStyle name="Comma 2 14 3" xfId="9876"/>
    <cellStyle name="Comma 2 15" xfId="9877"/>
    <cellStyle name="Comma 2 15 2" xfId="9878"/>
    <cellStyle name="Comma 2 15 3" xfId="9879"/>
    <cellStyle name="Comma 2 16" xfId="9880"/>
    <cellStyle name="Comma 2 16 2" xfId="9881"/>
    <cellStyle name="Comma 2 16 3" xfId="9882"/>
    <cellStyle name="Comma 2 17" xfId="9883"/>
    <cellStyle name="Comma 2 17 2" xfId="9884"/>
    <cellStyle name="Comma 2 17 3" xfId="9885"/>
    <cellStyle name="Comma 2 18" xfId="9886"/>
    <cellStyle name="Comma 2 18 2" xfId="9887"/>
    <cellStyle name="Comma 2 18 3" xfId="9888"/>
    <cellStyle name="Comma 2 19" xfId="9889"/>
    <cellStyle name="Comma 2 19 2" xfId="9890"/>
    <cellStyle name="Comma 2 19 3" xfId="9891"/>
    <cellStyle name="Comma 2 2" xfId="9892"/>
    <cellStyle name="Comma 2 2 10" xfId="9893"/>
    <cellStyle name="Comma 2 2 10 2" xfId="9894"/>
    <cellStyle name="Comma 2 2 10 3" xfId="9895"/>
    <cellStyle name="Comma 2 2 11" xfId="9896"/>
    <cellStyle name="Comma 2 2 11 2" xfId="9897"/>
    <cellStyle name="Comma 2 2 11 3" xfId="9898"/>
    <cellStyle name="Comma 2 2 12" xfId="9899"/>
    <cellStyle name="Comma 2 2 12 2" xfId="9900"/>
    <cellStyle name="Comma 2 2 12 3" xfId="9901"/>
    <cellStyle name="Comma 2 2 13" xfId="9902"/>
    <cellStyle name="Comma 2 2 14" xfId="9903"/>
    <cellStyle name="Comma 2 2 15" xfId="9904"/>
    <cellStyle name="Comma 2 2 2" xfId="9905"/>
    <cellStyle name="Comma 2 2 2 10" xfId="9906"/>
    <cellStyle name="Comma 2 2 2 10 2" xfId="9907"/>
    <cellStyle name="Comma 2 2 2 10 3" xfId="9908"/>
    <cellStyle name="Comma 2 2 2 11" xfId="9909"/>
    <cellStyle name="Comma 2 2 2 11 2" xfId="9910"/>
    <cellStyle name="Comma 2 2 2 11 3" xfId="9911"/>
    <cellStyle name="Comma 2 2 2 12" xfId="9912"/>
    <cellStyle name="Comma 2 2 2 12 2" xfId="9913"/>
    <cellStyle name="Comma 2 2 2 12 3" xfId="9914"/>
    <cellStyle name="Comma 2 2 2 13" xfId="9915"/>
    <cellStyle name="Comma 2 2 2 14" xfId="9916"/>
    <cellStyle name="Comma 2 2 2 15" xfId="9917"/>
    <cellStyle name="Comma 2 2 2 2" xfId="9918"/>
    <cellStyle name="Comma 2 2 2 2 2" xfId="9919"/>
    <cellStyle name="Comma 2 2 2 2 2 2" xfId="9920"/>
    <cellStyle name="Comma 2 2 2 2 2 3" xfId="9921"/>
    <cellStyle name="Comma 2 2 2 2 2 4" xfId="9922"/>
    <cellStyle name="Comma 2 2 2 3" xfId="9923"/>
    <cellStyle name="Comma 2 2 2 3 2" xfId="9924"/>
    <cellStyle name="Comma 2 2 2 3 3" xfId="9925"/>
    <cellStyle name="Comma 2 2 2 4" xfId="9926"/>
    <cellStyle name="Comma 2 2 2 4 2" xfId="9927"/>
    <cellStyle name="Comma 2 2 2 4 3" xfId="9928"/>
    <cellStyle name="Comma 2 2 2 5" xfId="9929"/>
    <cellStyle name="Comma 2 2 2 5 2" xfId="9930"/>
    <cellStyle name="Comma 2 2 2 5 3" xfId="9931"/>
    <cellStyle name="Comma 2 2 2 6" xfId="9932"/>
    <cellStyle name="Comma 2 2 2 6 2" xfId="9933"/>
    <cellStyle name="Comma 2 2 2 6 3" xfId="9934"/>
    <cellStyle name="Comma 2 2 2 7" xfId="9935"/>
    <cellStyle name="Comma 2 2 2 7 2" xfId="9936"/>
    <cellStyle name="Comma 2 2 2 7 3" xfId="9937"/>
    <cellStyle name="Comma 2 2 2 8" xfId="9938"/>
    <cellStyle name="Comma 2 2 2 8 2" xfId="9939"/>
    <cellStyle name="Comma 2 2 2 8 3" xfId="9940"/>
    <cellStyle name="Comma 2 2 2 9" xfId="9941"/>
    <cellStyle name="Comma 2 2 2 9 2" xfId="9942"/>
    <cellStyle name="Comma 2 2 2 9 3" xfId="9943"/>
    <cellStyle name="Comma 2 2 3" xfId="9944"/>
    <cellStyle name="Comma 2 2 3 2" xfId="9945"/>
    <cellStyle name="Comma 2 2 3 2 2" xfId="9946"/>
    <cellStyle name="Comma 2 2 3 3" xfId="9947"/>
    <cellStyle name="Comma 2 2 3 4" xfId="9948"/>
    <cellStyle name="Comma 2 2 4" xfId="9949"/>
    <cellStyle name="Comma 2 2 4 2" xfId="9950"/>
    <cellStyle name="Comma 2 2 4 3" xfId="9951"/>
    <cellStyle name="Comma 2 2 5" xfId="9952"/>
    <cellStyle name="Comma 2 2 5 2" xfId="9953"/>
    <cellStyle name="Comma 2 2 5 3" xfId="9954"/>
    <cellStyle name="Comma 2 2 6" xfId="9955"/>
    <cellStyle name="Comma 2 2 6 2" xfId="9956"/>
    <cellStyle name="Comma 2 2 6 3" xfId="9957"/>
    <cellStyle name="Comma 2 2 7" xfId="9958"/>
    <cellStyle name="Comma 2 2 7 2" xfId="9959"/>
    <cellStyle name="Comma 2 2 7 3" xfId="9960"/>
    <cellStyle name="Comma 2 2 8" xfId="9961"/>
    <cellStyle name="Comma 2 2 8 2" xfId="9962"/>
    <cellStyle name="Comma 2 2 8 3" xfId="9963"/>
    <cellStyle name="Comma 2 2 9" xfId="9964"/>
    <cellStyle name="Comma 2 2 9 2" xfId="9965"/>
    <cellStyle name="Comma 2 2 9 3" xfId="9966"/>
    <cellStyle name="Comma 2 20" xfId="9967"/>
    <cellStyle name="Comma 2 20 2" xfId="9968"/>
    <cellStyle name="Comma 2 20 3" xfId="9969"/>
    <cellStyle name="Comma 2 21" xfId="9970"/>
    <cellStyle name="Comma 2 21 2" xfId="9971"/>
    <cellStyle name="Comma 2 21 3" xfId="9972"/>
    <cellStyle name="Comma 2 22" xfId="9973"/>
    <cellStyle name="Comma 2 22 2" xfId="9974"/>
    <cellStyle name="Comma 2 22 3" xfId="9975"/>
    <cellStyle name="Comma 2 23" xfId="9976"/>
    <cellStyle name="Comma 2 23 2" xfId="9977"/>
    <cellStyle name="Comma 2 23 3" xfId="9978"/>
    <cellStyle name="Comma 2 24" xfId="9979"/>
    <cellStyle name="Comma 2 24 2" xfId="9980"/>
    <cellStyle name="Comma 2 24 3" xfId="9981"/>
    <cellStyle name="Comma 2 25" xfId="9982"/>
    <cellStyle name="Comma 2 25 2" xfId="9983"/>
    <cellStyle name="Comma 2 25 3" xfId="9984"/>
    <cellStyle name="Comma 2 26" xfId="9985"/>
    <cellStyle name="Comma 2 26 2" xfId="9986"/>
    <cellStyle name="Comma 2 26 3" xfId="9987"/>
    <cellStyle name="Comma 2 27" xfId="9988"/>
    <cellStyle name="Comma 2 27 2" xfId="9989"/>
    <cellStyle name="Comma 2 27 3" xfId="9990"/>
    <cellStyle name="Comma 2 28" xfId="9991"/>
    <cellStyle name="Comma 2 28 2" xfId="9992"/>
    <cellStyle name="Comma 2 28 2 2" xfId="9993"/>
    <cellStyle name="Comma 2 28 2 3" xfId="9994"/>
    <cellStyle name="Comma 2 28 2 4" xfId="9995"/>
    <cellStyle name="Comma 2 29" xfId="9996"/>
    <cellStyle name="Comma 2 29 2" xfId="9997"/>
    <cellStyle name="Comma 2 29 3" xfId="9998"/>
    <cellStyle name="Comma 2 3" xfId="9999"/>
    <cellStyle name="Comma 2 3 2" xfId="10000"/>
    <cellStyle name="Comma 2 3 3" xfId="10001"/>
    <cellStyle name="Comma 2 3 4" xfId="10002"/>
    <cellStyle name="Comma 2 3 5" xfId="10003"/>
    <cellStyle name="Comma 2 30" xfId="10004"/>
    <cellStyle name="Comma 2 30 2" xfId="10005"/>
    <cellStyle name="Comma 2 30 3" xfId="10006"/>
    <cellStyle name="Comma 2 31" xfId="10007"/>
    <cellStyle name="Comma 2 31 2" xfId="10008"/>
    <cellStyle name="Comma 2 31 3" xfId="10009"/>
    <cellStyle name="Comma 2 32" xfId="10010"/>
    <cellStyle name="Comma 2 32 2" xfId="10011"/>
    <cellStyle name="Comma 2 32 3" xfId="10012"/>
    <cellStyle name="Comma 2 33" xfId="10013"/>
    <cellStyle name="Comma 2 33 2" xfId="10014"/>
    <cellStyle name="Comma 2 33 3" xfId="10015"/>
    <cellStyle name="Comma 2 34" xfId="10016"/>
    <cellStyle name="Comma 2 34 2" xfId="10017"/>
    <cellStyle name="Comma 2 34 3" xfId="10018"/>
    <cellStyle name="Comma 2 35" xfId="10019"/>
    <cellStyle name="Comma 2 35 2" xfId="10020"/>
    <cellStyle name="Comma 2 35 3" xfId="10021"/>
    <cellStyle name="Comma 2 36" xfId="10022"/>
    <cellStyle name="Comma 2 36 2" xfId="10023"/>
    <cellStyle name="Comma 2 36 3" xfId="10024"/>
    <cellStyle name="Comma 2 37" xfId="10025"/>
    <cellStyle name="Comma 2 37 2" xfId="10026"/>
    <cellStyle name="Comma 2 37 3" xfId="10027"/>
    <cellStyle name="Comma 2 38" xfId="10028"/>
    <cellStyle name="Comma 2 38 2" xfId="10029"/>
    <cellStyle name="Comma 2 38 3" xfId="10030"/>
    <cellStyle name="Comma 2 39" xfId="10031"/>
    <cellStyle name="Comma 2 4" xfId="10032"/>
    <cellStyle name="Comma 2 4 2" xfId="10033"/>
    <cellStyle name="Comma 2 4 3" xfId="10034"/>
    <cellStyle name="Comma 2 40" xfId="10035"/>
    <cellStyle name="Comma 2 41" xfId="10036"/>
    <cellStyle name="Comma 2 5" xfId="10037"/>
    <cellStyle name="Comma 2 5 2" xfId="10038"/>
    <cellStyle name="Comma 2 5 3" xfId="10039"/>
    <cellStyle name="Comma 2 6" xfId="10040"/>
    <cellStyle name="Comma 2 6 2" xfId="10041"/>
    <cellStyle name="Comma 2 6 3" xfId="10042"/>
    <cellStyle name="Comma 2 7" xfId="10043"/>
    <cellStyle name="Comma 2 7 2" xfId="10044"/>
    <cellStyle name="Comma 2 7 3" xfId="10045"/>
    <cellStyle name="Comma 2 8" xfId="10046"/>
    <cellStyle name="Comma 2 8 2" xfId="10047"/>
    <cellStyle name="Comma 2 8 3" xfId="10048"/>
    <cellStyle name="Comma 2 9" xfId="10049"/>
    <cellStyle name="Comma 2 9 2" xfId="10050"/>
    <cellStyle name="Comma 2 9 3" xfId="10051"/>
    <cellStyle name="Comma 3" xfId="10052"/>
    <cellStyle name="Comma 3 10" xfId="10053"/>
    <cellStyle name="Comma 3 10 2" xfId="10054"/>
    <cellStyle name="Comma 3 10 3" xfId="10055"/>
    <cellStyle name="Comma 3 11" xfId="10056"/>
    <cellStyle name="Comma 3 11 2" xfId="10057"/>
    <cellStyle name="Comma 3 11 3" xfId="10058"/>
    <cellStyle name="Comma 3 12" xfId="10059"/>
    <cellStyle name="Comma 3 12 2" xfId="10060"/>
    <cellStyle name="Comma 3 12 3" xfId="10061"/>
    <cellStyle name="Comma 3 13" xfId="10062"/>
    <cellStyle name="Comma 3 13 2" xfId="10063"/>
    <cellStyle name="Comma 3 13 3" xfId="10064"/>
    <cellStyle name="Comma 3 14" xfId="10065"/>
    <cellStyle name="Comma 3 14 2" xfId="10066"/>
    <cellStyle name="Comma 3 14 3" xfId="10067"/>
    <cellStyle name="Comma 3 15" xfId="10068"/>
    <cellStyle name="Comma 3 15 2" xfId="10069"/>
    <cellStyle name="Comma 3 15 3" xfId="10070"/>
    <cellStyle name="Comma 3 16" xfId="10071"/>
    <cellStyle name="Comma 3 16 2" xfId="10072"/>
    <cellStyle name="Comma 3 16 3" xfId="10073"/>
    <cellStyle name="Comma 3 17" xfId="10074"/>
    <cellStyle name="Comma 3 17 2" xfId="10075"/>
    <cellStyle name="Comma 3 17 3" xfId="10076"/>
    <cellStyle name="Comma 3 18" xfId="10077"/>
    <cellStyle name="Comma 3 18 2" xfId="10078"/>
    <cellStyle name="Comma 3 18 3" xfId="10079"/>
    <cellStyle name="Comma 3 19" xfId="10080"/>
    <cellStyle name="Comma 3 19 2" xfId="10081"/>
    <cellStyle name="Comma 3 19 3" xfId="10082"/>
    <cellStyle name="Comma 3 2" xfId="10083"/>
    <cellStyle name="Comma 3 2 10" xfId="10084"/>
    <cellStyle name="Comma 3 2 10 2" xfId="10085"/>
    <cellStyle name="Comma 3 2 10 3" xfId="10086"/>
    <cellStyle name="Comma 3 2 11" xfId="10087"/>
    <cellStyle name="Comma 3 2 11 2" xfId="10088"/>
    <cellStyle name="Comma 3 2 11 3" xfId="10089"/>
    <cellStyle name="Comma 3 2 12" xfId="10090"/>
    <cellStyle name="Comma 3 2 12 2" xfId="10091"/>
    <cellStyle name="Comma 3 2 12 3" xfId="10092"/>
    <cellStyle name="Comma 3 2 13" xfId="10093"/>
    <cellStyle name="Comma 3 2 2" xfId="10094"/>
    <cellStyle name="Comma 3 2 2 10" xfId="10095"/>
    <cellStyle name="Comma 3 2 2 10 2" xfId="10096"/>
    <cellStyle name="Comma 3 2 2 10 3" xfId="10097"/>
    <cellStyle name="Comma 3 2 2 11" xfId="10098"/>
    <cellStyle name="Comma 3 2 2 11 2" xfId="10099"/>
    <cellStyle name="Comma 3 2 2 11 3" xfId="10100"/>
    <cellStyle name="Comma 3 2 2 12" xfId="10101"/>
    <cellStyle name="Comma 3 2 2 12 2" xfId="10102"/>
    <cellStyle name="Comma 3 2 2 12 3" xfId="10103"/>
    <cellStyle name="Comma 3 2 2 13" xfId="10104"/>
    <cellStyle name="Comma 3 2 2 14" xfId="10105"/>
    <cellStyle name="Comma 3 2 2 15" xfId="10106"/>
    <cellStyle name="Comma 3 2 2 2" xfId="10107"/>
    <cellStyle name="Comma 3 2 2 2 2" xfId="10108"/>
    <cellStyle name="Comma 3 2 2 2 2 2" xfId="10109"/>
    <cellStyle name="Comma 3 2 2 2 2 3" xfId="10110"/>
    <cellStyle name="Comma 3 2 2 2 2 4" xfId="10111"/>
    <cellStyle name="Comma 3 2 2 3" xfId="10112"/>
    <cellStyle name="Comma 3 2 2 3 2" xfId="10113"/>
    <cellStyle name="Comma 3 2 2 3 3" xfId="10114"/>
    <cellStyle name="Comma 3 2 2 4" xfId="10115"/>
    <cellStyle name="Comma 3 2 2 4 2" xfId="10116"/>
    <cellStyle name="Comma 3 2 2 4 3" xfId="10117"/>
    <cellStyle name="Comma 3 2 2 5" xfId="10118"/>
    <cellStyle name="Comma 3 2 2 5 2" xfId="10119"/>
    <cellStyle name="Comma 3 2 2 5 3" xfId="10120"/>
    <cellStyle name="Comma 3 2 2 6" xfId="10121"/>
    <cellStyle name="Comma 3 2 2 6 2" xfId="10122"/>
    <cellStyle name="Comma 3 2 2 6 3" xfId="10123"/>
    <cellStyle name="Comma 3 2 2 7" xfId="10124"/>
    <cellStyle name="Comma 3 2 2 7 2" xfId="10125"/>
    <cellStyle name="Comma 3 2 2 7 3" xfId="10126"/>
    <cellStyle name="Comma 3 2 2 8" xfId="10127"/>
    <cellStyle name="Comma 3 2 2 8 2" xfId="10128"/>
    <cellStyle name="Comma 3 2 2 8 3" xfId="10129"/>
    <cellStyle name="Comma 3 2 2 9" xfId="10130"/>
    <cellStyle name="Comma 3 2 2 9 2" xfId="10131"/>
    <cellStyle name="Comma 3 2 2 9 3" xfId="10132"/>
    <cellStyle name="Comma 3 2 3" xfId="10133"/>
    <cellStyle name="Comma 3 2 3 2" xfId="10134"/>
    <cellStyle name="Comma 3 2 3 2 2" xfId="10135"/>
    <cellStyle name="Comma 3 2 3 3" xfId="10136"/>
    <cellStyle name="Comma 3 2 3 4" xfId="10137"/>
    <cellStyle name="Comma 3 2 4" xfId="10138"/>
    <cellStyle name="Comma 3 2 4 2" xfId="10139"/>
    <cellStyle name="Comma 3 2 4 3" xfId="10140"/>
    <cellStyle name="Comma 3 2 5" xfId="10141"/>
    <cellStyle name="Comma 3 2 5 2" xfId="10142"/>
    <cellStyle name="Comma 3 2 5 3" xfId="10143"/>
    <cellStyle name="Comma 3 2 6" xfId="10144"/>
    <cellStyle name="Comma 3 2 6 2" xfId="10145"/>
    <cellStyle name="Comma 3 2 6 3" xfId="10146"/>
    <cellStyle name="Comma 3 2 7" xfId="10147"/>
    <cellStyle name="Comma 3 2 7 2" xfId="10148"/>
    <cellStyle name="Comma 3 2 7 3" xfId="10149"/>
    <cellStyle name="Comma 3 2 8" xfId="10150"/>
    <cellStyle name="Comma 3 2 8 2" xfId="10151"/>
    <cellStyle name="Comma 3 2 8 3" xfId="10152"/>
    <cellStyle name="Comma 3 2 9" xfId="10153"/>
    <cellStyle name="Comma 3 2 9 2" xfId="10154"/>
    <cellStyle name="Comma 3 2 9 3" xfId="10155"/>
    <cellStyle name="Comma 3 20" xfId="10156"/>
    <cellStyle name="Comma 3 20 2" xfId="10157"/>
    <cellStyle name="Comma 3 20 3" xfId="10158"/>
    <cellStyle name="Comma 3 21" xfId="10159"/>
    <cellStyle name="Comma 3 21 2" xfId="10160"/>
    <cellStyle name="Comma 3 21 3" xfId="10161"/>
    <cellStyle name="Comma 3 22" xfId="10162"/>
    <cellStyle name="Comma 3 22 2" xfId="10163"/>
    <cellStyle name="Comma 3 22 3" xfId="10164"/>
    <cellStyle name="Comma 3 23" xfId="10165"/>
    <cellStyle name="Comma 3 23 2" xfId="10166"/>
    <cellStyle name="Comma 3 23 3" xfId="10167"/>
    <cellStyle name="Comma 3 24" xfId="10168"/>
    <cellStyle name="Comma 3 24 2" xfId="10169"/>
    <cellStyle name="Comma 3 24 3" xfId="10170"/>
    <cellStyle name="Comma 3 25" xfId="10171"/>
    <cellStyle name="Comma 3 25 2" xfId="10172"/>
    <cellStyle name="Comma 3 25 3" xfId="10173"/>
    <cellStyle name="Comma 3 26" xfId="10174"/>
    <cellStyle name="Comma 3 26 2" xfId="10175"/>
    <cellStyle name="Comma 3 26 3" xfId="10176"/>
    <cellStyle name="Comma 3 27" xfId="10177"/>
    <cellStyle name="Comma 3 27 2" xfId="10178"/>
    <cellStyle name="Comma 3 27 3" xfId="10179"/>
    <cellStyle name="Comma 3 28" xfId="10180"/>
    <cellStyle name="Comma 3 28 2" xfId="10181"/>
    <cellStyle name="Comma 3 28 2 2" xfId="10182"/>
    <cellStyle name="Comma 3 28 2 3" xfId="10183"/>
    <cellStyle name="Comma 3 28 2 4" xfId="10184"/>
    <cellStyle name="Comma 3 29" xfId="10185"/>
    <cellStyle name="Comma 3 29 2" xfId="10186"/>
    <cellStyle name="Comma 3 29 3" xfId="10187"/>
    <cellStyle name="Comma 3 3" xfId="10188"/>
    <cellStyle name="Comma 3 3 2" xfId="10189"/>
    <cellStyle name="Comma 3 3 3" xfId="10190"/>
    <cellStyle name="Comma 3 30" xfId="10191"/>
    <cellStyle name="Comma 3 30 2" xfId="10192"/>
    <cellStyle name="Comma 3 30 3" xfId="10193"/>
    <cellStyle name="Comma 3 31" xfId="10194"/>
    <cellStyle name="Comma 3 31 2" xfId="10195"/>
    <cellStyle name="Comma 3 31 3" xfId="10196"/>
    <cellStyle name="Comma 3 32" xfId="10197"/>
    <cellStyle name="Comma 3 32 2" xfId="10198"/>
    <cellStyle name="Comma 3 32 3" xfId="10199"/>
    <cellStyle name="Comma 3 33" xfId="10200"/>
    <cellStyle name="Comma 3 33 2" xfId="10201"/>
    <cellStyle name="Comma 3 33 3" xfId="10202"/>
    <cellStyle name="Comma 3 34" xfId="10203"/>
    <cellStyle name="Comma 3 34 2" xfId="10204"/>
    <cellStyle name="Comma 3 34 3" xfId="10205"/>
    <cellStyle name="Comma 3 35" xfId="10206"/>
    <cellStyle name="Comma 3 35 2" xfId="10207"/>
    <cellStyle name="Comma 3 35 3" xfId="10208"/>
    <cellStyle name="Comma 3 36" xfId="10209"/>
    <cellStyle name="Comma 3 36 2" xfId="10210"/>
    <cellStyle name="Comma 3 36 3" xfId="10211"/>
    <cellStyle name="Comma 3 37" xfId="10212"/>
    <cellStyle name="Comma 3 37 2" xfId="10213"/>
    <cellStyle name="Comma 3 37 3" xfId="10214"/>
    <cellStyle name="Comma 3 38" xfId="10215"/>
    <cellStyle name="Comma 3 38 2" xfId="10216"/>
    <cellStyle name="Comma 3 38 3" xfId="10217"/>
    <cellStyle name="Comma 3 39" xfId="10218"/>
    <cellStyle name="Comma 3 4" xfId="10219"/>
    <cellStyle name="Comma 3 4 2" xfId="10220"/>
    <cellStyle name="Comma 3 4 3" xfId="10221"/>
    <cellStyle name="Comma 3 40" xfId="10222"/>
    <cellStyle name="Comma 3 41" xfId="10223"/>
    <cellStyle name="Comma 3 5" xfId="10224"/>
    <cellStyle name="Comma 3 5 2" xfId="10225"/>
    <cellStyle name="Comma 3 5 3" xfId="10226"/>
    <cellStyle name="Comma 3 6" xfId="10227"/>
    <cellStyle name="Comma 3 6 2" xfId="10228"/>
    <cellStyle name="Comma 3 6 3" xfId="10229"/>
    <cellStyle name="Comma 3 7" xfId="10230"/>
    <cellStyle name="Comma 3 7 2" xfId="10231"/>
    <cellStyle name="Comma 3 7 3" xfId="10232"/>
    <cellStyle name="Comma 3 8" xfId="10233"/>
    <cellStyle name="Comma 3 8 2" xfId="10234"/>
    <cellStyle name="Comma 3 8 3" xfId="10235"/>
    <cellStyle name="Comma 3 9" xfId="10236"/>
    <cellStyle name="Comma 3 9 2" xfId="10237"/>
    <cellStyle name="Comma 3 9 3" xfId="10238"/>
    <cellStyle name="Comma 4" xfId="10239"/>
    <cellStyle name="Comma 4 2" xfId="10240"/>
    <cellStyle name="Comma 4 2 2" xfId="10241"/>
    <cellStyle name="Comma 4 3" xfId="10242"/>
    <cellStyle name="Comma 5" xfId="10243"/>
    <cellStyle name="Comma 5 2" xfId="10244"/>
    <cellStyle name="Comma 5 2 2" xfId="10245"/>
    <cellStyle name="Comma 5 3" xfId="10246"/>
    <cellStyle name="Comma 6" xfId="10247"/>
    <cellStyle name="Comma 7" xfId="10248"/>
    <cellStyle name="Comma 9 2" xfId="10249"/>
    <cellStyle name="Comma 9 2 2" xfId="10250"/>
    <cellStyle name="Comma 9 3" xfId="10251"/>
    <cellStyle name="Currency" xfId="54350" builtinId="4"/>
    <cellStyle name="Currency 2" xfId="10252"/>
    <cellStyle name="Currency 2 2" xfId="42706"/>
    <cellStyle name="Currency 3" xfId="10253"/>
    <cellStyle name="Currency 3 2" xfId="42707"/>
    <cellStyle name="Currency 4" xfId="10254"/>
    <cellStyle name="Currency 4 2" xfId="42708"/>
    <cellStyle name="Emphasis 1" xfId="42709"/>
    <cellStyle name="Emphasis 2" xfId="42710"/>
    <cellStyle name="Emphasis 3" xfId="42711"/>
    <cellStyle name="Euro" xfId="10255"/>
    <cellStyle name="Euro 2" xfId="10256"/>
    <cellStyle name="Euro 2 10" xfId="10257"/>
    <cellStyle name="Euro 2 2" xfId="10258"/>
    <cellStyle name="Euro 2 3" xfId="10259"/>
    <cellStyle name="Euro 2 4" xfId="10260"/>
    <cellStyle name="Euro 2 5" xfId="10261"/>
    <cellStyle name="Euro 2 6" xfId="10262"/>
    <cellStyle name="Euro 2 7" xfId="10263"/>
    <cellStyle name="Euro 2 8" xfId="10264"/>
    <cellStyle name="Euro 2 9" xfId="10265"/>
    <cellStyle name="Explanatory Text 10" xfId="10266"/>
    <cellStyle name="Explanatory Text 10 2" xfId="42712"/>
    <cellStyle name="Explanatory Text 11" xfId="10267"/>
    <cellStyle name="Explanatory Text 11 2" xfId="42713"/>
    <cellStyle name="Explanatory Text 12" xfId="10268"/>
    <cellStyle name="Explanatory Text 12 10" xfId="10269"/>
    <cellStyle name="Explanatory Text 12 10 2" xfId="42714"/>
    <cellStyle name="Explanatory Text 12 11" xfId="10270"/>
    <cellStyle name="Explanatory Text 12 11 2" xfId="42715"/>
    <cellStyle name="Explanatory Text 12 12" xfId="10271"/>
    <cellStyle name="Explanatory Text 12 12 2" xfId="42716"/>
    <cellStyle name="Explanatory Text 12 13" xfId="10272"/>
    <cellStyle name="Explanatory Text 12 13 2" xfId="42717"/>
    <cellStyle name="Explanatory Text 12 14" xfId="10273"/>
    <cellStyle name="Explanatory Text 12 14 2" xfId="42718"/>
    <cellStyle name="Explanatory Text 12 15" xfId="10274"/>
    <cellStyle name="Explanatory Text 12 15 2" xfId="42719"/>
    <cellStyle name="Explanatory Text 12 16" xfId="10275"/>
    <cellStyle name="Explanatory Text 12 16 2" xfId="42720"/>
    <cellStyle name="Explanatory Text 12 17" xfId="10276"/>
    <cellStyle name="Explanatory Text 12 17 2" xfId="42721"/>
    <cellStyle name="Explanatory Text 12 18" xfId="10277"/>
    <cellStyle name="Explanatory Text 12 18 2" xfId="42722"/>
    <cellStyle name="Explanatory Text 12 19" xfId="10278"/>
    <cellStyle name="Explanatory Text 12 19 2" xfId="42723"/>
    <cellStyle name="Explanatory Text 12 2" xfId="10279"/>
    <cellStyle name="Explanatory Text 12 2 2" xfId="42724"/>
    <cellStyle name="Explanatory Text 12 20" xfId="10280"/>
    <cellStyle name="Explanatory Text 12 20 2" xfId="42725"/>
    <cellStyle name="Explanatory Text 12 21" xfId="10281"/>
    <cellStyle name="Explanatory Text 12 21 2" xfId="42726"/>
    <cellStyle name="Explanatory Text 12 22" xfId="10282"/>
    <cellStyle name="Explanatory Text 12 22 2" xfId="42727"/>
    <cellStyle name="Explanatory Text 12 23" xfId="10283"/>
    <cellStyle name="Explanatory Text 12 23 2" xfId="42728"/>
    <cellStyle name="Explanatory Text 12 24" xfId="10284"/>
    <cellStyle name="Explanatory Text 12 24 2" xfId="42729"/>
    <cellStyle name="Explanatory Text 12 25" xfId="10285"/>
    <cellStyle name="Explanatory Text 12 25 2" xfId="42730"/>
    <cellStyle name="Explanatory Text 12 26" xfId="10286"/>
    <cellStyle name="Explanatory Text 12 26 2" xfId="42731"/>
    <cellStyle name="Explanatory Text 12 27" xfId="10287"/>
    <cellStyle name="Explanatory Text 12 27 2" xfId="42732"/>
    <cellStyle name="Explanatory Text 12 28" xfId="10288"/>
    <cellStyle name="Explanatory Text 12 28 2" xfId="42733"/>
    <cellStyle name="Explanatory Text 12 29" xfId="10289"/>
    <cellStyle name="Explanatory Text 12 29 2" xfId="42734"/>
    <cellStyle name="Explanatory Text 12 3" xfId="10290"/>
    <cellStyle name="Explanatory Text 12 3 2" xfId="42735"/>
    <cellStyle name="Explanatory Text 12 30" xfId="10291"/>
    <cellStyle name="Explanatory Text 12 30 2" xfId="42736"/>
    <cellStyle name="Explanatory Text 12 31" xfId="42737"/>
    <cellStyle name="Explanatory Text 12 4" xfId="10292"/>
    <cellStyle name="Explanatory Text 12 4 2" xfId="42738"/>
    <cellStyle name="Explanatory Text 12 5" xfId="10293"/>
    <cellStyle name="Explanatory Text 12 5 2" xfId="42739"/>
    <cellStyle name="Explanatory Text 12 6" xfId="10294"/>
    <cellStyle name="Explanatory Text 12 6 2" xfId="42740"/>
    <cellStyle name="Explanatory Text 12 7" xfId="10295"/>
    <cellStyle name="Explanatory Text 12 7 2" xfId="42741"/>
    <cellStyle name="Explanatory Text 12 8" xfId="10296"/>
    <cellStyle name="Explanatory Text 12 8 2" xfId="42742"/>
    <cellStyle name="Explanatory Text 12 9" xfId="10297"/>
    <cellStyle name="Explanatory Text 12 9 2" xfId="42743"/>
    <cellStyle name="Explanatory Text 13" xfId="10298"/>
    <cellStyle name="Explanatory Text 13 2" xfId="42744"/>
    <cellStyle name="Explanatory Text 14" xfId="10299"/>
    <cellStyle name="Explanatory Text 14 2" xfId="42745"/>
    <cellStyle name="Explanatory Text 15" xfId="10300"/>
    <cellStyle name="Explanatory Text 15 2" xfId="42746"/>
    <cellStyle name="Explanatory Text 16" xfId="10301"/>
    <cellStyle name="Explanatory Text 16 2" xfId="42747"/>
    <cellStyle name="Explanatory Text 17" xfId="10302"/>
    <cellStyle name="Explanatory Text 18" xfId="10303"/>
    <cellStyle name="Explanatory Text 19" xfId="42748"/>
    <cellStyle name="Explanatory Text 2" xfId="10304"/>
    <cellStyle name="Explanatory Text 2 10" xfId="10305"/>
    <cellStyle name="Explanatory Text 2 11" xfId="10306"/>
    <cellStyle name="Explanatory Text 2 12" xfId="42749"/>
    <cellStyle name="Explanatory Text 2 13" xfId="42750"/>
    <cellStyle name="Explanatory Text 2 14" xfId="42751"/>
    <cellStyle name="Explanatory Text 2 15" xfId="42752"/>
    <cellStyle name="Explanatory Text 2 16" xfId="42753"/>
    <cellStyle name="Explanatory Text 2 17" xfId="42754"/>
    <cellStyle name="Explanatory Text 2 18" xfId="42755"/>
    <cellStyle name="Explanatory Text 2 19" xfId="42756"/>
    <cellStyle name="Explanatory Text 2 2" xfId="10307"/>
    <cellStyle name="Explanatory Text 2 2 2" xfId="42757"/>
    <cellStyle name="Explanatory Text 2 20" xfId="42758"/>
    <cellStyle name="Explanatory Text 2 21" xfId="42759"/>
    <cellStyle name="Explanatory Text 2 22" xfId="42760"/>
    <cellStyle name="Explanatory Text 2 23" xfId="42761"/>
    <cellStyle name="Explanatory Text 2 24" xfId="42762"/>
    <cellStyle name="Explanatory Text 2 3" xfId="10308"/>
    <cellStyle name="Explanatory Text 2 3 2" xfId="42763"/>
    <cellStyle name="Explanatory Text 2 4" xfId="10309"/>
    <cellStyle name="Explanatory Text 2 4 2" xfId="42764"/>
    <cellStyle name="Explanatory Text 2 5" xfId="10310"/>
    <cellStyle name="Explanatory Text 2 5 2" xfId="42765"/>
    <cellStyle name="Explanatory Text 2 6" xfId="10311"/>
    <cellStyle name="Explanatory Text 2 6 2" xfId="42766"/>
    <cellStyle name="Explanatory Text 2 7" xfId="10312"/>
    <cellStyle name="Explanatory Text 2 7 2" xfId="42767"/>
    <cellStyle name="Explanatory Text 2 8" xfId="10313"/>
    <cellStyle name="Explanatory Text 2 8 2" xfId="42768"/>
    <cellStyle name="Explanatory Text 2 9" xfId="10314"/>
    <cellStyle name="Explanatory Text 20" xfId="42769"/>
    <cellStyle name="Explanatory Text 21" xfId="42770"/>
    <cellStyle name="Explanatory Text 22" xfId="42771"/>
    <cellStyle name="Explanatory Text 23" xfId="42772"/>
    <cellStyle name="Explanatory Text 24" xfId="42773"/>
    <cellStyle name="Explanatory Text 25" xfId="42774"/>
    <cellStyle name="Explanatory Text 26" xfId="42775"/>
    <cellStyle name="Explanatory Text 27" xfId="42776"/>
    <cellStyle name="Explanatory Text 28" xfId="42777"/>
    <cellStyle name="Explanatory Text 29" xfId="42778"/>
    <cellStyle name="Explanatory Text 3" xfId="10315"/>
    <cellStyle name="Explanatory Text 3 2" xfId="10316"/>
    <cellStyle name="Explanatory Text 3 2 2" xfId="42779"/>
    <cellStyle name="Explanatory Text 3 3" xfId="42780"/>
    <cellStyle name="Explanatory Text 4" xfId="10317"/>
    <cellStyle name="Explanatory Text 4 2" xfId="10318"/>
    <cellStyle name="Explanatory Text 4 2 2" xfId="42781"/>
    <cellStyle name="Explanatory Text 4 3" xfId="42782"/>
    <cellStyle name="Explanatory Text 5" xfId="10319"/>
    <cellStyle name="Explanatory Text 5 2" xfId="10320"/>
    <cellStyle name="Explanatory Text 5 2 2" xfId="42783"/>
    <cellStyle name="Explanatory Text 5 3" xfId="42784"/>
    <cellStyle name="Explanatory Text 6" xfId="10321"/>
    <cellStyle name="Explanatory Text 6 2" xfId="10322"/>
    <cellStyle name="Explanatory Text 6 2 2" xfId="42785"/>
    <cellStyle name="Explanatory Text 6 3" xfId="10323"/>
    <cellStyle name="Explanatory Text 6 3 2" xfId="42786"/>
    <cellStyle name="Explanatory Text 6 4" xfId="10324"/>
    <cellStyle name="Explanatory Text 6 5" xfId="42787"/>
    <cellStyle name="Explanatory Text 7" xfId="10325"/>
    <cellStyle name="Explanatory Text 7 10" xfId="10326"/>
    <cellStyle name="Explanatory Text 7 10 2" xfId="42788"/>
    <cellStyle name="Explanatory Text 7 11" xfId="10327"/>
    <cellStyle name="Explanatory Text 7 11 2" xfId="42789"/>
    <cellStyle name="Explanatory Text 7 12" xfId="42790"/>
    <cellStyle name="Explanatory Text 7 2" xfId="10328"/>
    <cellStyle name="Explanatory Text 7 2 2" xfId="42791"/>
    <cellStyle name="Explanatory Text 7 3" xfId="10329"/>
    <cellStyle name="Explanatory Text 7 3 2" xfId="42792"/>
    <cellStyle name="Explanatory Text 7 4" xfId="10330"/>
    <cellStyle name="Explanatory Text 7 4 2" xfId="42793"/>
    <cellStyle name="Explanatory Text 7 5" xfId="10331"/>
    <cellStyle name="Explanatory Text 7 5 2" xfId="42794"/>
    <cellStyle name="Explanatory Text 7 6" xfId="10332"/>
    <cellStyle name="Explanatory Text 7 6 2" xfId="42795"/>
    <cellStyle name="Explanatory Text 7 7" xfId="10333"/>
    <cellStyle name="Explanatory Text 7 7 2" xfId="42796"/>
    <cellStyle name="Explanatory Text 7 8" xfId="10334"/>
    <cellStyle name="Explanatory Text 7 8 2" xfId="42797"/>
    <cellStyle name="Explanatory Text 7 9" xfId="10335"/>
    <cellStyle name="Explanatory Text 7 9 2" xfId="42798"/>
    <cellStyle name="Explanatory Text 8" xfId="10336"/>
    <cellStyle name="Explanatory Text 8 2" xfId="42799"/>
    <cellStyle name="Explanatory Text 9" xfId="10337"/>
    <cellStyle name="Explanatory Text 9 2" xfId="42800"/>
    <cellStyle name="Good 10" xfId="10338"/>
    <cellStyle name="Good 10 2" xfId="42801"/>
    <cellStyle name="Good 11" xfId="10339"/>
    <cellStyle name="Good 11 2" xfId="42802"/>
    <cellStyle name="Good 12" xfId="10340"/>
    <cellStyle name="Good 12 10" xfId="10341"/>
    <cellStyle name="Good 12 10 2" xfId="42803"/>
    <cellStyle name="Good 12 11" xfId="10342"/>
    <cellStyle name="Good 12 11 2" xfId="42804"/>
    <cellStyle name="Good 12 12" xfId="10343"/>
    <cellStyle name="Good 12 12 2" xfId="42805"/>
    <cellStyle name="Good 12 13" xfId="10344"/>
    <cellStyle name="Good 12 13 2" xfId="42806"/>
    <cellStyle name="Good 12 14" xfId="10345"/>
    <cellStyle name="Good 12 14 2" xfId="42807"/>
    <cellStyle name="Good 12 15" xfId="10346"/>
    <cellStyle name="Good 12 15 2" xfId="42808"/>
    <cellStyle name="Good 12 16" xfId="10347"/>
    <cellStyle name="Good 12 16 2" xfId="42809"/>
    <cellStyle name="Good 12 17" xfId="10348"/>
    <cellStyle name="Good 12 17 2" xfId="42810"/>
    <cellStyle name="Good 12 18" xfId="10349"/>
    <cellStyle name="Good 12 18 2" xfId="42811"/>
    <cellStyle name="Good 12 19" xfId="10350"/>
    <cellStyle name="Good 12 19 2" xfId="42812"/>
    <cellStyle name="Good 12 2" xfId="10351"/>
    <cellStyle name="Good 12 2 2" xfId="42813"/>
    <cellStyle name="Good 12 20" xfId="10352"/>
    <cellStyle name="Good 12 20 2" xfId="42814"/>
    <cellStyle name="Good 12 21" xfId="10353"/>
    <cellStyle name="Good 12 21 2" xfId="42815"/>
    <cellStyle name="Good 12 22" xfId="10354"/>
    <cellStyle name="Good 12 22 2" xfId="42816"/>
    <cellStyle name="Good 12 23" xfId="10355"/>
    <cellStyle name="Good 12 23 2" xfId="42817"/>
    <cellStyle name="Good 12 24" xfId="10356"/>
    <cellStyle name="Good 12 24 2" xfId="42818"/>
    <cellStyle name="Good 12 25" xfId="10357"/>
    <cellStyle name="Good 12 25 2" xfId="42819"/>
    <cellStyle name="Good 12 26" xfId="10358"/>
    <cellStyle name="Good 12 26 2" xfId="42820"/>
    <cellStyle name="Good 12 27" xfId="10359"/>
    <cellStyle name="Good 12 27 2" xfId="42821"/>
    <cellStyle name="Good 12 28" xfId="10360"/>
    <cellStyle name="Good 12 28 2" xfId="42822"/>
    <cellStyle name="Good 12 29" xfId="10361"/>
    <cellStyle name="Good 12 29 2" xfId="42823"/>
    <cellStyle name="Good 12 3" xfId="10362"/>
    <cellStyle name="Good 12 3 2" xfId="42824"/>
    <cellStyle name="Good 12 30" xfId="10363"/>
    <cellStyle name="Good 12 30 2" xfId="42825"/>
    <cellStyle name="Good 12 31" xfId="42826"/>
    <cellStyle name="Good 12 4" xfId="10364"/>
    <cellStyle name="Good 12 4 2" xfId="42827"/>
    <cellStyle name="Good 12 5" xfId="10365"/>
    <cellStyle name="Good 12 5 2" xfId="42828"/>
    <cellStyle name="Good 12 6" xfId="10366"/>
    <cellStyle name="Good 12 6 2" xfId="42829"/>
    <cellStyle name="Good 12 7" xfId="10367"/>
    <cellStyle name="Good 12 7 2" xfId="42830"/>
    <cellStyle name="Good 12 8" xfId="10368"/>
    <cellStyle name="Good 12 8 2" xfId="42831"/>
    <cellStyle name="Good 12 9" xfId="10369"/>
    <cellStyle name="Good 12 9 2" xfId="42832"/>
    <cellStyle name="Good 13" xfId="10370"/>
    <cellStyle name="Good 13 2" xfId="42833"/>
    <cellStyle name="Good 14" xfId="10371"/>
    <cellStyle name="Good 14 2" xfId="42834"/>
    <cellStyle name="Good 15" xfId="10372"/>
    <cellStyle name="Good 15 2" xfId="42835"/>
    <cellStyle name="Good 16" xfId="10373"/>
    <cellStyle name="Good 16 2" xfId="42836"/>
    <cellStyle name="Good 17" xfId="10374"/>
    <cellStyle name="Good 18" xfId="10375"/>
    <cellStyle name="Good 19" xfId="42837"/>
    <cellStyle name="Good 2" xfId="10376"/>
    <cellStyle name="Good 2 10" xfId="10377"/>
    <cellStyle name="Good 2 11" xfId="10378"/>
    <cellStyle name="Good 2 12" xfId="42838"/>
    <cellStyle name="Good 2 13" xfId="42839"/>
    <cellStyle name="Good 2 14" xfId="42840"/>
    <cellStyle name="Good 2 15" xfId="42841"/>
    <cellStyle name="Good 2 16" xfId="42842"/>
    <cellStyle name="Good 2 17" xfId="42843"/>
    <cellStyle name="Good 2 18" xfId="42844"/>
    <cellStyle name="Good 2 19" xfId="42845"/>
    <cellStyle name="Good 2 2" xfId="10379"/>
    <cellStyle name="Good 2 2 2" xfId="42846"/>
    <cellStyle name="Good 2 20" xfId="42847"/>
    <cellStyle name="Good 2 21" xfId="42848"/>
    <cellStyle name="Good 2 22" xfId="42849"/>
    <cellStyle name="Good 2 23" xfId="42850"/>
    <cellStyle name="Good 2 24" xfId="42851"/>
    <cellStyle name="Good 2 3" xfId="10380"/>
    <cellStyle name="Good 2 3 2" xfId="42852"/>
    <cellStyle name="Good 2 4" xfId="10381"/>
    <cellStyle name="Good 2 4 2" xfId="42853"/>
    <cellStyle name="Good 2 5" xfId="10382"/>
    <cellStyle name="Good 2 5 2" xfId="42854"/>
    <cellStyle name="Good 2 6" xfId="10383"/>
    <cellStyle name="Good 2 6 2" xfId="42855"/>
    <cellStyle name="Good 2 7" xfId="10384"/>
    <cellStyle name="Good 2 7 2" xfId="42856"/>
    <cellStyle name="Good 2 8" xfId="10385"/>
    <cellStyle name="Good 2 8 2" xfId="42857"/>
    <cellStyle name="Good 2 9" xfId="10386"/>
    <cellStyle name="Good 20" xfId="42858"/>
    <cellStyle name="Good 21" xfId="42859"/>
    <cellStyle name="Good 22" xfId="42860"/>
    <cellStyle name="Good 23" xfId="42861"/>
    <cellStyle name="Good 24" xfId="42862"/>
    <cellStyle name="Good 25" xfId="42863"/>
    <cellStyle name="Good 26" xfId="42864"/>
    <cellStyle name="Good 27" xfId="42865"/>
    <cellStyle name="Good 28" xfId="42866"/>
    <cellStyle name="Good 29" xfId="42867"/>
    <cellStyle name="Good 3" xfId="10387"/>
    <cellStyle name="Good 3 2" xfId="10388"/>
    <cellStyle name="Good 3 2 2" xfId="42868"/>
    <cellStyle name="Good 3 3" xfId="42869"/>
    <cellStyle name="Good 30" xfId="42870"/>
    <cellStyle name="Good 4" xfId="10389"/>
    <cellStyle name="Good 4 2" xfId="10390"/>
    <cellStyle name="Good 4 2 2" xfId="42871"/>
    <cellStyle name="Good 4 3" xfId="42872"/>
    <cellStyle name="Good 5" xfId="10391"/>
    <cellStyle name="Good 5 2" xfId="10392"/>
    <cellStyle name="Good 5 2 2" xfId="42873"/>
    <cellStyle name="Good 5 3" xfId="42874"/>
    <cellStyle name="Good 6" xfId="10393"/>
    <cellStyle name="Good 6 2" xfId="10394"/>
    <cellStyle name="Good 6 2 2" xfId="42875"/>
    <cellStyle name="Good 6 3" xfId="10395"/>
    <cellStyle name="Good 6 3 2" xfId="42876"/>
    <cellStyle name="Good 6 4" xfId="10396"/>
    <cellStyle name="Good 6 5" xfId="42877"/>
    <cellStyle name="Good 7" xfId="10397"/>
    <cellStyle name="Good 7 10" xfId="10398"/>
    <cellStyle name="Good 7 10 2" xfId="42878"/>
    <cellStyle name="Good 7 11" xfId="10399"/>
    <cellStyle name="Good 7 11 2" xfId="42879"/>
    <cellStyle name="Good 7 12" xfId="42880"/>
    <cellStyle name="Good 7 2" xfId="10400"/>
    <cellStyle name="Good 7 2 2" xfId="42881"/>
    <cellStyle name="Good 7 3" xfId="10401"/>
    <cellStyle name="Good 7 3 2" xfId="42882"/>
    <cellStyle name="Good 7 4" xfId="10402"/>
    <cellStyle name="Good 7 4 2" xfId="42883"/>
    <cellStyle name="Good 7 5" xfId="10403"/>
    <cellStyle name="Good 7 5 2" xfId="42884"/>
    <cellStyle name="Good 7 6" xfId="10404"/>
    <cellStyle name="Good 7 6 2" xfId="42885"/>
    <cellStyle name="Good 7 7" xfId="10405"/>
    <cellStyle name="Good 7 7 2" xfId="42886"/>
    <cellStyle name="Good 7 8" xfId="10406"/>
    <cellStyle name="Good 7 8 2" xfId="42887"/>
    <cellStyle name="Good 7 9" xfId="10407"/>
    <cellStyle name="Good 7 9 2" xfId="42888"/>
    <cellStyle name="Good 8" xfId="10408"/>
    <cellStyle name="Good 8 2" xfId="42889"/>
    <cellStyle name="Good 9" xfId="10409"/>
    <cellStyle name="Good 9 2" xfId="42890"/>
    <cellStyle name="Heading 1 10" xfId="10410"/>
    <cellStyle name="Heading 1 10 2" xfId="42891"/>
    <cellStyle name="Heading 1 11" xfId="10411"/>
    <cellStyle name="Heading 1 11 2" xfId="42892"/>
    <cellStyle name="Heading 1 12" xfId="10412"/>
    <cellStyle name="Heading 1 12 10" xfId="10413"/>
    <cellStyle name="Heading 1 12 10 2" xfId="42893"/>
    <cellStyle name="Heading 1 12 11" xfId="10414"/>
    <cellStyle name="Heading 1 12 11 2" xfId="42894"/>
    <cellStyle name="Heading 1 12 12" xfId="10415"/>
    <cellStyle name="Heading 1 12 12 2" xfId="42895"/>
    <cellStyle name="Heading 1 12 13" xfId="10416"/>
    <cellStyle name="Heading 1 12 13 2" xfId="42896"/>
    <cellStyle name="Heading 1 12 14" xfId="10417"/>
    <cellStyle name="Heading 1 12 14 2" xfId="42897"/>
    <cellStyle name="Heading 1 12 15" xfId="10418"/>
    <cellStyle name="Heading 1 12 15 2" xfId="42898"/>
    <cellStyle name="Heading 1 12 16" xfId="10419"/>
    <cellStyle name="Heading 1 12 16 2" xfId="42899"/>
    <cellStyle name="Heading 1 12 17" xfId="10420"/>
    <cellStyle name="Heading 1 12 17 2" xfId="42900"/>
    <cellStyle name="Heading 1 12 18" xfId="10421"/>
    <cellStyle name="Heading 1 12 18 2" xfId="42901"/>
    <cellStyle name="Heading 1 12 19" xfId="10422"/>
    <cellStyle name="Heading 1 12 19 2" xfId="42902"/>
    <cellStyle name="Heading 1 12 2" xfId="10423"/>
    <cellStyle name="Heading 1 12 2 2" xfId="42903"/>
    <cellStyle name="Heading 1 12 20" xfId="10424"/>
    <cellStyle name="Heading 1 12 20 2" xfId="42904"/>
    <cellStyle name="Heading 1 12 21" xfId="10425"/>
    <cellStyle name="Heading 1 12 21 2" xfId="42905"/>
    <cellStyle name="Heading 1 12 22" xfId="10426"/>
    <cellStyle name="Heading 1 12 22 2" xfId="42906"/>
    <cellStyle name="Heading 1 12 23" xfId="10427"/>
    <cellStyle name="Heading 1 12 23 2" xfId="42907"/>
    <cellStyle name="Heading 1 12 24" xfId="10428"/>
    <cellStyle name="Heading 1 12 24 2" xfId="42908"/>
    <cellStyle name="Heading 1 12 25" xfId="10429"/>
    <cellStyle name="Heading 1 12 25 2" xfId="42909"/>
    <cellStyle name="Heading 1 12 26" xfId="10430"/>
    <cellStyle name="Heading 1 12 26 2" xfId="42910"/>
    <cellStyle name="Heading 1 12 27" xfId="10431"/>
    <cellStyle name="Heading 1 12 27 2" xfId="42911"/>
    <cellStyle name="Heading 1 12 28" xfId="10432"/>
    <cellStyle name="Heading 1 12 28 2" xfId="42912"/>
    <cellStyle name="Heading 1 12 29" xfId="10433"/>
    <cellStyle name="Heading 1 12 29 2" xfId="42913"/>
    <cellStyle name="Heading 1 12 3" xfId="10434"/>
    <cellStyle name="Heading 1 12 3 2" xfId="42914"/>
    <cellStyle name="Heading 1 12 30" xfId="10435"/>
    <cellStyle name="Heading 1 12 30 2" xfId="42915"/>
    <cellStyle name="Heading 1 12 31" xfId="42916"/>
    <cellStyle name="Heading 1 12 4" xfId="10436"/>
    <cellStyle name="Heading 1 12 4 2" xfId="42917"/>
    <cellStyle name="Heading 1 12 5" xfId="10437"/>
    <cellStyle name="Heading 1 12 5 2" xfId="42918"/>
    <cellStyle name="Heading 1 12 6" xfId="10438"/>
    <cellStyle name="Heading 1 12 6 2" xfId="42919"/>
    <cellStyle name="Heading 1 12 7" xfId="10439"/>
    <cellStyle name="Heading 1 12 7 2" xfId="42920"/>
    <cellStyle name="Heading 1 12 8" xfId="10440"/>
    <cellStyle name="Heading 1 12 8 2" xfId="42921"/>
    <cellStyle name="Heading 1 12 9" xfId="10441"/>
    <cellStyle name="Heading 1 12 9 2" xfId="42922"/>
    <cellStyle name="Heading 1 13" xfId="10442"/>
    <cellStyle name="Heading 1 13 2" xfId="42923"/>
    <cellStyle name="Heading 1 14" xfId="10443"/>
    <cellStyle name="Heading 1 14 2" xfId="42924"/>
    <cellStyle name="Heading 1 15" xfId="10444"/>
    <cellStyle name="Heading 1 15 2" xfId="42925"/>
    <cellStyle name="Heading 1 16" xfId="10445"/>
    <cellStyle name="Heading 1 16 2" xfId="42926"/>
    <cellStyle name="Heading 1 17" xfId="10446"/>
    <cellStyle name="Heading 1 18" xfId="10447"/>
    <cellStyle name="Heading 1 19" xfId="42927"/>
    <cellStyle name="Heading 1 2" xfId="10448"/>
    <cellStyle name="Heading 1 2 10" xfId="10449"/>
    <cellStyle name="Heading 1 2 11" xfId="10450"/>
    <cellStyle name="Heading 1 2 12" xfId="42928"/>
    <cellStyle name="Heading 1 2 13" xfId="42929"/>
    <cellStyle name="Heading 1 2 14" xfId="42930"/>
    <cellStyle name="Heading 1 2 15" xfId="42931"/>
    <cellStyle name="Heading 1 2 16" xfId="42932"/>
    <cellStyle name="Heading 1 2 17" xfId="42933"/>
    <cellStyle name="Heading 1 2 18" xfId="42934"/>
    <cellStyle name="Heading 1 2 19" xfId="42935"/>
    <cellStyle name="Heading 1 2 2" xfId="10451"/>
    <cellStyle name="Heading 1 2 2 2" xfId="42936"/>
    <cellStyle name="Heading 1 2 20" xfId="42937"/>
    <cellStyle name="Heading 1 2 21" xfId="42938"/>
    <cellStyle name="Heading 1 2 22" xfId="42939"/>
    <cellStyle name="Heading 1 2 23" xfId="42940"/>
    <cellStyle name="Heading 1 2 24" xfId="42941"/>
    <cellStyle name="Heading 1 2 3" xfId="10452"/>
    <cellStyle name="Heading 1 2 3 2" xfId="42942"/>
    <cellStyle name="Heading 1 2 4" xfId="10453"/>
    <cellStyle name="Heading 1 2 4 2" xfId="42943"/>
    <cellStyle name="Heading 1 2 5" xfId="10454"/>
    <cellStyle name="Heading 1 2 5 2" xfId="42944"/>
    <cellStyle name="Heading 1 2 6" xfId="10455"/>
    <cellStyle name="Heading 1 2 6 2" xfId="42945"/>
    <cellStyle name="Heading 1 2 7" xfId="10456"/>
    <cellStyle name="Heading 1 2 7 2" xfId="42946"/>
    <cellStyle name="Heading 1 2 8" xfId="10457"/>
    <cellStyle name="Heading 1 2 8 2" xfId="42947"/>
    <cellStyle name="Heading 1 2 9" xfId="10458"/>
    <cellStyle name="Heading 1 20" xfId="42948"/>
    <cellStyle name="Heading 1 21" xfId="42949"/>
    <cellStyle name="Heading 1 22" xfId="42950"/>
    <cellStyle name="Heading 1 23" xfId="42951"/>
    <cellStyle name="Heading 1 24" xfId="42952"/>
    <cellStyle name="Heading 1 25" xfId="42953"/>
    <cellStyle name="Heading 1 26" xfId="42954"/>
    <cellStyle name="Heading 1 27" xfId="42955"/>
    <cellStyle name="Heading 1 28" xfId="42956"/>
    <cellStyle name="Heading 1 29" xfId="42957"/>
    <cellStyle name="Heading 1 3" xfId="10459"/>
    <cellStyle name="Heading 1 3 2" xfId="10460"/>
    <cellStyle name="Heading 1 3 2 2" xfId="42958"/>
    <cellStyle name="Heading 1 3 3" xfId="42959"/>
    <cellStyle name="Heading 1 30" xfId="42960"/>
    <cellStyle name="Heading 1 4" xfId="10461"/>
    <cellStyle name="Heading 1 4 2" xfId="10462"/>
    <cellStyle name="Heading 1 4 2 2" xfId="42961"/>
    <cellStyle name="Heading 1 4 3" xfId="42962"/>
    <cellStyle name="Heading 1 5" xfId="10463"/>
    <cellStyle name="Heading 1 5 2" xfId="10464"/>
    <cellStyle name="Heading 1 5 2 2" xfId="42963"/>
    <cellStyle name="Heading 1 5 3" xfId="42964"/>
    <cellStyle name="Heading 1 6" xfId="10465"/>
    <cellStyle name="Heading 1 6 2" xfId="10466"/>
    <cellStyle name="Heading 1 6 2 2" xfId="42965"/>
    <cellStyle name="Heading 1 6 3" xfId="10467"/>
    <cellStyle name="Heading 1 6 3 2" xfId="42966"/>
    <cellStyle name="Heading 1 6 4" xfId="10468"/>
    <cellStyle name="Heading 1 6 5" xfId="42967"/>
    <cellStyle name="Heading 1 7" xfId="10469"/>
    <cellStyle name="Heading 1 7 10" xfId="10470"/>
    <cellStyle name="Heading 1 7 10 2" xfId="42968"/>
    <cellStyle name="Heading 1 7 11" xfId="10471"/>
    <cellStyle name="Heading 1 7 11 2" xfId="42969"/>
    <cellStyle name="Heading 1 7 12" xfId="42970"/>
    <cellStyle name="Heading 1 7 2" xfId="10472"/>
    <cellStyle name="Heading 1 7 2 2" xfId="42971"/>
    <cellStyle name="Heading 1 7 3" xfId="10473"/>
    <cellStyle name="Heading 1 7 3 2" xfId="42972"/>
    <cellStyle name="Heading 1 7 4" xfId="10474"/>
    <cellStyle name="Heading 1 7 4 2" xfId="42973"/>
    <cellStyle name="Heading 1 7 5" xfId="10475"/>
    <cellStyle name="Heading 1 7 5 2" xfId="42974"/>
    <cellStyle name="Heading 1 7 6" xfId="10476"/>
    <cellStyle name="Heading 1 7 6 2" xfId="42975"/>
    <cellStyle name="Heading 1 7 7" xfId="10477"/>
    <cellStyle name="Heading 1 7 7 2" xfId="42976"/>
    <cellStyle name="Heading 1 7 8" xfId="10478"/>
    <cellStyle name="Heading 1 7 8 2" xfId="42977"/>
    <cellStyle name="Heading 1 7 9" xfId="10479"/>
    <cellStyle name="Heading 1 7 9 2" xfId="42978"/>
    <cellStyle name="Heading 1 8" xfId="10480"/>
    <cellStyle name="Heading 1 8 2" xfId="42979"/>
    <cellStyle name="Heading 1 9" xfId="10481"/>
    <cellStyle name="Heading 1 9 2" xfId="42980"/>
    <cellStyle name="Heading 2 10" xfId="10482"/>
    <cellStyle name="Heading 2 10 2" xfId="42981"/>
    <cellStyle name="Heading 2 11" xfId="10483"/>
    <cellStyle name="Heading 2 11 2" xfId="42982"/>
    <cellStyle name="Heading 2 12" xfId="10484"/>
    <cellStyle name="Heading 2 12 10" xfId="10485"/>
    <cellStyle name="Heading 2 12 10 2" xfId="42983"/>
    <cellStyle name="Heading 2 12 11" xfId="10486"/>
    <cellStyle name="Heading 2 12 11 2" xfId="42984"/>
    <cellStyle name="Heading 2 12 12" xfId="10487"/>
    <cellStyle name="Heading 2 12 12 2" xfId="42985"/>
    <cellStyle name="Heading 2 12 13" xfId="10488"/>
    <cellStyle name="Heading 2 12 13 2" xfId="42986"/>
    <cellStyle name="Heading 2 12 14" xfId="10489"/>
    <cellStyle name="Heading 2 12 14 2" xfId="42987"/>
    <cellStyle name="Heading 2 12 15" xfId="10490"/>
    <cellStyle name="Heading 2 12 15 2" xfId="42988"/>
    <cellStyle name="Heading 2 12 16" xfId="10491"/>
    <cellStyle name="Heading 2 12 16 2" xfId="42989"/>
    <cellStyle name="Heading 2 12 17" xfId="10492"/>
    <cellStyle name="Heading 2 12 17 2" xfId="42990"/>
    <cellStyle name="Heading 2 12 18" xfId="10493"/>
    <cellStyle name="Heading 2 12 18 2" xfId="42991"/>
    <cellStyle name="Heading 2 12 19" xfId="10494"/>
    <cellStyle name="Heading 2 12 19 2" xfId="42992"/>
    <cellStyle name="Heading 2 12 2" xfId="10495"/>
    <cellStyle name="Heading 2 12 2 2" xfId="42993"/>
    <cellStyle name="Heading 2 12 20" xfId="10496"/>
    <cellStyle name="Heading 2 12 20 2" xfId="42994"/>
    <cellStyle name="Heading 2 12 21" xfId="10497"/>
    <cellStyle name="Heading 2 12 21 2" xfId="42995"/>
    <cellStyle name="Heading 2 12 22" xfId="10498"/>
    <cellStyle name="Heading 2 12 22 2" xfId="42996"/>
    <cellStyle name="Heading 2 12 23" xfId="10499"/>
    <cellStyle name="Heading 2 12 23 2" xfId="42997"/>
    <cellStyle name="Heading 2 12 24" xfId="10500"/>
    <cellStyle name="Heading 2 12 24 2" xfId="42998"/>
    <cellStyle name="Heading 2 12 25" xfId="10501"/>
    <cellStyle name="Heading 2 12 25 2" xfId="42999"/>
    <cellStyle name="Heading 2 12 26" xfId="10502"/>
    <cellStyle name="Heading 2 12 26 2" xfId="43000"/>
    <cellStyle name="Heading 2 12 27" xfId="10503"/>
    <cellStyle name="Heading 2 12 27 2" xfId="43001"/>
    <cellStyle name="Heading 2 12 28" xfId="10504"/>
    <cellStyle name="Heading 2 12 28 2" xfId="43002"/>
    <cellStyle name="Heading 2 12 29" xfId="10505"/>
    <cellStyle name="Heading 2 12 29 2" xfId="43003"/>
    <cellStyle name="Heading 2 12 3" xfId="10506"/>
    <cellStyle name="Heading 2 12 3 2" xfId="43004"/>
    <cellStyle name="Heading 2 12 30" xfId="10507"/>
    <cellStyle name="Heading 2 12 30 2" xfId="43005"/>
    <cellStyle name="Heading 2 12 31" xfId="43006"/>
    <cellStyle name="Heading 2 12 4" xfId="10508"/>
    <cellStyle name="Heading 2 12 4 2" xfId="43007"/>
    <cellStyle name="Heading 2 12 5" xfId="10509"/>
    <cellStyle name="Heading 2 12 5 2" xfId="43008"/>
    <cellStyle name="Heading 2 12 6" xfId="10510"/>
    <cellStyle name="Heading 2 12 6 2" xfId="43009"/>
    <cellStyle name="Heading 2 12 7" xfId="10511"/>
    <cellStyle name="Heading 2 12 7 2" xfId="43010"/>
    <cellStyle name="Heading 2 12 8" xfId="10512"/>
    <cellStyle name="Heading 2 12 8 2" xfId="43011"/>
    <cellStyle name="Heading 2 12 9" xfId="10513"/>
    <cellStyle name="Heading 2 12 9 2" xfId="43012"/>
    <cellStyle name="Heading 2 13" xfId="10514"/>
    <cellStyle name="Heading 2 13 2" xfId="43013"/>
    <cellStyle name="Heading 2 14" xfId="10515"/>
    <cellStyle name="Heading 2 14 2" xfId="43014"/>
    <cellStyle name="Heading 2 15" xfId="10516"/>
    <cellStyle name="Heading 2 15 2" xfId="43015"/>
    <cellStyle name="Heading 2 16" xfId="10517"/>
    <cellStyle name="Heading 2 16 2" xfId="43016"/>
    <cellStyle name="Heading 2 17" xfId="10518"/>
    <cellStyle name="Heading 2 18" xfId="10519"/>
    <cellStyle name="Heading 2 19" xfId="43017"/>
    <cellStyle name="Heading 2 2" xfId="10520"/>
    <cellStyle name="Heading 2 2 10" xfId="10521"/>
    <cellStyle name="Heading 2 2 11" xfId="10522"/>
    <cellStyle name="Heading 2 2 12" xfId="43018"/>
    <cellStyle name="Heading 2 2 13" xfId="43019"/>
    <cellStyle name="Heading 2 2 14" xfId="43020"/>
    <cellStyle name="Heading 2 2 15" xfId="43021"/>
    <cellStyle name="Heading 2 2 16" xfId="43022"/>
    <cellStyle name="Heading 2 2 17" xfId="43023"/>
    <cellStyle name="Heading 2 2 18" xfId="43024"/>
    <cellStyle name="Heading 2 2 19" xfId="43025"/>
    <cellStyle name="Heading 2 2 2" xfId="10523"/>
    <cellStyle name="Heading 2 2 2 2" xfId="43026"/>
    <cellStyle name="Heading 2 2 20" xfId="43027"/>
    <cellStyle name="Heading 2 2 21" xfId="43028"/>
    <cellStyle name="Heading 2 2 22" xfId="43029"/>
    <cellStyle name="Heading 2 2 23" xfId="43030"/>
    <cellStyle name="Heading 2 2 24" xfId="43031"/>
    <cellStyle name="Heading 2 2 3" xfId="10524"/>
    <cellStyle name="Heading 2 2 3 2" xfId="43032"/>
    <cellStyle name="Heading 2 2 4" xfId="10525"/>
    <cellStyle name="Heading 2 2 4 2" xfId="43033"/>
    <cellStyle name="Heading 2 2 5" xfId="10526"/>
    <cellStyle name="Heading 2 2 5 2" xfId="43034"/>
    <cellStyle name="Heading 2 2 6" xfId="10527"/>
    <cellStyle name="Heading 2 2 6 2" xfId="43035"/>
    <cellStyle name="Heading 2 2 7" xfId="10528"/>
    <cellStyle name="Heading 2 2 7 2" xfId="43036"/>
    <cellStyle name="Heading 2 2 8" xfId="10529"/>
    <cellStyle name="Heading 2 2 8 2" xfId="43037"/>
    <cellStyle name="Heading 2 2 9" xfId="10530"/>
    <cellStyle name="Heading 2 20" xfId="43038"/>
    <cellStyle name="Heading 2 21" xfId="43039"/>
    <cellStyle name="Heading 2 22" xfId="43040"/>
    <cellStyle name="Heading 2 23" xfId="43041"/>
    <cellStyle name="Heading 2 24" xfId="43042"/>
    <cellStyle name="Heading 2 25" xfId="43043"/>
    <cellStyle name="Heading 2 26" xfId="43044"/>
    <cellStyle name="Heading 2 27" xfId="43045"/>
    <cellStyle name="Heading 2 28" xfId="43046"/>
    <cellStyle name="Heading 2 29" xfId="43047"/>
    <cellStyle name="Heading 2 3" xfId="10531"/>
    <cellStyle name="Heading 2 3 2" xfId="10532"/>
    <cellStyle name="Heading 2 3 2 2" xfId="43048"/>
    <cellStyle name="Heading 2 3 3" xfId="43049"/>
    <cellStyle name="Heading 2 30" xfId="43050"/>
    <cellStyle name="Heading 2 4" xfId="10533"/>
    <cellStyle name="Heading 2 4 2" xfId="10534"/>
    <cellStyle name="Heading 2 4 2 2" xfId="43051"/>
    <cellStyle name="Heading 2 4 3" xfId="43052"/>
    <cellStyle name="Heading 2 5" xfId="10535"/>
    <cellStyle name="Heading 2 5 2" xfId="10536"/>
    <cellStyle name="Heading 2 5 2 2" xfId="43053"/>
    <cellStyle name="Heading 2 5 3" xfId="43054"/>
    <cellStyle name="Heading 2 6" xfId="10537"/>
    <cellStyle name="Heading 2 6 2" xfId="10538"/>
    <cellStyle name="Heading 2 6 2 2" xfId="43055"/>
    <cellStyle name="Heading 2 6 3" xfId="10539"/>
    <cellStyle name="Heading 2 6 3 2" xfId="43056"/>
    <cellStyle name="Heading 2 6 4" xfId="10540"/>
    <cellStyle name="Heading 2 6 5" xfId="43057"/>
    <cellStyle name="Heading 2 7" xfId="10541"/>
    <cellStyle name="Heading 2 7 10" xfId="10542"/>
    <cellStyle name="Heading 2 7 10 2" xfId="43058"/>
    <cellStyle name="Heading 2 7 11" xfId="10543"/>
    <cellStyle name="Heading 2 7 11 2" xfId="43059"/>
    <cellStyle name="Heading 2 7 12" xfId="43060"/>
    <cellStyle name="Heading 2 7 2" xfId="10544"/>
    <cellStyle name="Heading 2 7 2 2" xfId="43061"/>
    <cellStyle name="Heading 2 7 3" xfId="10545"/>
    <cellStyle name="Heading 2 7 3 2" xfId="43062"/>
    <cellStyle name="Heading 2 7 4" xfId="10546"/>
    <cellStyle name="Heading 2 7 4 2" xfId="43063"/>
    <cellStyle name="Heading 2 7 5" xfId="10547"/>
    <cellStyle name="Heading 2 7 5 2" xfId="43064"/>
    <cellStyle name="Heading 2 7 6" xfId="10548"/>
    <cellStyle name="Heading 2 7 6 2" xfId="43065"/>
    <cellStyle name="Heading 2 7 7" xfId="10549"/>
    <cellStyle name="Heading 2 7 7 2" xfId="43066"/>
    <cellStyle name="Heading 2 7 8" xfId="10550"/>
    <cellStyle name="Heading 2 7 8 2" xfId="43067"/>
    <cellStyle name="Heading 2 7 9" xfId="10551"/>
    <cellStyle name="Heading 2 7 9 2" xfId="43068"/>
    <cellStyle name="Heading 2 8" xfId="10552"/>
    <cellStyle name="Heading 2 8 2" xfId="43069"/>
    <cellStyle name="Heading 2 9" xfId="10553"/>
    <cellStyle name="Heading 2 9 2" xfId="43070"/>
    <cellStyle name="Heading 3 10" xfId="10554"/>
    <cellStyle name="Heading 3 10 2" xfId="43071"/>
    <cellStyle name="Heading 3 11" xfId="10555"/>
    <cellStyle name="Heading 3 11 2" xfId="43072"/>
    <cellStyle name="Heading 3 12" xfId="10556"/>
    <cellStyle name="Heading 3 12 10" xfId="10557"/>
    <cellStyle name="Heading 3 12 10 2" xfId="43073"/>
    <cellStyle name="Heading 3 12 11" xfId="10558"/>
    <cellStyle name="Heading 3 12 11 2" xfId="43074"/>
    <cellStyle name="Heading 3 12 12" xfId="10559"/>
    <cellStyle name="Heading 3 12 12 2" xfId="43075"/>
    <cellStyle name="Heading 3 12 13" xfId="10560"/>
    <cellStyle name="Heading 3 12 13 2" xfId="43076"/>
    <cellStyle name="Heading 3 12 14" xfId="10561"/>
    <cellStyle name="Heading 3 12 14 2" xfId="43077"/>
    <cellStyle name="Heading 3 12 15" xfId="10562"/>
    <cellStyle name="Heading 3 12 15 2" xfId="43078"/>
    <cellStyle name="Heading 3 12 16" xfId="10563"/>
    <cellStyle name="Heading 3 12 16 2" xfId="43079"/>
    <cellStyle name="Heading 3 12 17" xfId="10564"/>
    <cellStyle name="Heading 3 12 17 2" xfId="43080"/>
    <cellStyle name="Heading 3 12 18" xfId="10565"/>
    <cellStyle name="Heading 3 12 18 2" xfId="43081"/>
    <cellStyle name="Heading 3 12 19" xfId="10566"/>
    <cellStyle name="Heading 3 12 19 2" xfId="43082"/>
    <cellStyle name="Heading 3 12 2" xfId="10567"/>
    <cellStyle name="Heading 3 12 2 2" xfId="43083"/>
    <cellStyle name="Heading 3 12 20" xfId="10568"/>
    <cellStyle name="Heading 3 12 20 2" xfId="43084"/>
    <cellStyle name="Heading 3 12 21" xfId="10569"/>
    <cellStyle name="Heading 3 12 21 2" xfId="43085"/>
    <cellStyle name="Heading 3 12 22" xfId="10570"/>
    <cellStyle name="Heading 3 12 22 2" xfId="43086"/>
    <cellStyle name="Heading 3 12 23" xfId="10571"/>
    <cellStyle name="Heading 3 12 23 2" xfId="43087"/>
    <cellStyle name="Heading 3 12 24" xfId="10572"/>
    <cellStyle name="Heading 3 12 24 2" xfId="43088"/>
    <cellStyle name="Heading 3 12 25" xfId="10573"/>
    <cellStyle name="Heading 3 12 25 2" xfId="43089"/>
    <cellStyle name="Heading 3 12 26" xfId="10574"/>
    <cellStyle name="Heading 3 12 26 2" xfId="43090"/>
    <cellStyle name="Heading 3 12 27" xfId="10575"/>
    <cellStyle name="Heading 3 12 27 2" xfId="43091"/>
    <cellStyle name="Heading 3 12 28" xfId="10576"/>
    <cellStyle name="Heading 3 12 28 2" xfId="43092"/>
    <cellStyle name="Heading 3 12 29" xfId="10577"/>
    <cellStyle name="Heading 3 12 29 2" xfId="43093"/>
    <cellStyle name="Heading 3 12 3" xfId="10578"/>
    <cellStyle name="Heading 3 12 3 2" xfId="43094"/>
    <cellStyle name="Heading 3 12 30" xfId="10579"/>
    <cellStyle name="Heading 3 12 30 2" xfId="43095"/>
    <cellStyle name="Heading 3 12 31" xfId="43096"/>
    <cellStyle name="Heading 3 12 4" xfId="10580"/>
    <cellStyle name="Heading 3 12 4 2" xfId="43097"/>
    <cellStyle name="Heading 3 12 5" xfId="10581"/>
    <cellStyle name="Heading 3 12 5 2" xfId="43098"/>
    <cellStyle name="Heading 3 12 6" xfId="10582"/>
    <cellStyle name="Heading 3 12 6 2" xfId="43099"/>
    <cellStyle name="Heading 3 12 7" xfId="10583"/>
    <cellStyle name="Heading 3 12 7 2" xfId="43100"/>
    <cellStyle name="Heading 3 12 8" xfId="10584"/>
    <cellStyle name="Heading 3 12 8 2" xfId="43101"/>
    <cellStyle name="Heading 3 12 9" xfId="10585"/>
    <cellStyle name="Heading 3 12 9 2" xfId="43102"/>
    <cellStyle name="Heading 3 13" xfId="10586"/>
    <cellStyle name="Heading 3 13 2" xfId="43103"/>
    <cellStyle name="Heading 3 14" xfId="10587"/>
    <cellStyle name="Heading 3 14 2" xfId="43104"/>
    <cellStyle name="Heading 3 15" xfId="10588"/>
    <cellStyle name="Heading 3 15 2" xfId="43105"/>
    <cellStyle name="Heading 3 16" xfId="10589"/>
    <cellStyle name="Heading 3 16 2" xfId="43106"/>
    <cellStyle name="Heading 3 17" xfId="10590"/>
    <cellStyle name="Heading 3 18" xfId="10591"/>
    <cellStyle name="Heading 3 19" xfId="43107"/>
    <cellStyle name="Heading 3 2" xfId="10592"/>
    <cellStyle name="Heading 3 2 10" xfId="10593"/>
    <cellStyle name="Heading 3 2 11" xfId="10594"/>
    <cellStyle name="Heading 3 2 12" xfId="43108"/>
    <cellStyle name="Heading 3 2 13" xfId="43109"/>
    <cellStyle name="Heading 3 2 14" xfId="43110"/>
    <cellStyle name="Heading 3 2 15" xfId="43111"/>
    <cellStyle name="Heading 3 2 16" xfId="43112"/>
    <cellStyle name="Heading 3 2 17" xfId="43113"/>
    <cellStyle name="Heading 3 2 18" xfId="43114"/>
    <cellStyle name="Heading 3 2 19" xfId="43115"/>
    <cellStyle name="Heading 3 2 2" xfId="10595"/>
    <cellStyle name="Heading 3 2 2 2" xfId="43116"/>
    <cellStyle name="Heading 3 2 20" xfId="43117"/>
    <cellStyle name="Heading 3 2 21" xfId="43118"/>
    <cellStyle name="Heading 3 2 22" xfId="43119"/>
    <cellStyle name="Heading 3 2 23" xfId="43120"/>
    <cellStyle name="Heading 3 2 24" xfId="43121"/>
    <cellStyle name="Heading 3 2 3" xfId="10596"/>
    <cellStyle name="Heading 3 2 3 2" xfId="43122"/>
    <cellStyle name="Heading 3 2 4" xfId="10597"/>
    <cellStyle name="Heading 3 2 4 2" xfId="43123"/>
    <cellStyle name="Heading 3 2 5" xfId="10598"/>
    <cellStyle name="Heading 3 2 5 2" xfId="43124"/>
    <cellStyle name="Heading 3 2 6" xfId="10599"/>
    <cellStyle name="Heading 3 2 6 2" xfId="43125"/>
    <cellStyle name="Heading 3 2 7" xfId="10600"/>
    <cellStyle name="Heading 3 2 7 2" xfId="43126"/>
    <cellStyle name="Heading 3 2 8" xfId="10601"/>
    <cellStyle name="Heading 3 2 8 2" xfId="43127"/>
    <cellStyle name="Heading 3 2 9" xfId="10602"/>
    <cellStyle name="Heading 3 20" xfId="43128"/>
    <cellStyle name="Heading 3 21" xfId="43129"/>
    <cellStyle name="Heading 3 22" xfId="43130"/>
    <cellStyle name="Heading 3 23" xfId="43131"/>
    <cellStyle name="Heading 3 24" xfId="43132"/>
    <cellStyle name="Heading 3 25" xfId="43133"/>
    <cellStyle name="Heading 3 26" xfId="43134"/>
    <cellStyle name="Heading 3 27" xfId="43135"/>
    <cellStyle name="Heading 3 28" xfId="43136"/>
    <cellStyle name="Heading 3 29" xfId="43137"/>
    <cellStyle name="Heading 3 3" xfId="10603"/>
    <cellStyle name="Heading 3 3 2" xfId="10604"/>
    <cellStyle name="Heading 3 3 2 2" xfId="43138"/>
    <cellStyle name="Heading 3 3 3" xfId="43139"/>
    <cellStyle name="Heading 3 30" xfId="43140"/>
    <cellStyle name="Heading 3 4" xfId="10605"/>
    <cellStyle name="Heading 3 4 2" xfId="10606"/>
    <cellStyle name="Heading 3 4 2 2" xfId="43141"/>
    <cellStyle name="Heading 3 4 3" xfId="43142"/>
    <cellStyle name="Heading 3 5" xfId="10607"/>
    <cellStyle name="Heading 3 5 2" xfId="10608"/>
    <cellStyle name="Heading 3 5 2 2" xfId="43143"/>
    <cellStyle name="Heading 3 5 3" xfId="43144"/>
    <cellStyle name="Heading 3 6" xfId="10609"/>
    <cellStyle name="Heading 3 6 2" xfId="10610"/>
    <cellStyle name="Heading 3 6 2 2" xfId="43145"/>
    <cellStyle name="Heading 3 6 3" xfId="43146"/>
    <cellStyle name="Heading 3 6 3 2" xfId="43147"/>
    <cellStyle name="Heading 3 6 4" xfId="43148"/>
    <cellStyle name="Heading 3 6 5" xfId="43149"/>
    <cellStyle name="Heading 3 7" xfId="10611"/>
    <cellStyle name="Heading 3 7 10" xfId="10612"/>
    <cellStyle name="Heading 3 7 10 2" xfId="43150"/>
    <cellStyle name="Heading 3 7 11" xfId="10613"/>
    <cellStyle name="Heading 3 7 11 2" xfId="43151"/>
    <cellStyle name="Heading 3 7 12" xfId="43152"/>
    <cellStyle name="Heading 3 7 2" xfId="10614"/>
    <cellStyle name="Heading 3 7 2 2" xfId="43153"/>
    <cellStyle name="Heading 3 7 3" xfId="10615"/>
    <cellStyle name="Heading 3 7 3 2" xfId="43154"/>
    <cellStyle name="Heading 3 7 4" xfId="10616"/>
    <cellStyle name="Heading 3 7 4 2" xfId="43155"/>
    <cellStyle name="Heading 3 7 5" xfId="10617"/>
    <cellStyle name="Heading 3 7 5 2" xfId="43156"/>
    <cellStyle name="Heading 3 7 6" xfId="10618"/>
    <cellStyle name="Heading 3 7 6 2" xfId="43157"/>
    <cellStyle name="Heading 3 7 7" xfId="10619"/>
    <cellStyle name="Heading 3 7 7 2" xfId="43158"/>
    <cellStyle name="Heading 3 7 8" xfId="10620"/>
    <cellStyle name="Heading 3 7 8 2" xfId="43159"/>
    <cellStyle name="Heading 3 7 9" xfId="10621"/>
    <cellStyle name="Heading 3 7 9 2" xfId="43160"/>
    <cellStyle name="Heading 3 8" xfId="10622"/>
    <cellStyle name="Heading 3 8 2" xfId="43161"/>
    <cellStyle name="Heading 3 9" xfId="10623"/>
    <cellStyle name="Heading 3 9 2" xfId="43162"/>
    <cellStyle name="Heading 4 10" xfId="10624"/>
    <cellStyle name="Heading 4 10 2" xfId="43163"/>
    <cellStyle name="Heading 4 11" xfId="10625"/>
    <cellStyle name="Heading 4 11 2" xfId="43164"/>
    <cellStyle name="Heading 4 12" xfId="10626"/>
    <cellStyle name="Heading 4 12 10" xfId="10627"/>
    <cellStyle name="Heading 4 12 10 2" xfId="43165"/>
    <cellStyle name="Heading 4 12 11" xfId="10628"/>
    <cellStyle name="Heading 4 12 11 2" xfId="43166"/>
    <cellStyle name="Heading 4 12 12" xfId="10629"/>
    <cellStyle name="Heading 4 12 12 2" xfId="43167"/>
    <cellStyle name="Heading 4 12 13" xfId="10630"/>
    <cellStyle name="Heading 4 12 13 2" xfId="43168"/>
    <cellStyle name="Heading 4 12 14" xfId="10631"/>
    <cellStyle name="Heading 4 12 14 2" xfId="43169"/>
    <cellStyle name="Heading 4 12 15" xfId="10632"/>
    <cellStyle name="Heading 4 12 15 2" xfId="43170"/>
    <cellStyle name="Heading 4 12 16" xfId="10633"/>
    <cellStyle name="Heading 4 12 16 2" xfId="43171"/>
    <cellStyle name="Heading 4 12 17" xfId="10634"/>
    <cellStyle name="Heading 4 12 17 2" xfId="43172"/>
    <cellStyle name="Heading 4 12 18" xfId="10635"/>
    <cellStyle name="Heading 4 12 18 2" xfId="43173"/>
    <cellStyle name="Heading 4 12 19" xfId="10636"/>
    <cellStyle name="Heading 4 12 19 2" xfId="43174"/>
    <cellStyle name="Heading 4 12 2" xfId="10637"/>
    <cellStyle name="Heading 4 12 2 2" xfId="43175"/>
    <cellStyle name="Heading 4 12 20" xfId="10638"/>
    <cellStyle name="Heading 4 12 20 2" xfId="43176"/>
    <cellStyle name="Heading 4 12 21" xfId="10639"/>
    <cellStyle name="Heading 4 12 21 2" xfId="43177"/>
    <cellStyle name="Heading 4 12 22" xfId="10640"/>
    <cellStyle name="Heading 4 12 22 2" xfId="43178"/>
    <cellStyle name="Heading 4 12 23" xfId="10641"/>
    <cellStyle name="Heading 4 12 23 2" xfId="43179"/>
    <cellStyle name="Heading 4 12 24" xfId="10642"/>
    <cellStyle name="Heading 4 12 24 2" xfId="43180"/>
    <cellStyle name="Heading 4 12 25" xfId="10643"/>
    <cellStyle name="Heading 4 12 25 2" xfId="43181"/>
    <cellStyle name="Heading 4 12 26" xfId="10644"/>
    <cellStyle name="Heading 4 12 26 2" xfId="43182"/>
    <cellStyle name="Heading 4 12 27" xfId="10645"/>
    <cellStyle name="Heading 4 12 27 2" xfId="43183"/>
    <cellStyle name="Heading 4 12 28" xfId="10646"/>
    <cellStyle name="Heading 4 12 28 2" xfId="43184"/>
    <cellStyle name="Heading 4 12 29" xfId="10647"/>
    <cellStyle name="Heading 4 12 29 2" xfId="43185"/>
    <cellStyle name="Heading 4 12 3" xfId="10648"/>
    <cellStyle name="Heading 4 12 3 2" xfId="43186"/>
    <cellStyle name="Heading 4 12 30" xfId="10649"/>
    <cellStyle name="Heading 4 12 30 2" xfId="43187"/>
    <cellStyle name="Heading 4 12 31" xfId="43188"/>
    <cellStyle name="Heading 4 12 4" xfId="10650"/>
    <cellStyle name="Heading 4 12 4 2" xfId="43189"/>
    <cellStyle name="Heading 4 12 5" xfId="10651"/>
    <cellStyle name="Heading 4 12 5 2" xfId="43190"/>
    <cellStyle name="Heading 4 12 6" xfId="10652"/>
    <cellStyle name="Heading 4 12 6 2" xfId="43191"/>
    <cellStyle name="Heading 4 12 7" xfId="10653"/>
    <cellStyle name="Heading 4 12 7 2" xfId="43192"/>
    <cellStyle name="Heading 4 12 8" xfId="10654"/>
    <cellStyle name="Heading 4 12 8 2" xfId="43193"/>
    <cellStyle name="Heading 4 12 9" xfId="10655"/>
    <cellStyle name="Heading 4 12 9 2" xfId="43194"/>
    <cellStyle name="Heading 4 13" xfId="10656"/>
    <cellStyle name="Heading 4 13 2" xfId="43195"/>
    <cellStyle name="Heading 4 14" xfId="10657"/>
    <cellStyle name="Heading 4 14 2" xfId="43196"/>
    <cellStyle name="Heading 4 15" xfId="10658"/>
    <cellStyle name="Heading 4 15 2" xfId="43197"/>
    <cellStyle name="Heading 4 16" xfId="10659"/>
    <cellStyle name="Heading 4 16 2" xfId="43198"/>
    <cellStyle name="Heading 4 17" xfId="10660"/>
    <cellStyle name="Heading 4 18" xfId="10661"/>
    <cellStyle name="Heading 4 19" xfId="43199"/>
    <cellStyle name="Heading 4 2" xfId="10662"/>
    <cellStyle name="Heading 4 2 10" xfId="10663"/>
    <cellStyle name="Heading 4 2 11" xfId="10664"/>
    <cellStyle name="Heading 4 2 12" xfId="43200"/>
    <cellStyle name="Heading 4 2 13" xfId="43201"/>
    <cellStyle name="Heading 4 2 14" xfId="43202"/>
    <cellStyle name="Heading 4 2 15" xfId="43203"/>
    <cellStyle name="Heading 4 2 16" xfId="43204"/>
    <cellStyle name="Heading 4 2 17" xfId="43205"/>
    <cellStyle name="Heading 4 2 18" xfId="43206"/>
    <cellStyle name="Heading 4 2 19" xfId="43207"/>
    <cellStyle name="Heading 4 2 2" xfId="10665"/>
    <cellStyle name="Heading 4 2 2 2" xfId="43208"/>
    <cellStyle name="Heading 4 2 20" xfId="43209"/>
    <cellStyle name="Heading 4 2 21" xfId="43210"/>
    <cellStyle name="Heading 4 2 22" xfId="43211"/>
    <cellStyle name="Heading 4 2 23" xfId="43212"/>
    <cellStyle name="Heading 4 2 24" xfId="43213"/>
    <cellStyle name="Heading 4 2 3" xfId="10666"/>
    <cellStyle name="Heading 4 2 3 2" xfId="43214"/>
    <cellStyle name="Heading 4 2 4" xfId="10667"/>
    <cellStyle name="Heading 4 2 4 2" xfId="43215"/>
    <cellStyle name="Heading 4 2 5" xfId="10668"/>
    <cellStyle name="Heading 4 2 5 2" xfId="43216"/>
    <cellStyle name="Heading 4 2 6" xfId="10669"/>
    <cellStyle name="Heading 4 2 6 2" xfId="43217"/>
    <cellStyle name="Heading 4 2 7" xfId="10670"/>
    <cellStyle name="Heading 4 2 7 2" xfId="43218"/>
    <cellStyle name="Heading 4 2 8" xfId="10671"/>
    <cellStyle name="Heading 4 2 8 2" xfId="43219"/>
    <cellStyle name="Heading 4 2 9" xfId="10672"/>
    <cellStyle name="Heading 4 20" xfId="43220"/>
    <cellStyle name="Heading 4 21" xfId="43221"/>
    <cellStyle name="Heading 4 22" xfId="43222"/>
    <cellStyle name="Heading 4 23" xfId="43223"/>
    <cellStyle name="Heading 4 24" xfId="43224"/>
    <cellStyle name="Heading 4 25" xfId="43225"/>
    <cellStyle name="Heading 4 26" xfId="43226"/>
    <cellStyle name="Heading 4 27" xfId="43227"/>
    <cellStyle name="Heading 4 28" xfId="43228"/>
    <cellStyle name="Heading 4 29" xfId="43229"/>
    <cellStyle name="Heading 4 3" xfId="10673"/>
    <cellStyle name="Heading 4 3 2" xfId="10674"/>
    <cellStyle name="Heading 4 3 2 2" xfId="43230"/>
    <cellStyle name="Heading 4 3 3" xfId="43231"/>
    <cellStyle name="Heading 4 30" xfId="43232"/>
    <cellStyle name="Heading 4 4" xfId="10675"/>
    <cellStyle name="Heading 4 4 2" xfId="10676"/>
    <cellStyle name="Heading 4 4 2 2" xfId="43233"/>
    <cellStyle name="Heading 4 4 3" xfId="43234"/>
    <cellStyle name="Heading 4 5" xfId="10677"/>
    <cellStyle name="Heading 4 5 2" xfId="10678"/>
    <cellStyle name="Heading 4 5 2 2" xfId="43235"/>
    <cellStyle name="Heading 4 5 3" xfId="43236"/>
    <cellStyle name="Heading 4 6" xfId="10679"/>
    <cellStyle name="Heading 4 6 2" xfId="10680"/>
    <cellStyle name="Heading 4 6 2 2" xfId="43237"/>
    <cellStyle name="Heading 4 6 3" xfId="43238"/>
    <cellStyle name="Heading 4 6 3 2" xfId="43239"/>
    <cellStyle name="Heading 4 6 4" xfId="43240"/>
    <cellStyle name="Heading 4 6 5" xfId="43241"/>
    <cellStyle name="Heading 4 7" xfId="10681"/>
    <cellStyle name="Heading 4 7 10" xfId="10682"/>
    <cellStyle name="Heading 4 7 10 2" xfId="43242"/>
    <cellStyle name="Heading 4 7 11" xfId="10683"/>
    <cellStyle name="Heading 4 7 11 2" xfId="43243"/>
    <cellStyle name="Heading 4 7 12" xfId="43244"/>
    <cellStyle name="Heading 4 7 2" xfId="10684"/>
    <cellStyle name="Heading 4 7 2 2" xfId="43245"/>
    <cellStyle name="Heading 4 7 3" xfId="10685"/>
    <cellStyle name="Heading 4 7 3 2" xfId="43246"/>
    <cellStyle name="Heading 4 7 4" xfId="10686"/>
    <cellStyle name="Heading 4 7 4 2" xfId="43247"/>
    <cellStyle name="Heading 4 7 5" xfId="10687"/>
    <cellStyle name="Heading 4 7 5 2" xfId="43248"/>
    <cellStyle name="Heading 4 7 6" xfId="10688"/>
    <cellStyle name="Heading 4 7 6 2" xfId="43249"/>
    <cellStyle name="Heading 4 7 7" xfId="10689"/>
    <cellStyle name="Heading 4 7 7 2" xfId="43250"/>
    <cellStyle name="Heading 4 7 8" xfId="10690"/>
    <cellStyle name="Heading 4 7 8 2" xfId="43251"/>
    <cellStyle name="Heading 4 7 9" xfId="10691"/>
    <cellStyle name="Heading 4 7 9 2" xfId="43252"/>
    <cellStyle name="Heading 4 8" xfId="10692"/>
    <cellStyle name="Heading 4 8 2" xfId="43253"/>
    <cellStyle name="Heading 4 9" xfId="10693"/>
    <cellStyle name="Heading 4 9 2" xfId="43254"/>
    <cellStyle name="Hyperlink" xfId="54352" builtinId="8"/>
    <cellStyle name="Hyperlink 2" xfId="43255"/>
    <cellStyle name="Input 10" xfId="10694"/>
    <cellStyle name="Input 10 10" xfId="10695"/>
    <cellStyle name="Input 10 10 2" xfId="10696"/>
    <cellStyle name="Input 10 10 2 2" xfId="43256"/>
    <cellStyle name="Input 10 10 2 3" xfId="43257"/>
    <cellStyle name="Input 10 10 3" xfId="10697"/>
    <cellStyle name="Input 10 10 4" xfId="43258"/>
    <cellStyle name="Input 10 10 5" xfId="43259"/>
    <cellStyle name="Input 10 11" xfId="10698"/>
    <cellStyle name="Input 10 11 2" xfId="10699"/>
    <cellStyle name="Input 10 11 2 2" xfId="43260"/>
    <cellStyle name="Input 10 11 2 3" xfId="43261"/>
    <cellStyle name="Input 10 11 3" xfId="10700"/>
    <cellStyle name="Input 10 11 4" xfId="43262"/>
    <cellStyle name="Input 10 11 5" xfId="43263"/>
    <cellStyle name="Input 10 12" xfId="10701"/>
    <cellStyle name="Input 10 12 2" xfId="10702"/>
    <cellStyle name="Input 10 12 2 2" xfId="43264"/>
    <cellStyle name="Input 10 12 2 3" xfId="43265"/>
    <cellStyle name="Input 10 12 3" xfId="10703"/>
    <cellStyle name="Input 10 12 4" xfId="43266"/>
    <cellStyle name="Input 10 12 5" xfId="43267"/>
    <cellStyle name="Input 10 13" xfId="10704"/>
    <cellStyle name="Input 10 13 2" xfId="10705"/>
    <cellStyle name="Input 10 13 2 2" xfId="43268"/>
    <cellStyle name="Input 10 13 2 3" xfId="43269"/>
    <cellStyle name="Input 10 13 3" xfId="10706"/>
    <cellStyle name="Input 10 13 4" xfId="43270"/>
    <cellStyle name="Input 10 13 5" xfId="43271"/>
    <cellStyle name="Input 10 14" xfId="10707"/>
    <cellStyle name="Input 10 14 2" xfId="10708"/>
    <cellStyle name="Input 10 14 2 2" xfId="43272"/>
    <cellStyle name="Input 10 14 2 3" xfId="43273"/>
    <cellStyle name="Input 10 14 3" xfId="10709"/>
    <cellStyle name="Input 10 14 4" xfId="43274"/>
    <cellStyle name="Input 10 14 5" xfId="43275"/>
    <cellStyle name="Input 10 15" xfId="10710"/>
    <cellStyle name="Input 10 15 2" xfId="10711"/>
    <cellStyle name="Input 10 15 2 2" xfId="43276"/>
    <cellStyle name="Input 10 15 2 3" xfId="43277"/>
    <cellStyle name="Input 10 15 3" xfId="10712"/>
    <cellStyle name="Input 10 15 4" xfId="43278"/>
    <cellStyle name="Input 10 15 5" xfId="43279"/>
    <cellStyle name="Input 10 16" xfId="10713"/>
    <cellStyle name="Input 10 16 2" xfId="10714"/>
    <cellStyle name="Input 10 16 2 2" xfId="43280"/>
    <cellStyle name="Input 10 16 2 3" xfId="43281"/>
    <cellStyle name="Input 10 16 3" xfId="10715"/>
    <cellStyle name="Input 10 16 4" xfId="43282"/>
    <cellStyle name="Input 10 16 5" xfId="43283"/>
    <cellStyle name="Input 10 17" xfId="10716"/>
    <cellStyle name="Input 10 17 2" xfId="10717"/>
    <cellStyle name="Input 10 17 2 2" xfId="43284"/>
    <cellStyle name="Input 10 17 2 3" xfId="43285"/>
    <cellStyle name="Input 10 17 3" xfId="10718"/>
    <cellStyle name="Input 10 17 4" xfId="43286"/>
    <cellStyle name="Input 10 17 5" xfId="43287"/>
    <cellStyle name="Input 10 18" xfId="10719"/>
    <cellStyle name="Input 10 18 2" xfId="10720"/>
    <cellStyle name="Input 10 18 2 2" xfId="43288"/>
    <cellStyle name="Input 10 18 2 3" xfId="43289"/>
    <cellStyle name="Input 10 18 3" xfId="10721"/>
    <cellStyle name="Input 10 18 4" xfId="43290"/>
    <cellStyle name="Input 10 18 5" xfId="43291"/>
    <cellStyle name="Input 10 19" xfId="10722"/>
    <cellStyle name="Input 10 19 2" xfId="10723"/>
    <cellStyle name="Input 10 19 2 2" xfId="43292"/>
    <cellStyle name="Input 10 19 2 3" xfId="43293"/>
    <cellStyle name="Input 10 19 3" xfId="10724"/>
    <cellStyle name="Input 10 19 4" xfId="43294"/>
    <cellStyle name="Input 10 19 5" xfId="43295"/>
    <cellStyle name="Input 10 2" xfId="10725"/>
    <cellStyle name="Input 10 2 2" xfId="10726"/>
    <cellStyle name="Input 10 2 2 2" xfId="43296"/>
    <cellStyle name="Input 10 2 2 3" xfId="43297"/>
    <cellStyle name="Input 10 2 3" xfId="10727"/>
    <cellStyle name="Input 10 2 4" xfId="43298"/>
    <cellStyle name="Input 10 2 5" xfId="43299"/>
    <cellStyle name="Input 10 20" xfId="10728"/>
    <cellStyle name="Input 10 20 2" xfId="10729"/>
    <cellStyle name="Input 10 20 2 2" xfId="43300"/>
    <cellStyle name="Input 10 20 2 3" xfId="43301"/>
    <cellStyle name="Input 10 20 3" xfId="43302"/>
    <cellStyle name="Input 10 20 4" xfId="43303"/>
    <cellStyle name="Input 10 20 5" xfId="43304"/>
    <cellStyle name="Input 10 21" xfId="43305"/>
    <cellStyle name="Input 10 22" xfId="43306"/>
    <cellStyle name="Input 10 3" xfId="10730"/>
    <cellStyle name="Input 10 3 2" xfId="10731"/>
    <cellStyle name="Input 10 3 2 2" xfId="43307"/>
    <cellStyle name="Input 10 3 2 3" xfId="43308"/>
    <cellStyle name="Input 10 3 3" xfId="10732"/>
    <cellStyle name="Input 10 3 4" xfId="43309"/>
    <cellStyle name="Input 10 3 5" xfId="43310"/>
    <cellStyle name="Input 10 4" xfId="10733"/>
    <cellStyle name="Input 10 4 2" xfId="10734"/>
    <cellStyle name="Input 10 4 2 2" xfId="43311"/>
    <cellStyle name="Input 10 4 2 3" xfId="43312"/>
    <cellStyle name="Input 10 4 3" xfId="10735"/>
    <cellStyle name="Input 10 4 4" xfId="43313"/>
    <cellStyle name="Input 10 4 5" xfId="43314"/>
    <cellStyle name="Input 10 5" xfId="10736"/>
    <cellStyle name="Input 10 5 2" xfId="10737"/>
    <cellStyle name="Input 10 5 2 2" xfId="43315"/>
    <cellStyle name="Input 10 5 2 3" xfId="43316"/>
    <cellStyle name="Input 10 5 3" xfId="10738"/>
    <cellStyle name="Input 10 5 4" xfId="43317"/>
    <cellStyle name="Input 10 5 5" xfId="43318"/>
    <cellStyle name="Input 10 6" xfId="10739"/>
    <cellStyle name="Input 10 6 2" xfId="10740"/>
    <cellStyle name="Input 10 6 2 2" xfId="43319"/>
    <cellStyle name="Input 10 6 2 3" xfId="43320"/>
    <cellStyle name="Input 10 6 3" xfId="10741"/>
    <cellStyle name="Input 10 6 4" xfId="43321"/>
    <cellStyle name="Input 10 6 5" xfId="43322"/>
    <cellStyle name="Input 10 7" xfId="10742"/>
    <cellStyle name="Input 10 7 2" xfId="10743"/>
    <cellStyle name="Input 10 7 2 2" xfId="43323"/>
    <cellStyle name="Input 10 7 2 3" xfId="43324"/>
    <cellStyle name="Input 10 7 3" xfId="10744"/>
    <cellStyle name="Input 10 7 4" xfId="43325"/>
    <cellStyle name="Input 10 7 5" xfId="43326"/>
    <cellStyle name="Input 10 8" xfId="10745"/>
    <cellStyle name="Input 10 8 2" xfId="10746"/>
    <cellStyle name="Input 10 8 2 2" xfId="43327"/>
    <cellStyle name="Input 10 8 2 3" xfId="43328"/>
    <cellStyle name="Input 10 8 3" xfId="10747"/>
    <cellStyle name="Input 10 8 4" xfId="43329"/>
    <cellStyle name="Input 10 8 5" xfId="43330"/>
    <cellStyle name="Input 10 9" xfId="10748"/>
    <cellStyle name="Input 10 9 2" xfId="10749"/>
    <cellStyle name="Input 10 9 2 2" xfId="43331"/>
    <cellStyle name="Input 10 9 2 3" xfId="43332"/>
    <cellStyle name="Input 10 9 3" xfId="10750"/>
    <cellStyle name="Input 10 9 4" xfId="43333"/>
    <cellStyle name="Input 10 9 5" xfId="43334"/>
    <cellStyle name="Input 11" xfId="10751"/>
    <cellStyle name="Input 11 10" xfId="10752"/>
    <cellStyle name="Input 11 10 2" xfId="10753"/>
    <cellStyle name="Input 11 10 2 2" xfId="43335"/>
    <cellStyle name="Input 11 10 2 3" xfId="43336"/>
    <cellStyle name="Input 11 10 3" xfId="10754"/>
    <cellStyle name="Input 11 10 4" xfId="43337"/>
    <cellStyle name="Input 11 10 5" xfId="43338"/>
    <cellStyle name="Input 11 11" xfId="10755"/>
    <cellStyle name="Input 11 11 2" xfId="10756"/>
    <cellStyle name="Input 11 11 2 2" xfId="43339"/>
    <cellStyle name="Input 11 11 2 3" xfId="43340"/>
    <cellStyle name="Input 11 11 3" xfId="10757"/>
    <cellStyle name="Input 11 11 4" xfId="43341"/>
    <cellStyle name="Input 11 11 5" xfId="43342"/>
    <cellStyle name="Input 11 12" xfId="10758"/>
    <cellStyle name="Input 11 12 2" xfId="10759"/>
    <cellStyle name="Input 11 12 2 2" xfId="43343"/>
    <cellStyle name="Input 11 12 2 3" xfId="43344"/>
    <cellStyle name="Input 11 12 3" xfId="10760"/>
    <cellStyle name="Input 11 12 4" xfId="43345"/>
    <cellStyle name="Input 11 12 5" xfId="43346"/>
    <cellStyle name="Input 11 13" xfId="10761"/>
    <cellStyle name="Input 11 13 2" xfId="10762"/>
    <cellStyle name="Input 11 13 2 2" xfId="43347"/>
    <cellStyle name="Input 11 13 2 3" xfId="43348"/>
    <cellStyle name="Input 11 13 3" xfId="10763"/>
    <cellStyle name="Input 11 13 4" xfId="43349"/>
    <cellStyle name="Input 11 13 5" xfId="43350"/>
    <cellStyle name="Input 11 14" xfId="10764"/>
    <cellStyle name="Input 11 14 2" xfId="10765"/>
    <cellStyle name="Input 11 14 2 2" xfId="43351"/>
    <cellStyle name="Input 11 14 2 3" xfId="43352"/>
    <cellStyle name="Input 11 14 3" xfId="10766"/>
    <cellStyle name="Input 11 14 4" xfId="43353"/>
    <cellStyle name="Input 11 14 5" xfId="43354"/>
    <cellStyle name="Input 11 15" xfId="10767"/>
    <cellStyle name="Input 11 15 2" xfId="10768"/>
    <cellStyle name="Input 11 15 2 2" xfId="43355"/>
    <cellStyle name="Input 11 15 2 3" xfId="43356"/>
    <cellStyle name="Input 11 15 3" xfId="10769"/>
    <cellStyle name="Input 11 15 4" xfId="43357"/>
    <cellStyle name="Input 11 15 5" xfId="43358"/>
    <cellStyle name="Input 11 16" xfId="10770"/>
    <cellStyle name="Input 11 16 2" xfId="10771"/>
    <cellStyle name="Input 11 16 2 2" xfId="43359"/>
    <cellStyle name="Input 11 16 2 3" xfId="43360"/>
    <cellStyle name="Input 11 16 3" xfId="10772"/>
    <cellStyle name="Input 11 16 4" xfId="43361"/>
    <cellStyle name="Input 11 16 5" xfId="43362"/>
    <cellStyle name="Input 11 17" xfId="10773"/>
    <cellStyle name="Input 11 17 2" xfId="10774"/>
    <cellStyle name="Input 11 17 2 2" xfId="43363"/>
    <cellStyle name="Input 11 17 2 3" xfId="43364"/>
    <cellStyle name="Input 11 17 3" xfId="10775"/>
    <cellStyle name="Input 11 17 4" xfId="43365"/>
    <cellStyle name="Input 11 17 5" xfId="43366"/>
    <cellStyle name="Input 11 18" xfId="10776"/>
    <cellStyle name="Input 11 18 2" xfId="10777"/>
    <cellStyle name="Input 11 18 2 2" xfId="43367"/>
    <cellStyle name="Input 11 18 2 3" xfId="43368"/>
    <cellStyle name="Input 11 18 3" xfId="10778"/>
    <cellStyle name="Input 11 18 4" xfId="43369"/>
    <cellStyle name="Input 11 18 5" xfId="43370"/>
    <cellStyle name="Input 11 19" xfId="10779"/>
    <cellStyle name="Input 11 19 2" xfId="10780"/>
    <cellStyle name="Input 11 19 2 2" xfId="43371"/>
    <cellStyle name="Input 11 19 2 3" xfId="43372"/>
    <cellStyle name="Input 11 19 3" xfId="10781"/>
    <cellStyle name="Input 11 19 4" xfId="43373"/>
    <cellStyle name="Input 11 19 5" xfId="43374"/>
    <cellStyle name="Input 11 2" xfId="10782"/>
    <cellStyle name="Input 11 2 2" xfId="10783"/>
    <cellStyle name="Input 11 2 2 2" xfId="43375"/>
    <cellStyle name="Input 11 2 2 3" xfId="43376"/>
    <cellStyle name="Input 11 2 3" xfId="10784"/>
    <cellStyle name="Input 11 2 4" xfId="43377"/>
    <cellStyle name="Input 11 2 5" xfId="43378"/>
    <cellStyle name="Input 11 20" xfId="10785"/>
    <cellStyle name="Input 11 20 2" xfId="10786"/>
    <cellStyle name="Input 11 20 2 2" xfId="43379"/>
    <cellStyle name="Input 11 20 2 3" xfId="43380"/>
    <cellStyle name="Input 11 20 3" xfId="43381"/>
    <cellStyle name="Input 11 20 4" xfId="43382"/>
    <cellStyle name="Input 11 20 5" xfId="43383"/>
    <cellStyle name="Input 11 21" xfId="43384"/>
    <cellStyle name="Input 11 22" xfId="43385"/>
    <cellStyle name="Input 11 3" xfId="10787"/>
    <cellStyle name="Input 11 3 2" xfId="10788"/>
    <cellStyle name="Input 11 3 2 2" xfId="43386"/>
    <cellStyle name="Input 11 3 2 3" xfId="43387"/>
    <cellStyle name="Input 11 3 3" xfId="10789"/>
    <cellStyle name="Input 11 3 4" xfId="43388"/>
    <cellStyle name="Input 11 3 5" xfId="43389"/>
    <cellStyle name="Input 11 4" xfId="10790"/>
    <cellStyle name="Input 11 4 2" xfId="10791"/>
    <cellStyle name="Input 11 4 2 2" xfId="43390"/>
    <cellStyle name="Input 11 4 2 3" xfId="43391"/>
    <cellStyle name="Input 11 4 3" xfId="10792"/>
    <cellStyle name="Input 11 4 4" xfId="43392"/>
    <cellStyle name="Input 11 4 5" xfId="43393"/>
    <cellStyle name="Input 11 5" xfId="10793"/>
    <cellStyle name="Input 11 5 2" xfId="10794"/>
    <cellStyle name="Input 11 5 2 2" xfId="43394"/>
    <cellStyle name="Input 11 5 2 3" xfId="43395"/>
    <cellStyle name="Input 11 5 3" xfId="10795"/>
    <cellStyle name="Input 11 5 4" xfId="43396"/>
    <cellStyle name="Input 11 5 5" xfId="43397"/>
    <cellStyle name="Input 11 6" xfId="10796"/>
    <cellStyle name="Input 11 6 2" xfId="10797"/>
    <cellStyle name="Input 11 6 2 2" xfId="43398"/>
    <cellStyle name="Input 11 6 2 3" xfId="43399"/>
    <cellStyle name="Input 11 6 3" xfId="10798"/>
    <cellStyle name="Input 11 6 4" xfId="43400"/>
    <cellStyle name="Input 11 6 5" xfId="43401"/>
    <cellStyle name="Input 11 7" xfId="10799"/>
    <cellStyle name="Input 11 7 2" xfId="10800"/>
    <cellStyle name="Input 11 7 2 2" xfId="43402"/>
    <cellStyle name="Input 11 7 2 3" xfId="43403"/>
    <cellStyle name="Input 11 7 3" xfId="10801"/>
    <cellStyle name="Input 11 7 4" xfId="43404"/>
    <cellStyle name="Input 11 7 5" xfId="43405"/>
    <cellStyle name="Input 11 8" xfId="10802"/>
    <cellStyle name="Input 11 8 2" xfId="10803"/>
    <cellStyle name="Input 11 8 2 2" xfId="43406"/>
    <cellStyle name="Input 11 8 2 3" xfId="43407"/>
    <cellStyle name="Input 11 8 3" xfId="10804"/>
    <cellStyle name="Input 11 8 4" xfId="43408"/>
    <cellStyle name="Input 11 8 5" xfId="43409"/>
    <cellStyle name="Input 11 9" xfId="10805"/>
    <cellStyle name="Input 11 9 2" xfId="10806"/>
    <cellStyle name="Input 11 9 2 2" xfId="43410"/>
    <cellStyle name="Input 11 9 2 3" xfId="43411"/>
    <cellStyle name="Input 11 9 3" xfId="10807"/>
    <cellStyle name="Input 11 9 4" xfId="43412"/>
    <cellStyle name="Input 11 9 5" xfId="43413"/>
    <cellStyle name="Input 12" xfId="10808"/>
    <cellStyle name="Input 12 10" xfId="10809"/>
    <cellStyle name="Input 12 10 10" xfId="10810"/>
    <cellStyle name="Input 12 10 10 2" xfId="10811"/>
    <cellStyle name="Input 12 10 10 2 2" xfId="43414"/>
    <cellStyle name="Input 12 10 10 2 3" xfId="43415"/>
    <cellStyle name="Input 12 10 10 3" xfId="10812"/>
    <cellStyle name="Input 12 10 10 4" xfId="43416"/>
    <cellStyle name="Input 12 10 10 5" xfId="43417"/>
    <cellStyle name="Input 12 10 11" xfId="10813"/>
    <cellStyle name="Input 12 10 11 2" xfId="10814"/>
    <cellStyle name="Input 12 10 11 2 2" xfId="43418"/>
    <cellStyle name="Input 12 10 11 2 3" xfId="43419"/>
    <cellStyle name="Input 12 10 11 3" xfId="10815"/>
    <cellStyle name="Input 12 10 11 4" xfId="43420"/>
    <cellStyle name="Input 12 10 11 5" xfId="43421"/>
    <cellStyle name="Input 12 10 12" xfId="10816"/>
    <cellStyle name="Input 12 10 12 2" xfId="10817"/>
    <cellStyle name="Input 12 10 12 2 2" xfId="43422"/>
    <cellStyle name="Input 12 10 12 2 3" xfId="43423"/>
    <cellStyle name="Input 12 10 12 3" xfId="10818"/>
    <cellStyle name="Input 12 10 12 4" xfId="43424"/>
    <cellStyle name="Input 12 10 12 5" xfId="43425"/>
    <cellStyle name="Input 12 10 13" xfId="10819"/>
    <cellStyle name="Input 12 10 13 2" xfId="10820"/>
    <cellStyle name="Input 12 10 13 2 2" xfId="43426"/>
    <cellStyle name="Input 12 10 13 2 3" xfId="43427"/>
    <cellStyle name="Input 12 10 13 3" xfId="10821"/>
    <cellStyle name="Input 12 10 13 4" xfId="43428"/>
    <cellStyle name="Input 12 10 13 5" xfId="43429"/>
    <cellStyle name="Input 12 10 14" xfId="10822"/>
    <cellStyle name="Input 12 10 14 2" xfId="10823"/>
    <cellStyle name="Input 12 10 14 2 2" xfId="43430"/>
    <cellStyle name="Input 12 10 14 2 3" xfId="43431"/>
    <cellStyle name="Input 12 10 14 3" xfId="10824"/>
    <cellStyle name="Input 12 10 14 4" xfId="43432"/>
    <cellStyle name="Input 12 10 14 5" xfId="43433"/>
    <cellStyle name="Input 12 10 15" xfId="10825"/>
    <cellStyle name="Input 12 10 15 2" xfId="10826"/>
    <cellStyle name="Input 12 10 15 2 2" xfId="43434"/>
    <cellStyle name="Input 12 10 15 2 3" xfId="43435"/>
    <cellStyle name="Input 12 10 15 3" xfId="10827"/>
    <cellStyle name="Input 12 10 15 4" xfId="43436"/>
    <cellStyle name="Input 12 10 15 5" xfId="43437"/>
    <cellStyle name="Input 12 10 16" xfId="10828"/>
    <cellStyle name="Input 12 10 16 2" xfId="10829"/>
    <cellStyle name="Input 12 10 16 2 2" xfId="43438"/>
    <cellStyle name="Input 12 10 16 2 3" xfId="43439"/>
    <cellStyle name="Input 12 10 16 3" xfId="10830"/>
    <cellStyle name="Input 12 10 16 4" xfId="43440"/>
    <cellStyle name="Input 12 10 16 5" xfId="43441"/>
    <cellStyle name="Input 12 10 17" xfId="10831"/>
    <cellStyle name="Input 12 10 17 2" xfId="10832"/>
    <cellStyle name="Input 12 10 17 2 2" xfId="43442"/>
    <cellStyle name="Input 12 10 17 2 3" xfId="43443"/>
    <cellStyle name="Input 12 10 17 3" xfId="10833"/>
    <cellStyle name="Input 12 10 17 4" xfId="43444"/>
    <cellStyle name="Input 12 10 17 5" xfId="43445"/>
    <cellStyle name="Input 12 10 18" xfId="10834"/>
    <cellStyle name="Input 12 10 18 2" xfId="10835"/>
    <cellStyle name="Input 12 10 18 2 2" xfId="43446"/>
    <cellStyle name="Input 12 10 18 2 3" xfId="43447"/>
    <cellStyle name="Input 12 10 18 3" xfId="10836"/>
    <cellStyle name="Input 12 10 18 4" xfId="43448"/>
    <cellStyle name="Input 12 10 18 5" xfId="43449"/>
    <cellStyle name="Input 12 10 19" xfId="10837"/>
    <cellStyle name="Input 12 10 19 2" xfId="10838"/>
    <cellStyle name="Input 12 10 19 2 2" xfId="43450"/>
    <cellStyle name="Input 12 10 19 2 3" xfId="43451"/>
    <cellStyle name="Input 12 10 19 3" xfId="10839"/>
    <cellStyle name="Input 12 10 19 4" xfId="43452"/>
    <cellStyle name="Input 12 10 19 5" xfId="43453"/>
    <cellStyle name="Input 12 10 2" xfId="10840"/>
    <cellStyle name="Input 12 10 2 2" xfId="10841"/>
    <cellStyle name="Input 12 10 2 2 2" xfId="43454"/>
    <cellStyle name="Input 12 10 2 2 3" xfId="43455"/>
    <cellStyle name="Input 12 10 2 3" xfId="10842"/>
    <cellStyle name="Input 12 10 2 4" xfId="43456"/>
    <cellStyle name="Input 12 10 2 5" xfId="43457"/>
    <cellStyle name="Input 12 10 20" xfId="10843"/>
    <cellStyle name="Input 12 10 20 2" xfId="10844"/>
    <cellStyle name="Input 12 10 20 2 2" xfId="43458"/>
    <cellStyle name="Input 12 10 20 2 3" xfId="43459"/>
    <cellStyle name="Input 12 10 20 3" xfId="43460"/>
    <cellStyle name="Input 12 10 20 4" xfId="43461"/>
    <cellStyle name="Input 12 10 20 5" xfId="43462"/>
    <cellStyle name="Input 12 10 21" xfId="43463"/>
    <cellStyle name="Input 12 10 22" xfId="43464"/>
    <cellStyle name="Input 12 10 3" xfId="10845"/>
    <cellStyle name="Input 12 10 3 2" xfId="10846"/>
    <cellStyle name="Input 12 10 3 2 2" xfId="43465"/>
    <cellStyle name="Input 12 10 3 2 3" xfId="43466"/>
    <cellStyle name="Input 12 10 3 3" xfId="10847"/>
    <cellStyle name="Input 12 10 3 4" xfId="43467"/>
    <cellStyle name="Input 12 10 3 5" xfId="43468"/>
    <cellStyle name="Input 12 10 4" xfId="10848"/>
    <cellStyle name="Input 12 10 4 2" xfId="10849"/>
    <cellStyle name="Input 12 10 4 2 2" xfId="43469"/>
    <cellStyle name="Input 12 10 4 2 3" xfId="43470"/>
    <cellStyle name="Input 12 10 4 3" xfId="10850"/>
    <cellStyle name="Input 12 10 4 4" xfId="43471"/>
    <cellStyle name="Input 12 10 4 5" xfId="43472"/>
    <cellStyle name="Input 12 10 5" xfId="10851"/>
    <cellStyle name="Input 12 10 5 2" xfId="10852"/>
    <cellStyle name="Input 12 10 5 2 2" xfId="43473"/>
    <cellStyle name="Input 12 10 5 2 3" xfId="43474"/>
    <cellStyle name="Input 12 10 5 3" xfId="10853"/>
    <cellStyle name="Input 12 10 5 4" xfId="43475"/>
    <cellStyle name="Input 12 10 5 5" xfId="43476"/>
    <cellStyle name="Input 12 10 6" xfId="10854"/>
    <cellStyle name="Input 12 10 6 2" xfId="10855"/>
    <cellStyle name="Input 12 10 6 2 2" xfId="43477"/>
    <cellStyle name="Input 12 10 6 2 3" xfId="43478"/>
    <cellStyle name="Input 12 10 6 3" xfId="10856"/>
    <cellStyle name="Input 12 10 6 4" xfId="43479"/>
    <cellStyle name="Input 12 10 6 5" xfId="43480"/>
    <cellStyle name="Input 12 10 7" xfId="10857"/>
    <cellStyle name="Input 12 10 7 2" xfId="10858"/>
    <cellStyle name="Input 12 10 7 2 2" xfId="43481"/>
    <cellStyle name="Input 12 10 7 2 3" xfId="43482"/>
    <cellStyle name="Input 12 10 7 3" xfId="10859"/>
    <cellStyle name="Input 12 10 7 4" xfId="43483"/>
    <cellStyle name="Input 12 10 7 5" xfId="43484"/>
    <cellStyle name="Input 12 10 8" xfId="10860"/>
    <cellStyle name="Input 12 10 8 2" xfId="10861"/>
    <cellStyle name="Input 12 10 8 2 2" xfId="43485"/>
    <cellStyle name="Input 12 10 8 2 3" xfId="43486"/>
    <cellStyle name="Input 12 10 8 3" xfId="10862"/>
    <cellStyle name="Input 12 10 8 4" xfId="43487"/>
    <cellStyle name="Input 12 10 8 5" xfId="43488"/>
    <cellStyle name="Input 12 10 9" xfId="10863"/>
    <cellStyle name="Input 12 10 9 2" xfId="10864"/>
    <cellStyle name="Input 12 10 9 2 2" xfId="43489"/>
    <cellStyle name="Input 12 10 9 2 3" xfId="43490"/>
    <cellStyle name="Input 12 10 9 3" xfId="10865"/>
    <cellStyle name="Input 12 10 9 4" xfId="43491"/>
    <cellStyle name="Input 12 10 9 5" xfId="43492"/>
    <cellStyle name="Input 12 11" xfId="10866"/>
    <cellStyle name="Input 12 11 10" xfId="10867"/>
    <cellStyle name="Input 12 11 10 2" xfId="10868"/>
    <cellStyle name="Input 12 11 10 2 2" xfId="43493"/>
    <cellStyle name="Input 12 11 10 2 3" xfId="43494"/>
    <cellStyle name="Input 12 11 10 3" xfId="10869"/>
    <cellStyle name="Input 12 11 10 4" xfId="43495"/>
    <cellStyle name="Input 12 11 10 5" xfId="43496"/>
    <cellStyle name="Input 12 11 11" xfId="10870"/>
    <cellStyle name="Input 12 11 11 2" xfId="10871"/>
    <cellStyle name="Input 12 11 11 2 2" xfId="43497"/>
    <cellStyle name="Input 12 11 11 2 3" xfId="43498"/>
    <cellStyle name="Input 12 11 11 3" xfId="10872"/>
    <cellStyle name="Input 12 11 11 4" xfId="43499"/>
    <cellStyle name="Input 12 11 11 5" xfId="43500"/>
    <cellStyle name="Input 12 11 12" xfId="10873"/>
    <cellStyle name="Input 12 11 12 2" xfId="10874"/>
    <cellStyle name="Input 12 11 12 2 2" xfId="43501"/>
    <cellStyle name="Input 12 11 12 2 3" xfId="43502"/>
    <cellStyle name="Input 12 11 12 3" xfId="10875"/>
    <cellStyle name="Input 12 11 12 4" xfId="43503"/>
    <cellStyle name="Input 12 11 12 5" xfId="43504"/>
    <cellStyle name="Input 12 11 13" xfId="10876"/>
    <cellStyle name="Input 12 11 13 2" xfId="10877"/>
    <cellStyle name="Input 12 11 13 2 2" xfId="43505"/>
    <cellStyle name="Input 12 11 13 2 3" xfId="43506"/>
    <cellStyle name="Input 12 11 13 3" xfId="10878"/>
    <cellStyle name="Input 12 11 13 4" xfId="43507"/>
    <cellStyle name="Input 12 11 13 5" xfId="43508"/>
    <cellStyle name="Input 12 11 14" xfId="10879"/>
    <cellStyle name="Input 12 11 14 2" xfId="10880"/>
    <cellStyle name="Input 12 11 14 2 2" xfId="43509"/>
    <cellStyle name="Input 12 11 14 2 3" xfId="43510"/>
    <cellStyle name="Input 12 11 14 3" xfId="10881"/>
    <cellStyle name="Input 12 11 14 4" xfId="43511"/>
    <cellStyle name="Input 12 11 14 5" xfId="43512"/>
    <cellStyle name="Input 12 11 15" xfId="10882"/>
    <cellStyle name="Input 12 11 15 2" xfId="10883"/>
    <cellStyle name="Input 12 11 15 2 2" xfId="43513"/>
    <cellStyle name="Input 12 11 15 2 3" xfId="43514"/>
    <cellStyle name="Input 12 11 15 3" xfId="10884"/>
    <cellStyle name="Input 12 11 15 4" xfId="43515"/>
    <cellStyle name="Input 12 11 15 5" xfId="43516"/>
    <cellStyle name="Input 12 11 16" xfId="10885"/>
    <cellStyle name="Input 12 11 16 2" xfId="10886"/>
    <cellStyle name="Input 12 11 16 2 2" xfId="43517"/>
    <cellStyle name="Input 12 11 16 2 3" xfId="43518"/>
    <cellStyle name="Input 12 11 16 3" xfId="10887"/>
    <cellStyle name="Input 12 11 16 4" xfId="43519"/>
    <cellStyle name="Input 12 11 16 5" xfId="43520"/>
    <cellStyle name="Input 12 11 17" xfId="10888"/>
    <cellStyle name="Input 12 11 17 2" xfId="10889"/>
    <cellStyle name="Input 12 11 17 2 2" xfId="43521"/>
    <cellStyle name="Input 12 11 17 2 3" xfId="43522"/>
    <cellStyle name="Input 12 11 17 3" xfId="10890"/>
    <cellStyle name="Input 12 11 17 4" xfId="43523"/>
    <cellStyle name="Input 12 11 17 5" xfId="43524"/>
    <cellStyle name="Input 12 11 18" xfId="10891"/>
    <cellStyle name="Input 12 11 18 2" xfId="10892"/>
    <cellStyle name="Input 12 11 18 2 2" xfId="43525"/>
    <cellStyle name="Input 12 11 18 2 3" xfId="43526"/>
    <cellStyle name="Input 12 11 18 3" xfId="10893"/>
    <cellStyle name="Input 12 11 18 4" xfId="43527"/>
    <cellStyle name="Input 12 11 18 5" xfId="43528"/>
    <cellStyle name="Input 12 11 19" xfId="10894"/>
    <cellStyle name="Input 12 11 19 2" xfId="10895"/>
    <cellStyle name="Input 12 11 19 2 2" xfId="43529"/>
    <cellStyle name="Input 12 11 19 2 3" xfId="43530"/>
    <cellStyle name="Input 12 11 19 3" xfId="10896"/>
    <cellStyle name="Input 12 11 19 4" xfId="43531"/>
    <cellStyle name="Input 12 11 19 5" xfId="43532"/>
    <cellStyle name="Input 12 11 2" xfId="10897"/>
    <cellStyle name="Input 12 11 2 2" xfId="10898"/>
    <cellStyle name="Input 12 11 2 2 2" xfId="43533"/>
    <cellStyle name="Input 12 11 2 2 3" xfId="43534"/>
    <cellStyle name="Input 12 11 2 3" xfId="10899"/>
    <cellStyle name="Input 12 11 2 4" xfId="43535"/>
    <cellStyle name="Input 12 11 2 5" xfId="43536"/>
    <cellStyle name="Input 12 11 20" xfId="10900"/>
    <cellStyle name="Input 12 11 20 2" xfId="10901"/>
    <cellStyle name="Input 12 11 20 2 2" xfId="43537"/>
    <cellStyle name="Input 12 11 20 2 3" xfId="43538"/>
    <cellStyle name="Input 12 11 20 3" xfId="43539"/>
    <cellStyle name="Input 12 11 20 4" xfId="43540"/>
    <cellStyle name="Input 12 11 20 5" xfId="43541"/>
    <cellStyle name="Input 12 11 21" xfId="43542"/>
    <cellStyle name="Input 12 11 22" xfId="43543"/>
    <cellStyle name="Input 12 11 3" xfId="10902"/>
    <cellStyle name="Input 12 11 3 2" xfId="10903"/>
    <cellStyle name="Input 12 11 3 2 2" xfId="43544"/>
    <cellStyle name="Input 12 11 3 2 3" xfId="43545"/>
    <cellStyle name="Input 12 11 3 3" xfId="10904"/>
    <cellStyle name="Input 12 11 3 4" xfId="43546"/>
    <cellStyle name="Input 12 11 3 5" xfId="43547"/>
    <cellStyle name="Input 12 11 4" xfId="10905"/>
    <cellStyle name="Input 12 11 4 2" xfId="10906"/>
    <cellStyle name="Input 12 11 4 2 2" xfId="43548"/>
    <cellStyle name="Input 12 11 4 2 3" xfId="43549"/>
    <cellStyle name="Input 12 11 4 3" xfId="10907"/>
    <cellStyle name="Input 12 11 4 4" xfId="43550"/>
    <cellStyle name="Input 12 11 4 5" xfId="43551"/>
    <cellStyle name="Input 12 11 5" xfId="10908"/>
    <cellStyle name="Input 12 11 5 2" xfId="10909"/>
    <cellStyle name="Input 12 11 5 2 2" xfId="43552"/>
    <cellStyle name="Input 12 11 5 2 3" xfId="43553"/>
    <cellStyle name="Input 12 11 5 3" xfId="10910"/>
    <cellStyle name="Input 12 11 5 4" xfId="43554"/>
    <cellStyle name="Input 12 11 5 5" xfId="43555"/>
    <cellStyle name="Input 12 11 6" xfId="10911"/>
    <cellStyle name="Input 12 11 6 2" xfId="10912"/>
    <cellStyle name="Input 12 11 6 2 2" xfId="43556"/>
    <cellStyle name="Input 12 11 6 2 3" xfId="43557"/>
    <cellStyle name="Input 12 11 6 3" xfId="10913"/>
    <cellStyle name="Input 12 11 6 4" xfId="43558"/>
    <cellStyle name="Input 12 11 6 5" xfId="43559"/>
    <cellStyle name="Input 12 11 7" xfId="10914"/>
    <cellStyle name="Input 12 11 7 2" xfId="10915"/>
    <cellStyle name="Input 12 11 7 2 2" xfId="43560"/>
    <cellStyle name="Input 12 11 7 2 3" xfId="43561"/>
    <cellStyle name="Input 12 11 7 3" xfId="10916"/>
    <cellStyle name="Input 12 11 7 4" xfId="43562"/>
    <cellStyle name="Input 12 11 7 5" xfId="43563"/>
    <cellStyle name="Input 12 11 8" xfId="10917"/>
    <cellStyle name="Input 12 11 8 2" xfId="10918"/>
    <cellStyle name="Input 12 11 8 2 2" xfId="43564"/>
    <cellStyle name="Input 12 11 8 2 3" xfId="43565"/>
    <cellStyle name="Input 12 11 8 3" xfId="10919"/>
    <cellStyle name="Input 12 11 8 4" xfId="43566"/>
    <cellStyle name="Input 12 11 8 5" xfId="43567"/>
    <cellStyle name="Input 12 11 9" xfId="10920"/>
    <cellStyle name="Input 12 11 9 2" xfId="10921"/>
    <cellStyle name="Input 12 11 9 2 2" xfId="43568"/>
    <cellStyle name="Input 12 11 9 2 3" xfId="43569"/>
    <cellStyle name="Input 12 11 9 3" xfId="10922"/>
    <cellStyle name="Input 12 11 9 4" xfId="43570"/>
    <cellStyle name="Input 12 11 9 5" xfId="43571"/>
    <cellStyle name="Input 12 12" xfId="10923"/>
    <cellStyle name="Input 12 12 10" xfId="10924"/>
    <cellStyle name="Input 12 12 10 2" xfId="10925"/>
    <cellStyle name="Input 12 12 10 2 2" xfId="43572"/>
    <cellStyle name="Input 12 12 10 2 3" xfId="43573"/>
    <cellStyle name="Input 12 12 10 3" xfId="10926"/>
    <cellStyle name="Input 12 12 10 4" xfId="43574"/>
    <cellStyle name="Input 12 12 10 5" xfId="43575"/>
    <cellStyle name="Input 12 12 11" xfId="10927"/>
    <cellStyle name="Input 12 12 11 2" xfId="10928"/>
    <cellStyle name="Input 12 12 11 2 2" xfId="43576"/>
    <cellStyle name="Input 12 12 11 2 3" xfId="43577"/>
    <cellStyle name="Input 12 12 11 3" xfId="10929"/>
    <cellStyle name="Input 12 12 11 4" xfId="43578"/>
    <cellStyle name="Input 12 12 11 5" xfId="43579"/>
    <cellStyle name="Input 12 12 12" xfId="10930"/>
    <cellStyle name="Input 12 12 12 2" xfId="10931"/>
    <cellStyle name="Input 12 12 12 2 2" xfId="43580"/>
    <cellStyle name="Input 12 12 12 2 3" xfId="43581"/>
    <cellStyle name="Input 12 12 12 3" xfId="10932"/>
    <cellStyle name="Input 12 12 12 4" xfId="43582"/>
    <cellStyle name="Input 12 12 12 5" xfId="43583"/>
    <cellStyle name="Input 12 12 13" xfId="10933"/>
    <cellStyle name="Input 12 12 13 2" xfId="10934"/>
    <cellStyle name="Input 12 12 13 2 2" xfId="43584"/>
    <cellStyle name="Input 12 12 13 2 3" xfId="43585"/>
    <cellStyle name="Input 12 12 13 3" xfId="10935"/>
    <cellStyle name="Input 12 12 13 4" xfId="43586"/>
    <cellStyle name="Input 12 12 13 5" xfId="43587"/>
    <cellStyle name="Input 12 12 14" xfId="10936"/>
    <cellStyle name="Input 12 12 14 2" xfId="10937"/>
    <cellStyle name="Input 12 12 14 2 2" xfId="43588"/>
    <cellStyle name="Input 12 12 14 2 3" xfId="43589"/>
    <cellStyle name="Input 12 12 14 3" xfId="10938"/>
    <cellStyle name="Input 12 12 14 4" xfId="43590"/>
    <cellStyle name="Input 12 12 14 5" xfId="43591"/>
    <cellStyle name="Input 12 12 15" xfId="10939"/>
    <cellStyle name="Input 12 12 15 2" xfId="10940"/>
    <cellStyle name="Input 12 12 15 2 2" xfId="43592"/>
    <cellStyle name="Input 12 12 15 2 3" xfId="43593"/>
    <cellStyle name="Input 12 12 15 3" xfId="10941"/>
    <cellStyle name="Input 12 12 15 4" xfId="43594"/>
    <cellStyle name="Input 12 12 15 5" xfId="43595"/>
    <cellStyle name="Input 12 12 16" xfId="10942"/>
    <cellStyle name="Input 12 12 16 2" xfId="10943"/>
    <cellStyle name="Input 12 12 16 2 2" xfId="43596"/>
    <cellStyle name="Input 12 12 16 2 3" xfId="43597"/>
    <cellStyle name="Input 12 12 16 3" xfId="10944"/>
    <cellStyle name="Input 12 12 16 4" xfId="43598"/>
    <cellStyle name="Input 12 12 16 5" xfId="43599"/>
    <cellStyle name="Input 12 12 17" xfId="10945"/>
    <cellStyle name="Input 12 12 17 2" xfId="10946"/>
    <cellStyle name="Input 12 12 17 2 2" xfId="43600"/>
    <cellStyle name="Input 12 12 17 2 3" xfId="43601"/>
    <cellStyle name="Input 12 12 17 3" xfId="10947"/>
    <cellStyle name="Input 12 12 17 4" xfId="43602"/>
    <cellStyle name="Input 12 12 17 5" xfId="43603"/>
    <cellStyle name="Input 12 12 18" xfId="10948"/>
    <cellStyle name="Input 12 12 18 2" xfId="10949"/>
    <cellStyle name="Input 12 12 18 2 2" xfId="43604"/>
    <cellStyle name="Input 12 12 18 2 3" xfId="43605"/>
    <cellStyle name="Input 12 12 18 3" xfId="10950"/>
    <cellStyle name="Input 12 12 18 4" xfId="43606"/>
    <cellStyle name="Input 12 12 18 5" xfId="43607"/>
    <cellStyle name="Input 12 12 19" xfId="10951"/>
    <cellStyle name="Input 12 12 19 2" xfId="10952"/>
    <cellStyle name="Input 12 12 19 2 2" xfId="43608"/>
    <cellStyle name="Input 12 12 19 2 3" xfId="43609"/>
    <cellStyle name="Input 12 12 19 3" xfId="10953"/>
    <cellStyle name="Input 12 12 19 4" xfId="43610"/>
    <cellStyle name="Input 12 12 19 5" xfId="43611"/>
    <cellStyle name="Input 12 12 2" xfId="10954"/>
    <cellStyle name="Input 12 12 2 2" xfId="10955"/>
    <cellStyle name="Input 12 12 2 2 2" xfId="43612"/>
    <cellStyle name="Input 12 12 2 2 3" xfId="43613"/>
    <cellStyle name="Input 12 12 2 3" xfId="10956"/>
    <cellStyle name="Input 12 12 2 4" xfId="43614"/>
    <cellStyle name="Input 12 12 2 5" xfId="43615"/>
    <cellStyle name="Input 12 12 20" xfId="10957"/>
    <cellStyle name="Input 12 12 20 2" xfId="10958"/>
    <cellStyle name="Input 12 12 20 2 2" xfId="43616"/>
    <cellStyle name="Input 12 12 20 2 3" xfId="43617"/>
    <cellStyle name="Input 12 12 20 3" xfId="43618"/>
    <cellStyle name="Input 12 12 20 4" xfId="43619"/>
    <cellStyle name="Input 12 12 20 5" xfId="43620"/>
    <cellStyle name="Input 12 12 21" xfId="43621"/>
    <cellStyle name="Input 12 12 22" xfId="43622"/>
    <cellStyle name="Input 12 12 3" xfId="10959"/>
    <cellStyle name="Input 12 12 3 2" xfId="10960"/>
    <cellStyle name="Input 12 12 3 2 2" xfId="43623"/>
    <cellStyle name="Input 12 12 3 2 3" xfId="43624"/>
    <cellStyle name="Input 12 12 3 3" xfId="10961"/>
    <cellStyle name="Input 12 12 3 4" xfId="43625"/>
    <cellStyle name="Input 12 12 3 5" xfId="43626"/>
    <cellStyle name="Input 12 12 4" xfId="10962"/>
    <cellStyle name="Input 12 12 4 2" xfId="10963"/>
    <cellStyle name="Input 12 12 4 2 2" xfId="43627"/>
    <cellStyle name="Input 12 12 4 2 3" xfId="43628"/>
    <cellStyle name="Input 12 12 4 3" xfId="10964"/>
    <cellStyle name="Input 12 12 4 4" xfId="43629"/>
    <cellStyle name="Input 12 12 4 5" xfId="43630"/>
    <cellStyle name="Input 12 12 5" xfId="10965"/>
    <cellStyle name="Input 12 12 5 2" xfId="10966"/>
    <cellStyle name="Input 12 12 5 2 2" xfId="43631"/>
    <cellStyle name="Input 12 12 5 2 3" xfId="43632"/>
    <cellStyle name="Input 12 12 5 3" xfId="10967"/>
    <cellStyle name="Input 12 12 5 4" xfId="43633"/>
    <cellStyle name="Input 12 12 5 5" xfId="43634"/>
    <cellStyle name="Input 12 12 6" xfId="10968"/>
    <cellStyle name="Input 12 12 6 2" xfId="10969"/>
    <cellStyle name="Input 12 12 6 2 2" xfId="43635"/>
    <cellStyle name="Input 12 12 6 2 3" xfId="43636"/>
    <cellStyle name="Input 12 12 6 3" xfId="10970"/>
    <cellStyle name="Input 12 12 6 4" xfId="43637"/>
    <cellStyle name="Input 12 12 6 5" xfId="43638"/>
    <cellStyle name="Input 12 12 7" xfId="10971"/>
    <cellStyle name="Input 12 12 7 2" xfId="10972"/>
    <cellStyle name="Input 12 12 7 2 2" xfId="43639"/>
    <cellStyle name="Input 12 12 7 2 3" xfId="43640"/>
    <cellStyle name="Input 12 12 7 3" xfId="10973"/>
    <cellStyle name="Input 12 12 7 4" xfId="43641"/>
    <cellStyle name="Input 12 12 7 5" xfId="43642"/>
    <cellStyle name="Input 12 12 8" xfId="10974"/>
    <cellStyle name="Input 12 12 8 2" xfId="10975"/>
    <cellStyle name="Input 12 12 8 2 2" xfId="43643"/>
    <cellStyle name="Input 12 12 8 2 3" xfId="43644"/>
    <cellStyle name="Input 12 12 8 3" xfId="10976"/>
    <cellStyle name="Input 12 12 8 4" xfId="43645"/>
    <cellStyle name="Input 12 12 8 5" xfId="43646"/>
    <cellStyle name="Input 12 12 9" xfId="10977"/>
    <cellStyle name="Input 12 12 9 2" xfId="10978"/>
    <cellStyle name="Input 12 12 9 2 2" xfId="43647"/>
    <cellStyle name="Input 12 12 9 2 3" xfId="43648"/>
    <cellStyle name="Input 12 12 9 3" xfId="10979"/>
    <cellStyle name="Input 12 12 9 4" xfId="43649"/>
    <cellStyle name="Input 12 12 9 5" xfId="43650"/>
    <cellStyle name="Input 12 13" xfId="10980"/>
    <cellStyle name="Input 12 13 10" xfId="10981"/>
    <cellStyle name="Input 12 13 10 2" xfId="10982"/>
    <cellStyle name="Input 12 13 10 2 2" xfId="43651"/>
    <cellStyle name="Input 12 13 10 2 3" xfId="43652"/>
    <cellStyle name="Input 12 13 10 3" xfId="10983"/>
    <cellStyle name="Input 12 13 10 4" xfId="43653"/>
    <cellStyle name="Input 12 13 10 5" xfId="43654"/>
    <cellStyle name="Input 12 13 11" xfId="10984"/>
    <cellStyle name="Input 12 13 11 2" xfId="10985"/>
    <cellStyle name="Input 12 13 11 2 2" xfId="43655"/>
    <cellStyle name="Input 12 13 11 2 3" xfId="43656"/>
    <cellStyle name="Input 12 13 11 3" xfId="10986"/>
    <cellStyle name="Input 12 13 11 4" xfId="43657"/>
    <cellStyle name="Input 12 13 11 5" xfId="43658"/>
    <cellStyle name="Input 12 13 12" xfId="10987"/>
    <cellStyle name="Input 12 13 12 2" xfId="10988"/>
    <cellStyle name="Input 12 13 12 2 2" xfId="43659"/>
    <cellStyle name="Input 12 13 12 2 3" xfId="43660"/>
    <cellStyle name="Input 12 13 12 3" xfId="10989"/>
    <cellStyle name="Input 12 13 12 4" xfId="43661"/>
    <cellStyle name="Input 12 13 12 5" xfId="43662"/>
    <cellStyle name="Input 12 13 13" xfId="10990"/>
    <cellStyle name="Input 12 13 13 2" xfId="10991"/>
    <cellStyle name="Input 12 13 13 2 2" xfId="43663"/>
    <cellStyle name="Input 12 13 13 2 3" xfId="43664"/>
    <cellStyle name="Input 12 13 13 3" xfId="10992"/>
    <cellStyle name="Input 12 13 13 4" xfId="43665"/>
    <cellStyle name="Input 12 13 13 5" xfId="43666"/>
    <cellStyle name="Input 12 13 14" xfId="10993"/>
    <cellStyle name="Input 12 13 14 2" xfId="10994"/>
    <cellStyle name="Input 12 13 14 2 2" xfId="43667"/>
    <cellStyle name="Input 12 13 14 2 3" xfId="43668"/>
    <cellStyle name="Input 12 13 14 3" xfId="10995"/>
    <cellStyle name="Input 12 13 14 4" xfId="43669"/>
    <cellStyle name="Input 12 13 14 5" xfId="43670"/>
    <cellStyle name="Input 12 13 15" xfId="10996"/>
    <cellStyle name="Input 12 13 15 2" xfId="10997"/>
    <cellStyle name="Input 12 13 15 2 2" xfId="43671"/>
    <cellStyle name="Input 12 13 15 2 3" xfId="43672"/>
    <cellStyle name="Input 12 13 15 3" xfId="10998"/>
    <cellStyle name="Input 12 13 15 4" xfId="43673"/>
    <cellStyle name="Input 12 13 15 5" xfId="43674"/>
    <cellStyle name="Input 12 13 16" xfId="10999"/>
    <cellStyle name="Input 12 13 16 2" xfId="11000"/>
    <cellStyle name="Input 12 13 16 2 2" xfId="43675"/>
    <cellStyle name="Input 12 13 16 2 3" xfId="43676"/>
    <cellStyle name="Input 12 13 16 3" xfId="11001"/>
    <cellStyle name="Input 12 13 16 4" xfId="43677"/>
    <cellStyle name="Input 12 13 16 5" xfId="43678"/>
    <cellStyle name="Input 12 13 17" xfId="11002"/>
    <cellStyle name="Input 12 13 17 2" xfId="11003"/>
    <cellStyle name="Input 12 13 17 2 2" xfId="43679"/>
    <cellStyle name="Input 12 13 17 2 3" xfId="43680"/>
    <cellStyle name="Input 12 13 17 3" xfId="11004"/>
    <cellStyle name="Input 12 13 17 4" xfId="43681"/>
    <cellStyle name="Input 12 13 17 5" xfId="43682"/>
    <cellStyle name="Input 12 13 18" xfId="11005"/>
    <cellStyle name="Input 12 13 18 2" xfId="11006"/>
    <cellStyle name="Input 12 13 18 2 2" xfId="43683"/>
    <cellStyle name="Input 12 13 18 2 3" xfId="43684"/>
    <cellStyle name="Input 12 13 18 3" xfId="11007"/>
    <cellStyle name="Input 12 13 18 4" xfId="43685"/>
    <cellStyle name="Input 12 13 18 5" xfId="43686"/>
    <cellStyle name="Input 12 13 19" xfId="11008"/>
    <cellStyle name="Input 12 13 19 2" xfId="11009"/>
    <cellStyle name="Input 12 13 19 2 2" xfId="43687"/>
    <cellStyle name="Input 12 13 19 2 3" xfId="43688"/>
    <cellStyle name="Input 12 13 19 3" xfId="11010"/>
    <cellStyle name="Input 12 13 19 4" xfId="43689"/>
    <cellStyle name="Input 12 13 19 5" xfId="43690"/>
    <cellStyle name="Input 12 13 2" xfId="11011"/>
    <cellStyle name="Input 12 13 2 2" xfId="11012"/>
    <cellStyle name="Input 12 13 2 2 2" xfId="43691"/>
    <cellStyle name="Input 12 13 2 2 3" xfId="43692"/>
    <cellStyle name="Input 12 13 2 3" xfId="11013"/>
    <cellStyle name="Input 12 13 2 4" xfId="43693"/>
    <cellStyle name="Input 12 13 2 5" xfId="43694"/>
    <cellStyle name="Input 12 13 20" xfId="11014"/>
    <cellStyle name="Input 12 13 20 2" xfId="11015"/>
    <cellStyle name="Input 12 13 20 2 2" xfId="43695"/>
    <cellStyle name="Input 12 13 20 2 3" xfId="43696"/>
    <cellStyle name="Input 12 13 20 3" xfId="43697"/>
    <cellStyle name="Input 12 13 20 4" xfId="43698"/>
    <cellStyle name="Input 12 13 20 5" xfId="43699"/>
    <cellStyle name="Input 12 13 21" xfId="43700"/>
    <cellStyle name="Input 12 13 22" xfId="43701"/>
    <cellStyle name="Input 12 13 3" xfId="11016"/>
    <cellStyle name="Input 12 13 3 2" xfId="11017"/>
    <cellStyle name="Input 12 13 3 2 2" xfId="43702"/>
    <cellStyle name="Input 12 13 3 2 3" xfId="43703"/>
    <cellStyle name="Input 12 13 3 3" xfId="11018"/>
    <cellStyle name="Input 12 13 3 4" xfId="43704"/>
    <cellStyle name="Input 12 13 3 5" xfId="43705"/>
    <cellStyle name="Input 12 13 4" xfId="11019"/>
    <cellStyle name="Input 12 13 4 2" xfId="11020"/>
    <cellStyle name="Input 12 13 4 2 2" xfId="43706"/>
    <cellStyle name="Input 12 13 4 2 3" xfId="43707"/>
    <cellStyle name="Input 12 13 4 3" xfId="11021"/>
    <cellStyle name="Input 12 13 4 4" xfId="43708"/>
    <cellStyle name="Input 12 13 4 5" xfId="43709"/>
    <cellStyle name="Input 12 13 5" xfId="11022"/>
    <cellStyle name="Input 12 13 5 2" xfId="11023"/>
    <cellStyle name="Input 12 13 5 2 2" xfId="43710"/>
    <cellStyle name="Input 12 13 5 2 3" xfId="43711"/>
    <cellStyle name="Input 12 13 5 3" xfId="11024"/>
    <cellStyle name="Input 12 13 5 4" xfId="43712"/>
    <cellStyle name="Input 12 13 5 5" xfId="43713"/>
    <cellStyle name="Input 12 13 6" xfId="11025"/>
    <cellStyle name="Input 12 13 6 2" xfId="11026"/>
    <cellStyle name="Input 12 13 6 2 2" xfId="43714"/>
    <cellStyle name="Input 12 13 6 2 3" xfId="43715"/>
    <cellStyle name="Input 12 13 6 3" xfId="11027"/>
    <cellStyle name="Input 12 13 6 4" xfId="43716"/>
    <cellStyle name="Input 12 13 6 5" xfId="43717"/>
    <cellStyle name="Input 12 13 7" xfId="11028"/>
    <cellStyle name="Input 12 13 7 2" xfId="11029"/>
    <cellStyle name="Input 12 13 7 2 2" xfId="43718"/>
    <cellStyle name="Input 12 13 7 2 3" xfId="43719"/>
    <cellStyle name="Input 12 13 7 3" xfId="11030"/>
    <cellStyle name="Input 12 13 7 4" xfId="43720"/>
    <cellStyle name="Input 12 13 7 5" xfId="43721"/>
    <cellStyle name="Input 12 13 8" xfId="11031"/>
    <cellStyle name="Input 12 13 8 2" xfId="11032"/>
    <cellStyle name="Input 12 13 8 2 2" xfId="43722"/>
    <cellStyle name="Input 12 13 8 2 3" xfId="43723"/>
    <cellStyle name="Input 12 13 8 3" xfId="11033"/>
    <cellStyle name="Input 12 13 8 4" xfId="43724"/>
    <cellStyle name="Input 12 13 8 5" xfId="43725"/>
    <cellStyle name="Input 12 13 9" xfId="11034"/>
    <cellStyle name="Input 12 13 9 2" xfId="11035"/>
    <cellStyle name="Input 12 13 9 2 2" xfId="43726"/>
    <cellStyle name="Input 12 13 9 2 3" xfId="43727"/>
    <cellStyle name="Input 12 13 9 3" xfId="11036"/>
    <cellStyle name="Input 12 13 9 4" xfId="43728"/>
    <cellStyle name="Input 12 13 9 5" xfId="43729"/>
    <cellStyle name="Input 12 14" xfId="11037"/>
    <cellStyle name="Input 12 14 10" xfId="11038"/>
    <cellStyle name="Input 12 14 10 2" xfId="11039"/>
    <cellStyle name="Input 12 14 10 2 2" xfId="43730"/>
    <cellStyle name="Input 12 14 10 2 3" xfId="43731"/>
    <cellStyle name="Input 12 14 10 3" xfId="11040"/>
    <cellStyle name="Input 12 14 10 4" xfId="43732"/>
    <cellStyle name="Input 12 14 10 5" xfId="43733"/>
    <cellStyle name="Input 12 14 11" xfId="11041"/>
    <cellStyle name="Input 12 14 11 2" xfId="11042"/>
    <cellStyle name="Input 12 14 11 2 2" xfId="43734"/>
    <cellStyle name="Input 12 14 11 2 3" xfId="43735"/>
    <cellStyle name="Input 12 14 11 3" xfId="11043"/>
    <cellStyle name="Input 12 14 11 4" xfId="43736"/>
    <cellStyle name="Input 12 14 11 5" xfId="43737"/>
    <cellStyle name="Input 12 14 12" xfId="11044"/>
    <cellStyle name="Input 12 14 12 2" xfId="11045"/>
    <cellStyle name="Input 12 14 12 2 2" xfId="43738"/>
    <cellStyle name="Input 12 14 12 2 3" xfId="43739"/>
    <cellStyle name="Input 12 14 12 3" xfId="11046"/>
    <cellStyle name="Input 12 14 12 4" xfId="43740"/>
    <cellStyle name="Input 12 14 12 5" xfId="43741"/>
    <cellStyle name="Input 12 14 13" xfId="11047"/>
    <cellStyle name="Input 12 14 13 2" xfId="11048"/>
    <cellStyle name="Input 12 14 13 2 2" xfId="43742"/>
    <cellStyle name="Input 12 14 13 2 3" xfId="43743"/>
    <cellStyle name="Input 12 14 13 3" xfId="11049"/>
    <cellStyle name="Input 12 14 13 4" xfId="43744"/>
    <cellStyle name="Input 12 14 13 5" xfId="43745"/>
    <cellStyle name="Input 12 14 14" xfId="11050"/>
    <cellStyle name="Input 12 14 14 2" xfId="11051"/>
    <cellStyle name="Input 12 14 14 2 2" xfId="43746"/>
    <cellStyle name="Input 12 14 14 2 3" xfId="43747"/>
    <cellStyle name="Input 12 14 14 3" xfId="11052"/>
    <cellStyle name="Input 12 14 14 4" xfId="43748"/>
    <cellStyle name="Input 12 14 14 5" xfId="43749"/>
    <cellStyle name="Input 12 14 15" xfId="11053"/>
    <cellStyle name="Input 12 14 15 2" xfId="11054"/>
    <cellStyle name="Input 12 14 15 2 2" xfId="43750"/>
    <cellStyle name="Input 12 14 15 2 3" xfId="43751"/>
    <cellStyle name="Input 12 14 15 3" xfId="11055"/>
    <cellStyle name="Input 12 14 15 4" xfId="43752"/>
    <cellStyle name="Input 12 14 15 5" xfId="43753"/>
    <cellStyle name="Input 12 14 16" xfId="11056"/>
    <cellStyle name="Input 12 14 16 2" xfId="11057"/>
    <cellStyle name="Input 12 14 16 2 2" xfId="43754"/>
    <cellStyle name="Input 12 14 16 2 3" xfId="43755"/>
    <cellStyle name="Input 12 14 16 3" xfId="11058"/>
    <cellStyle name="Input 12 14 16 4" xfId="43756"/>
    <cellStyle name="Input 12 14 16 5" xfId="43757"/>
    <cellStyle name="Input 12 14 17" xfId="11059"/>
    <cellStyle name="Input 12 14 17 2" xfId="11060"/>
    <cellStyle name="Input 12 14 17 2 2" xfId="43758"/>
    <cellStyle name="Input 12 14 17 2 3" xfId="43759"/>
    <cellStyle name="Input 12 14 17 3" xfId="11061"/>
    <cellStyle name="Input 12 14 17 4" xfId="43760"/>
    <cellStyle name="Input 12 14 17 5" xfId="43761"/>
    <cellStyle name="Input 12 14 18" xfId="11062"/>
    <cellStyle name="Input 12 14 18 2" xfId="11063"/>
    <cellStyle name="Input 12 14 18 2 2" xfId="43762"/>
    <cellStyle name="Input 12 14 18 2 3" xfId="43763"/>
    <cellStyle name="Input 12 14 18 3" xfId="11064"/>
    <cellStyle name="Input 12 14 18 4" xfId="43764"/>
    <cellStyle name="Input 12 14 18 5" xfId="43765"/>
    <cellStyle name="Input 12 14 19" xfId="11065"/>
    <cellStyle name="Input 12 14 19 2" xfId="11066"/>
    <cellStyle name="Input 12 14 19 2 2" xfId="43766"/>
    <cellStyle name="Input 12 14 19 2 3" xfId="43767"/>
    <cellStyle name="Input 12 14 19 3" xfId="11067"/>
    <cellStyle name="Input 12 14 19 4" xfId="43768"/>
    <cellStyle name="Input 12 14 19 5" xfId="43769"/>
    <cellStyle name="Input 12 14 2" xfId="11068"/>
    <cellStyle name="Input 12 14 2 2" xfId="11069"/>
    <cellStyle name="Input 12 14 2 2 2" xfId="43770"/>
    <cellStyle name="Input 12 14 2 2 3" xfId="43771"/>
    <cellStyle name="Input 12 14 2 3" xfId="11070"/>
    <cellStyle name="Input 12 14 2 4" xfId="43772"/>
    <cellStyle name="Input 12 14 2 5" xfId="43773"/>
    <cellStyle name="Input 12 14 20" xfId="11071"/>
    <cellStyle name="Input 12 14 20 2" xfId="11072"/>
    <cellStyle name="Input 12 14 20 2 2" xfId="43774"/>
    <cellStyle name="Input 12 14 20 2 3" xfId="43775"/>
    <cellStyle name="Input 12 14 20 3" xfId="43776"/>
    <cellStyle name="Input 12 14 20 4" xfId="43777"/>
    <cellStyle name="Input 12 14 20 5" xfId="43778"/>
    <cellStyle name="Input 12 14 21" xfId="43779"/>
    <cellStyle name="Input 12 14 22" xfId="43780"/>
    <cellStyle name="Input 12 14 3" xfId="11073"/>
    <cellStyle name="Input 12 14 3 2" xfId="11074"/>
    <cellStyle name="Input 12 14 3 2 2" xfId="43781"/>
    <cellStyle name="Input 12 14 3 2 3" xfId="43782"/>
    <cellStyle name="Input 12 14 3 3" xfId="11075"/>
    <cellStyle name="Input 12 14 3 4" xfId="43783"/>
    <cellStyle name="Input 12 14 3 5" xfId="43784"/>
    <cellStyle name="Input 12 14 4" xfId="11076"/>
    <cellStyle name="Input 12 14 4 2" xfId="11077"/>
    <cellStyle name="Input 12 14 4 2 2" xfId="43785"/>
    <cellStyle name="Input 12 14 4 2 3" xfId="43786"/>
    <cellStyle name="Input 12 14 4 3" xfId="11078"/>
    <cellStyle name="Input 12 14 4 4" xfId="43787"/>
    <cellStyle name="Input 12 14 4 5" xfId="43788"/>
    <cellStyle name="Input 12 14 5" xfId="11079"/>
    <cellStyle name="Input 12 14 5 2" xfId="11080"/>
    <cellStyle name="Input 12 14 5 2 2" xfId="43789"/>
    <cellStyle name="Input 12 14 5 2 3" xfId="43790"/>
    <cellStyle name="Input 12 14 5 3" xfId="11081"/>
    <cellStyle name="Input 12 14 5 4" xfId="43791"/>
    <cellStyle name="Input 12 14 5 5" xfId="43792"/>
    <cellStyle name="Input 12 14 6" xfId="11082"/>
    <cellStyle name="Input 12 14 6 2" xfId="11083"/>
    <cellStyle name="Input 12 14 6 2 2" xfId="43793"/>
    <cellStyle name="Input 12 14 6 2 3" xfId="43794"/>
    <cellStyle name="Input 12 14 6 3" xfId="11084"/>
    <cellStyle name="Input 12 14 6 4" xfId="43795"/>
    <cellStyle name="Input 12 14 6 5" xfId="43796"/>
    <cellStyle name="Input 12 14 7" xfId="11085"/>
    <cellStyle name="Input 12 14 7 2" xfId="11086"/>
    <cellStyle name="Input 12 14 7 2 2" xfId="43797"/>
    <cellStyle name="Input 12 14 7 2 3" xfId="43798"/>
    <cellStyle name="Input 12 14 7 3" xfId="11087"/>
    <cellStyle name="Input 12 14 7 4" xfId="43799"/>
    <cellStyle name="Input 12 14 7 5" xfId="43800"/>
    <cellStyle name="Input 12 14 8" xfId="11088"/>
    <cellStyle name="Input 12 14 8 2" xfId="11089"/>
    <cellStyle name="Input 12 14 8 2 2" xfId="43801"/>
    <cellStyle name="Input 12 14 8 2 3" xfId="43802"/>
    <cellStyle name="Input 12 14 8 3" xfId="11090"/>
    <cellStyle name="Input 12 14 8 4" xfId="43803"/>
    <cellStyle name="Input 12 14 8 5" xfId="43804"/>
    <cellStyle name="Input 12 14 9" xfId="11091"/>
    <cellStyle name="Input 12 14 9 2" xfId="11092"/>
    <cellStyle name="Input 12 14 9 2 2" xfId="43805"/>
    <cellStyle name="Input 12 14 9 2 3" xfId="43806"/>
    <cellStyle name="Input 12 14 9 3" xfId="11093"/>
    <cellStyle name="Input 12 14 9 4" xfId="43807"/>
    <cellStyle name="Input 12 14 9 5" xfId="43808"/>
    <cellStyle name="Input 12 15" xfId="11094"/>
    <cellStyle name="Input 12 15 10" xfId="11095"/>
    <cellStyle name="Input 12 15 10 2" xfId="11096"/>
    <cellStyle name="Input 12 15 10 2 2" xfId="43809"/>
    <cellStyle name="Input 12 15 10 2 3" xfId="43810"/>
    <cellStyle name="Input 12 15 10 3" xfId="11097"/>
    <cellStyle name="Input 12 15 10 4" xfId="43811"/>
    <cellStyle name="Input 12 15 10 5" xfId="43812"/>
    <cellStyle name="Input 12 15 11" xfId="11098"/>
    <cellStyle name="Input 12 15 11 2" xfId="11099"/>
    <cellStyle name="Input 12 15 11 2 2" xfId="43813"/>
    <cellStyle name="Input 12 15 11 2 3" xfId="43814"/>
    <cellStyle name="Input 12 15 11 3" xfId="11100"/>
    <cellStyle name="Input 12 15 11 4" xfId="43815"/>
    <cellStyle name="Input 12 15 11 5" xfId="43816"/>
    <cellStyle name="Input 12 15 12" xfId="11101"/>
    <cellStyle name="Input 12 15 12 2" xfId="11102"/>
    <cellStyle name="Input 12 15 12 2 2" xfId="43817"/>
    <cellStyle name="Input 12 15 12 2 3" xfId="43818"/>
    <cellStyle name="Input 12 15 12 3" xfId="11103"/>
    <cellStyle name="Input 12 15 12 4" xfId="43819"/>
    <cellStyle name="Input 12 15 12 5" xfId="43820"/>
    <cellStyle name="Input 12 15 13" xfId="11104"/>
    <cellStyle name="Input 12 15 13 2" xfId="11105"/>
    <cellStyle name="Input 12 15 13 2 2" xfId="43821"/>
    <cellStyle name="Input 12 15 13 2 3" xfId="43822"/>
    <cellStyle name="Input 12 15 13 3" xfId="11106"/>
    <cellStyle name="Input 12 15 13 4" xfId="43823"/>
    <cellStyle name="Input 12 15 13 5" xfId="43824"/>
    <cellStyle name="Input 12 15 14" xfId="11107"/>
    <cellStyle name="Input 12 15 14 2" xfId="11108"/>
    <cellStyle name="Input 12 15 14 2 2" xfId="43825"/>
    <cellStyle name="Input 12 15 14 2 3" xfId="43826"/>
    <cellStyle name="Input 12 15 14 3" xfId="11109"/>
    <cellStyle name="Input 12 15 14 4" xfId="43827"/>
    <cellStyle name="Input 12 15 14 5" xfId="43828"/>
    <cellStyle name="Input 12 15 15" xfId="11110"/>
    <cellStyle name="Input 12 15 15 2" xfId="11111"/>
    <cellStyle name="Input 12 15 15 2 2" xfId="43829"/>
    <cellStyle name="Input 12 15 15 2 3" xfId="43830"/>
    <cellStyle name="Input 12 15 15 3" xfId="11112"/>
    <cellStyle name="Input 12 15 15 4" xfId="43831"/>
    <cellStyle name="Input 12 15 15 5" xfId="43832"/>
    <cellStyle name="Input 12 15 16" xfId="11113"/>
    <cellStyle name="Input 12 15 16 2" xfId="11114"/>
    <cellStyle name="Input 12 15 16 3" xfId="11115"/>
    <cellStyle name="Input 12 15 16 4" xfId="43833"/>
    <cellStyle name="Input 12 15 17" xfId="11116"/>
    <cellStyle name="Input 12 15 17 2" xfId="11117"/>
    <cellStyle name="Input 12 15 17 3" xfId="11118"/>
    <cellStyle name="Input 12 15 17 4" xfId="43834"/>
    <cellStyle name="Input 12 15 18" xfId="11119"/>
    <cellStyle name="Input 12 15 18 2" xfId="11120"/>
    <cellStyle name="Input 12 15 18 3" xfId="11121"/>
    <cellStyle name="Input 12 15 18 4" xfId="43835"/>
    <cellStyle name="Input 12 15 19" xfId="11122"/>
    <cellStyle name="Input 12 15 19 2" xfId="11123"/>
    <cellStyle name="Input 12 15 19 3" xfId="11124"/>
    <cellStyle name="Input 12 15 19 4" xfId="43836"/>
    <cellStyle name="Input 12 15 2" xfId="11125"/>
    <cellStyle name="Input 12 15 2 2" xfId="11126"/>
    <cellStyle name="Input 12 15 2 3" xfId="11127"/>
    <cellStyle name="Input 12 15 2 4" xfId="43837"/>
    <cellStyle name="Input 12 15 20" xfId="11128"/>
    <cellStyle name="Input 12 15 20 2" xfId="11129"/>
    <cellStyle name="Input 12 15 20 3" xfId="43838"/>
    <cellStyle name="Input 12 15 20 4" xfId="43839"/>
    <cellStyle name="Input 12 15 21" xfId="43840"/>
    <cellStyle name="Input 12 15 22" xfId="43841"/>
    <cellStyle name="Input 12 15 3" xfId="11130"/>
    <cellStyle name="Input 12 15 3 2" xfId="11131"/>
    <cellStyle name="Input 12 15 3 3" xfId="11132"/>
    <cellStyle name="Input 12 15 3 4" xfId="43842"/>
    <cellStyle name="Input 12 15 4" xfId="11133"/>
    <cellStyle name="Input 12 15 4 2" xfId="11134"/>
    <cellStyle name="Input 12 15 4 3" xfId="11135"/>
    <cellStyle name="Input 12 15 4 4" xfId="43843"/>
    <cellStyle name="Input 12 15 5" xfId="11136"/>
    <cellStyle name="Input 12 15 5 2" xfId="11137"/>
    <cellStyle name="Input 12 15 5 3" xfId="11138"/>
    <cellStyle name="Input 12 15 5 4" xfId="43844"/>
    <cellStyle name="Input 12 15 6" xfId="11139"/>
    <cellStyle name="Input 12 15 6 2" xfId="11140"/>
    <cellStyle name="Input 12 15 6 3" xfId="11141"/>
    <cellStyle name="Input 12 15 6 4" xfId="43845"/>
    <cellStyle name="Input 12 15 7" xfId="11142"/>
    <cellStyle name="Input 12 15 7 2" xfId="11143"/>
    <cellStyle name="Input 12 15 7 3" xfId="11144"/>
    <cellStyle name="Input 12 15 7 4" xfId="43846"/>
    <cellStyle name="Input 12 15 8" xfId="11145"/>
    <cellStyle name="Input 12 15 8 2" xfId="11146"/>
    <cellStyle name="Input 12 15 8 3" xfId="11147"/>
    <cellStyle name="Input 12 15 8 4" xfId="43847"/>
    <cellStyle name="Input 12 15 9" xfId="11148"/>
    <cellStyle name="Input 12 15 9 2" xfId="11149"/>
    <cellStyle name="Input 12 15 9 3" xfId="11150"/>
    <cellStyle name="Input 12 15 9 4" xfId="43848"/>
    <cellStyle name="Input 12 16" xfId="11151"/>
    <cellStyle name="Input 12 16 10" xfId="11152"/>
    <cellStyle name="Input 12 16 10 2" xfId="11153"/>
    <cellStyle name="Input 12 16 10 3" xfId="11154"/>
    <cellStyle name="Input 12 16 10 4" xfId="43849"/>
    <cellStyle name="Input 12 16 11" xfId="11155"/>
    <cellStyle name="Input 12 16 11 2" xfId="11156"/>
    <cellStyle name="Input 12 16 11 3" xfId="11157"/>
    <cellStyle name="Input 12 16 11 4" xfId="43850"/>
    <cellStyle name="Input 12 16 12" xfId="11158"/>
    <cellStyle name="Input 12 16 12 2" xfId="11159"/>
    <cellStyle name="Input 12 16 12 3" xfId="11160"/>
    <cellStyle name="Input 12 16 12 4" xfId="43851"/>
    <cellStyle name="Input 12 16 13" xfId="11161"/>
    <cellStyle name="Input 12 16 13 2" xfId="11162"/>
    <cellStyle name="Input 12 16 13 3" xfId="11163"/>
    <cellStyle name="Input 12 16 13 4" xfId="43852"/>
    <cellStyle name="Input 12 16 14" xfId="11164"/>
    <cellStyle name="Input 12 16 14 2" xfId="11165"/>
    <cellStyle name="Input 12 16 14 3" xfId="11166"/>
    <cellStyle name="Input 12 16 14 4" xfId="43853"/>
    <cellStyle name="Input 12 16 15" xfId="11167"/>
    <cellStyle name="Input 12 16 15 2" xfId="11168"/>
    <cellStyle name="Input 12 16 15 3" xfId="11169"/>
    <cellStyle name="Input 12 16 15 4" xfId="43854"/>
    <cellStyle name="Input 12 16 16" xfId="11170"/>
    <cellStyle name="Input 12 16 16 2" xfId="11171"/>
    <cellStyle name="Input 12 16 16 3" xfId="11172"/>
    <cellStyle name="Input 12 16 16 4" xfId="43855"/>
    <cellStyle name="Input 12 16 17" xfId="11173"/>
    <cellStyle name="Input 12 16 17 2" xfId="11174"/>
    <cellStyle name="Input 12 16 17 3" xfId="11175"/>
    <cellStyle name="Input 12 16 17 4" xfId="43856"/>
    <cellStyle name="Input 12 16 18" xfId="11176"/>
    <cellStyle name="Input 12 16 18 2" xfId="11177"/>
    <cellStyle name="Input 12 16 18 3" xfId="11178"/>
    <cellStyle name="Input 12 16 18 4" xfId="43857"/>
    <cellStyle name="Input 12 16 19" xfId="11179"/>
    <cellStyle name="Input 12 16 19 2" xfId="11180"/>
    <cellStyle name="Input 12 16 19 3" xfId="11181"/>
    <cellStyle name="Input 12 16 19 4" xfId="43858"/>
    <cellStyle name="Input 12 16 2" xfId="11182"/>
    <cellStyle name="Input 12 16 2 2" xfId="11183"/>
    <cellStyle name="Input 12 16 2 3" xfId="11184"/>
    <cellStyle name="Input 12 16 2 4" xfId="43859"/>
    <cellStyle name="Input 12 16 20" xfId="11185"/>
    <cellStyle name="Input 12 16 20 2" xfId="11186"/>
    <cellStyle name="Input 12 16 20 3" xfId="43860"/>
    <cellStyle name="Input 12 16 20 4" xfId="43861"/>
    <cellStyle name="Input 12 16 21" xfId="43862"/>
    <cellStyle name="Input 12 16 22" xfId="43863"/>
    <cellStyle name="Input 12 16 3" xfId="11187"/>
    <cellStyle name="Input 12 16 3 2" xfId="11188"/>
    <cellStyle name="Input 12 16 3 3" xfId="11189"/>
    <cellStyle name="Input 12 16 3 4" xfId="43864"/>
    <cellStyle name="Input 12 16 4" xfId="11190"/>
    <cellStyle name="Input 12 16 4 2" xfId="11191"/>
    <cellStyle name="Input 12 16 4 3" xfId="11192"/>
    <cellStyle name="Input 12 16 4 4" xfId="43865"/>
    <cellStyle name="Input 12 16 5" xfId="11193"/>
    <cellStyle name="Input 12 16 5 2" xfId="11194"/>
    <cellStyle name="Input 12 16 5 3" xfId="11195"/>
    <cellStyle name="Input 12 16 5 4" xfId="43866"/>
    <cellStyle name="Input 12 16 6" xfId="11196"/>
    <cellStyle name="Input 12 16 6 2" xfId="11197"/>
    <cellStyle name="Input 12 16 6 3" xfId="11198"/>
    <cellStyle name="Input 12 16 6 4" xfId="43867"/>
    <cellStyle name="Input 12 16 7" xfId="11199"/>
    <cellStyle name="Input 12 16 7 2" xfId="11200"/>
    <cellStyle name="Input 12 16 7 3" xfId="11201"/>
    <cellStyle name="Input 12 16 7 4" xfId="43868"/>
    <cellStyle name="Input 12 16 8" xfId="11202"/>
    <cellStyle name="Input 12 16 8 2" xfId="11203"/>
    <cellStyle name="Input 12 16 8 3" xfId="11204"/>
    <cellStyle name="Input 12 16 8 4" xfId="43869"/>
    <cellStyle name="Input 12 16 9" xfId="11205"/>
    <cellStyle name="Input 12 16 9 2" xfId="11206"/>
    <cellStyle name="Input 12 16 9 3" xfId="11207"/>
    <cellStyle name="Input 12 16 9 4" xfId="43870"/>
    <cellStyle name="Input 12 17" xfId="11208"/>
    <cellStyle name="Input 12 17 10" xfId="11209"/>
    <cellStyle name="Input 12 17 10 2" xfId="11210"/>
    <cellStyle name="Input 12 17 10 3" xfId="11211"/>
    <cellStyle name="Input 12 17 10 4" xfId="43871"/>
    <cellStyle name="Input 12 17 11" xfId="11212"/>
    <cellStyle name="Input 12 17 11 2" xfId="11213"/>
    <cellStyle name="Input 12 17 11 3" xfId="11214"/>
    <cellStyle name="Input 12 17 11 4" xfId="43872"/>
    <cellStyle name="Input 12 17 12" xfId="11215"/>
    <cellStyle name="Input 12 17 12 2" xfId="11216"/>
    <cellStyle name="Input 12 17 12 3" xfId="11217"/>
    <cellStyle name="Input 12 17 12 4" xfId="43873"/>
    <cellStyle name="Input 12 17 13" xfId="11218"/>
    <cellStyle name="Input 12 17 13 2" xfId="11219"/>
    <cellStyle name="Input 12 17 13 3" xfId="11220"/>
    <cellStyle name="Input 12 17 13 4" xfId="43874"/>
    <cellStyle name="Input 12 17 14" xfId="11221"/>
    <cellStyle name="Input 12 17 14 2" xfId="11222"/>
    <cellStyle name="Input 12 17 14 3" xfId="11223"/>
    <cellStyle name="Input 12 17 14 4" xfId="43875"/>
    <cellStyle name="Input 12 17 15" xfId="11224"/>
    <cellStyle name="Input 12 17 15 2" xfId="11225"/>
    <cellStyle name="Input 12 17 15 3" xfId="11226"/>
    <cellStyle name="Input 12 17 15 4" xfId="43876"/>
    <cellStyle name="Input 12 17 16" xfId="11227"/>
    <cellStyle name="Input 12 17 16 2" xfId="11228"/>
    <cellStyle name="Input 12 17 16 3" xfId="11229"/>
    <cellStyle name="Input 12 17 16 4" xfId="43877"/>
    <cellStyle name="Input 12 17 17" xfId="11230"/>
    <cellStyle name="Input 12 17 17 2" xfId="11231"/>
    <cellStyle name="Input 12 17 17 3" xfId="11232"/>
    <cellStyle name="Input 12 17 17 4" xfId="43878"/>
    <cellStyle name="Input 12 17 18" xfId="11233"/>
    <cellStyle name="Input 12 17 18 2" xfId="11234"/>
    <cellStyle name="Input 12 17 18 3" xfId="11235"/>
    <cellStyle name="Input 12 17 18 4" xfId="43879"/>
    <cellStyle name="Input 12 17 19" xfId="11236"/>
    <cellStyle name="Input 12 17 19 2" xfId="11237"/>
    <cellStyle name="Input 12 17 19 3" xfId="11238"/>
    <cellStyle name="Input 12 17 19 4" xfId="43880"/>
    <cellStyle name="Input 12 17 2" xfId="11239"/>
    <cellStyle name="Input 12 17 2 2" xfId="11240"/>
    <cellStyle name="Input 12 17 2 3" xfId="11241"/>
    <cellStyle name="Input 12 17 2 4" xfId="43881"/>
    <cellStyle name="Input 12 17 20" xfId="11242"/>
    <cellStyle name="Input 12 17 20 2" xfId="11243"/>
    <cellStyle name="Input 12 17 20 3" xfId="43882"/>
    <cellStyle name="Input 12 17 20 4" xfId="43883"/>
    <cellStyle name="Input 12 17 21" xfId="43884"/>
    <cellStyle name="Input 12 17 22" xfId="43885"/>
    <cellStyle name="Input 12 17 3" xfId="11244"/>
    <cellStyle name="Input 12 17 3 2" xfId="11245"/>
    <cellStyle name="Input 12 17 3 3" xfId="11246"/>
    <cellStyle name="Input 12 17 3 4" xfId="43886"/>
    <cellStyle name="Input 12 17 4" xfId="11247"/>
    <cellStyle name="Input 12 17 4 2" xfId="11248"/>
    <cellStyle name="Input 12 17 4 3" xfId="11249"/>
    <cellStyle name="Input 12 17 4 4" xfId="43887"/>
    <cellStyle name="Input 12 17 5" xfId="11250"/>
    <cellStyle name="Input 12 17 5 2" xfId="11251"/>
    <cellStyle name="Input 12 17 5 3" xfId="11252"/>
    <cellStyle name="Input 12 17 5 4" xfId="43888"/>
    <cellStyle name="Input 12 17 6" xfId="11253"/>
    <cellStyle name="Input 12 17 6 2" xfId="11254"/>
    <cellStyle name="Input 12 17 6 3" xfId="11255"/>
    <cellStyle name="Input 12 17 6 4" xfId="43889"/>
    <cellStyle name="Input 12 17 7" xfId="11256"/>
    <cellStyle name="Input 12 17 7 2" xfId="11257"/>
    <cellStyle name="Input 12 17 7 3" xfId="11258"/>
    <cellStyle name="Input 12 17 7 4" xfId="43890"/>
    <cellStyle name="Input 12 17 8" xfId="11259"/>
    <cellStyle name="Input 12 17 8 2" xfId="11260"/>
    <cellStyle name="Input 12 17 8 3" xfId="11261"/>
    <cellStyle name="Input 12 17 8 4" xfId="43891"/>
    <cellStyle name="Input 12 17 9" xfId="11262"/>
    <cellStyle name="Input 12 17 9 2" xfId="11263"/>
    <cellStyle name="Input 12 17 9 3" xfId="11264"/>
    <cellStyle name="Input 12 17 9 4" xfId="43892"/>
    <cellStyle name="Input 12 18" xfId="11265"/>
    <cellStyle name="Input 12 18 10" xfId="11266"/>
    <cellStyle name="Input 12 18 10 2" xfId="11267"/>
    <cellStyle name="Input 12 18 10 3" xfId="11268"/>
    <cellStyle name="Input 12 18 10 4" xfId="43893"/>
    <cellStyle name="Input 12 18 11" xfId="11269"/>
    <cellStyle name="Input 12 18 11 2" xfId="11270"/>
    <cellStyle name="Input 12 18 11 3" xfId="11271"/>
    <cellStyle name="Input 12 18 11 4" xfId="43894"/>
    <cellStyle name="Input 12 18 12" xfId="11272"/>
    <cellStyle name="Input 12 18 12 2" xfId="11273"/>
    <cellStyle name="Input 12 18 12 3" xfId="11274"/>
    <cellStyle name="Input 12 18 12 4" xfId="43895"/>
    <cellStyle name="Input 12 18 13" xfId="11275"/>
    <cellStyle name="Input 12 18 13 2" xfId="11276"/>
    <cellStyle name="Input 12 18 13 3" xfId="11277"/>
    <cellStyle name="Input 12 18 13 4" xfId="43896"/>
    <cellStyle name="Input 12 18 14" xfId="11278"/>
    <cellStyle name="Input 12 18 14 2" xfId="11279"/>
    <cellStyle name="Input 12 18 14 3" xfId="11280"/>
    <cellStyle name="Input 12 18 14 4" xfId="43897"/>
    <cellStyle name="Input 12 18 15" xfId="11281"/>
    <cellStyle name="Input 12 18 15 2" xfId="11282"/>
    <cellStyle name="Input 12 18 15 3" xfId="11283"/>
    <cellStyle name="Input 12 18 15 4" xfId="43898"/>
    <cellStyle name="Input 12 18 16" xfId="11284"/>
    <cellStyle name="Input 12 18 16 2" xfId="11285"/>
    <cellStyle name="Input 12 18 16 3" xfId="11286"/>
    <cellStyle name="Input 12 18 16 4" xfId="43899"/>
    <cellStyle name="Input 12 18 17" xfId="11287"/>
    <cellStyle name="Input 12 18 17 2" xfId="11288"/>
    <cellStyle name="Input 12 18 17 3" xfId="11289"/>
    <cellStyle name="Input 12 18 17 4" xfId="43900"/>
    <cellStyle name="Input 12 18 18" xfId="11290"/>
    <cellStyle name="Input 12 18 18 2" xfId="11291"/>
    <cellStyle name="Input 12 18 18 3" xfId="11292"/>
    <cellStyle name="Input 12 18 18 4" xfId="43901"/>
    <cellStyle name="Input 12 18 19" xfId="11293"/>
    <cellStyle name="Input 12 18 19 2" xfId="11294"/>
    <cellStyle name="Input 12 18 19 3" xfId="11295"/>
    <cellStyle name="Input 12 18 19 4" xfId="43902"/>
    <cellStyle name="Input 12 18 2" xfId="11296"/>
    <cellStyle name="Input 12 18 2 2" xfId="11297"/>
    <cellStyle name="Input 12 18 2 3" xfId="11298"/>
    <cellStyle name="Input 12 18 2 4" xfId="43903"/>
    <cellStyle name="Input 12 18 20" xfId="11299"/>
    <cellStyle name="Input 12 18 20 2" xfId="11300"/>
    <cellStyle name="Input 12 18 20 3" xfId="43904"/>
    <cellStyle name="Input 12 18 20 4" xfId="43905"/>
    <cellStyle name="Input 12 18 21" xfId="43906"/>
    <cellStyle name="Input 12 18 22" xfId="43907"/>
    <cellStyle name="Input 12 18 3" xfId="11301"/>
    <cellStyle name="Input 12 18 3 2" xfId="11302"/>
    <cellStyle name="Input 12 18 3 3" xfId="11303"/>
    <cellStyle name="Input 12 18 3 4" xfId="43908"/>
    <cellStyle name="Input 12 18 4" xfId="11304"/>
    <cellStyle name="Input 12 18 4 2" xfId="11305"/>
    <cellStyle name="Input 12 18 4 3" xfId="11306"/>
    <cellStyle name="Input 12 18 4 4" xfId="43909"/>
    <cellStyle name="Input 12 18 5" xfId="11307"/>
    <cellStyle name="Input 12 18 5 2" xfId="11308"/>
    <cellStyle name="Input 12 18 5 3" xfId="11309"/>
    <cellStyle name="Input 12 18 5 4" xfId="43910"/>
    <cellStyle name="Input 12 18 6" xfId="11310"/>
    <cellStyle name="Input 12 18 6 2" xfId="11311"/>
    <cellStyle name="Input 12 18 6 3" xfId="11312"/>
    <cellStyle name="Input 12 18 6 4" xfId="43911"/>
    <cellStyle name="Input 12 18 7" xfId="11313"/>
    <cellStyle name="Input 12 18 7 2" xfId="11314"/>
    <cellStyle name="Input 12 18 7 3" xfId="11315"/>
    <cellStyle name="Input 12 18 7 4" xfId="43912"/>
    <cellStyle name="Input 12 18 8" xfId="11316"/>
    <cellStyle name="Input 12 18 8 2" xfId="11317"/>
    <cellStyle name="Input 12 18 8 3" xfId="11318"/>
    <cellStyle name="Input 12 18 8 4" xfId="43913"/>
    <cellStyle name="Input 12 18 9" xfId="11319"/>
    <cellStyle name="Input 12 18 9 2" xfId="11320"/>
    <cellStyle name="Input 12 18 9 3" xfId="11321"/>
    <cellStyle name="Input 12 18 9 4" xfId="43914"/>
    <cellStyle name="Input 12 19" xfId="11322"/>
    <cellStyle name="Input 12 19 10" xfId="11323"/>
    <cellStyle name="Input 12 19 10 2" xfId="11324"/>
    <cellStyle name="Input 12 19 10 3" xfId="11325"/>
    <cellStyle name="Input 12 19 10 4" xfId="43915"/>
    <cellStyle name="Input 12 19 11" xfId="11326"/>
    <cellStyle name="Input 12 19 11 2" xfId="11327"/>
    <cellStyle name="Input 12 19 11 3" xfId="11328"/>
    <cellStyle name="Input 12 19 11 4" xfId="43916"/>
    <cellStyle name="Input 12 19 12" xfId="11329"/>
    <cellStyle name="Input 12 19 12 2" xfId="11330"/>
    <cellStyle name="Input 12 19 12 3" xfId="11331"/>
    <cellStyle name="Input 12 19 12 4" xfId="43917"/>
    <cellStyle name="Input 12 19 13" xfId="11332"/>
    <cellStyle name="Input 12 19 13 2" xfId="11333"/>
    <cellStyle name="Input 12 19 13 3" xfId="11334"/>
    <cellStyle name="Input 12 19 13 4" xfId="43918"/>
    <cellStyle name="Input 12 19 14" xfId="11335"/>
    <cellStyle name="Input 12 19 14 2" xfId="11336"/>
    <cellStyle name="Input 12 19 14 3" xfId="11337"/>
    <cellStyle name="Input 12 19 14 4" xfId="43919"/>
    <cellStyle name="Input 12 19 15" xfId="11338"/>
    <cellStyle name="Input 12 19 15 2" xfId="11339"/>
    <cellStyle name="Input 12 19 15 3" xfId="11340"/>
    <cellStyle name="Input 12 19 15 4" xfId="43920"/>
    <cellStyle name="Input 12 19 16" xfId="11341"/>
    <cellStyle name="Input 12 19 16 2" xfId="11342"/>
    <cellStyle name="Input 12 19 16 3" xfId="11343"/>
    <cellStyle name="Input 12 19 16 4" xfId="43921"/>
    <cellStyle name="Input 12 19 17" xfId="11344"/>
    <cellStyle name="Input 12 19 17 2" xfId="11345"/>
    <cellStyle name="Input 12 19 17 3" xfId="11346"/>
    <cellStyle name="Input 12 19 17 4" xfId="43922"/>
    <cellStyle name="Input 12 19 18" xfId="11347"/>
    <cellStyle name="Input 12 19 18 2" xfId="11348"/>
    <cellStyle name="Input 12 19 18 3" xfId="11349"/>
    <cellStyle name="Input 12 19 18 4" xfId="43923"/>
    <cellStyle name="Input 12 19 19" xfId="11350"/>
    <cellStyle name="Input 12 19 19 2" xfId="11351"/>
    <cellStyle name="Input 12 19 19 3" xfId="11352"/>
    <cellStyle name="Input 12 19 19 4" xfId="43924"/>
    <cellStyle name="Input 12 19 2" xfId="11353"/>
    <cellStyle name="Input 12 19 2 2" xfId="11354"/>
    <cellStyle name="Input 12 19 2 3" xfId="11355"/>
    <cellStyle name="Input 12 19 2 4" xfId="43925"/>
    <cellStyle name="Input 12 19 20" xfId="11356"/>
    <cellStyle name="Input 12 19 20 2" xfId="11357"/>
    <cellStyle name="Input 12 19 20 3" xfId="43926"/>
    <cellStyle name="Input 12 19 20 4" xfId="43927"/>
    <cellStyle name="Input 12 19 21" xfId="43928"/>
    <cellStyle name="Input 12 19 22" xfId="43929"/>
    <cellStyle name="Input 12 19 3" xfId="11358"/>
    <cellStyle name="Input 12 19 3 2" xfId="11359"/>
    <cellStyle name="Input 12 19 3 3" xfId="11360"/>
    <cellStyle name="Input 12 19 3 4" xfId="43930"/>
    <cellStyle name="Input 12 19 4" xfId="11361"/>
    <cellStyle name="Input 12 19 4 2" xfId="11362"/>
    <cellStyle name="Input 12 19 4 3" xfId="11363"/>
    <cellStyle name="Input 12 19 4 4" xfId="43931"/>
    <cellStyle name="Input 12 19 5" xfId="11364"/>
    <cellStyle name="Input 12 19 5 2" xfId="11365"/>
    <cellStyle name="Input 12 19 5 3" xfId="11366"/>
    <cellStyle name="Input 12 19 5 4" xfId="43932"/>
    <cellStyle name="Input 12 19 6" xfId="11367"/>
    <cellStyle name="Input 12 19 6 2" xfId="11368"/>
    <cellStyle name="Input 12 19 6 3" xfId="11369"/>
    <cellStyle name="Input 12 19 6 4" xfId="43933"/>
    <cellStyle name="Input 12 19 7" xfId="11370"/>
    <cellStyle name="Input 12 19 7 2" xfId="11371"/>
    <cellStyle name="Input 12 19 7 3" xfId="11372"/>
    <cellStyle name="Input 12 19 7 4" xfId="43934"/>
    <cellStyle name="Input 12 19 8" xfId="11373"/>
    <cellStyle name="Input 12 19 8 2" xfId="11374"/>
    <cellStyle name="Input 12 19 8 3" xfId="11375"/>
    <cellStyle name="Input 12 19 8 4" xfId="43935"/>
    <cellStyle name="Input 12 19 9" xfId="11376"/>
    <cellStyle name="Input 12 19 9 2" xfId="11377"/>
    <cellStyle name="Input 12 19 9 3" xfId="11378"/>
    <cellStyle name="Input 12 19 9 4" xfId="43936"/>
    <cellStyle name="Input 12 2" xfId="11379"/>
    <cellStyle name="Input 12 2 10" xfId="11380"/>
    <cellStyle name="Input 12 2 10 2" xfId="11381"/>
    <cellStyle name="Input 12 2 10 3" xfId="11382"/>
    <cellStyle name="Input 12 2 10 4" xfId="43937"/>
    <cellStyle name="Input 12 2 11" xfId="11383"/>
    <cellStyle name="Input 12 2 11 2" xfId="11384"/>
    <cellStyle name="Input 12 2 11 3" xfId="11385"/>
    <cellStyle name="Input 12 2 11 4" xfId="43938"/>
    <cellStyle name="Input 12 2 12" xfId="11386"/>
    <cellStyle name="Input 12 2 12 2" xfId="11387"/>
    <cellStyle name="Input 12 2 12 3" xfId="11388"/>
    <cellStyle name="Input 12 2 12 4" xfId="43939"/>
    <cellStyle name="Input 12 2 13" xfId="11389"/>
    <cellStyle name="Input 12 2 13 2" xfId="11390"/>
    <cellStyle name="Input 12 2 13 3" xfId="11391"/>
    <cellStyle name="Input 12 2 13 4" xfId="43940"/>
    <cellStyle name="Input 12 2 14" xfId="11392"/>
    <cellStyle name="Input 12 2 14 2" xfId="11393"/>
    <cellStyle name="Input 12 2 14 3" xfId="11394"/>
    <cellStyle name="Input 12 2 14 4" xfId="43941"/>
    <cellStyle name="Input 12 2 15" xfId="11395"/>
    <cellStyle name="Input 12 2 15 2" xfId="11396"/>
    <cellStyle name="Input 12 2 15 3" xfId="11397"/>
    <cellStyle name="Input 12 2 15 4" xfId="43942"/>
    <cellStyle name="Input 12 2 16" xfId="11398"/>
    <cellStyle name="Input 12 2 16 2" xfId="11399"/>
    <cellStyle name="Input 12 2 16 3" xfId="11400"/>
    <cellStyle name="Input 12 2 16 4" xfId="43943"/>
    <cellStyle name="Input 12 2 17" xfId="11401"/>
    <cellStyle name="Input 12 2 17 2" xfId="11402"/>
    <cellStyle name="Input 12 2 17 3" xfId="11403"/>
    <cellStyle name="Input 12 2 17 4" xfId="43944"/>
    <cellStyle name="Input 12 2 18" xfId="11404"/>
    <cellStyle name="Input 12 2 18 2" xfId="11405"/>
    <cellStyle name="Input 12 2 18 3" xfId="11406"/>
    <cellStyle name="Input 12 2 18 4" xfId="43945"/>
    <cellStyle name="Input 12 2 19" xfId="11407"/>
    <cellStyle name="Input 12 2 19 2" xfId="11408"/>
    <cellStyle name="Input 12 2 19 3" xfId="11409"/>
    <cellStyle name="Input 12 2 19 4" xfId="43946"/>
    <cellStyle name="Input 12 2 2" xfId="11410"/>
    <cellStyle name="Input 12 2 2 2" xfId="11411"/>
    <cellStyle name="Input 12 2 2 3" xfId="11412"/>
    <cellStyle name="Input 12 2 2 4" xfId="43947"/>
    <cellStyle name="Input 12 2 20" xfId="11413"/>
    <cellStyle name="Input 12 2 20 2" xfId="11414"/>
    <cellStyle name="Input 12 2 20 3" xfId="43948"/>
    <cellStyle name="Input 12 2 20 4" xfId="43949"/>
    <cellStyle name="Input 12 2 21" xfId="43950"/>
    <cellStyle name="Input 12 2 22" xfId="43951"/>
    <cellStyle name="Input 12 2 3" xfId="11415"/>
    <cellStyle name="Input 12 2 3 2" xfId="11416"/>
    <cellStyle name="Input 12 2 3 3" xfId="11417"/>
    <cellStyle name="Input 12 2 3 4" xfId="43952"/>
    <cellStyle name="Input 12 2 4" xfId="11418"/>
    <cellStyle name="Input 12 2 4 2" xfId="11419"/>
    <cellStyle name="Input 12 2 4 3" xfId="11420"/>
    <cellStyle name="Input 12 2 4 4" xfId="43953"/>
    <cellStyle name="Input 12 2 5" xfId="11421"/>
    <cellStyle name="Input 12 2 5 2" xfId="11422"/>
    <cellStyle name="Input 12 2 5 3" xfId="11423"/>
    <cellStyle name="Input 12 2 5 4" xfId="43954"/>
    <cellStyle name="Input 12 2 6" xfId="11424"/>
    <cellStyle name="Input 12 2 6 2" xfId="11425"/>
    <cellStyle name="Input 12 2 6 3" xfId="11426"/>
    <cellStyle name="Input 12 2 6 4" xfId="43955"/>
    <cellStyle name="Input 12 2 7" xfId="11427"/>
    <cellStyle name="Input 12 2 7 2" xfId="11428"/>
    <cellStyle name="Input 12 2 7 3" xfId="11429"/>
    <cellStyle name="Input 12 2 7 4" xfId="43956"/>
    <cellStyle name="Input 12 2 8" xfId="11430"/>
    <cellStyle name="Input 12 2 8 2" xfId="11431"/>
    <cellStyle name="Input 12 2 8 3" xfId="11432"/>
    <cellStyle name="Input 12 2 8 4" xfId="43957"/>
    <cellStyle name="Input 12 2 9" xfId="11433"/>
    <cellStyle name="Input 12 2 9 2" xfId="11434"/>
    <cellStyle name="Input 12 2 9 3" xfId="11435"/>
    <cellStyle name="Input 12 2 9 4" xfId="43958"/>
    <cellStyle name="Input 12 20" xfId="11436"/>
    <cellStyle name="Input 12 20 10" xfId="11437"/>
    <cellStyle name="Input 12 20 10 2" xfId="11438"/>
    <cellStyle name="Input 12 20 10 3" xfId="11439"/>
    <cellStyle name="Input 12 20 10 4" xfId="43959"/>
    <cellStyle name="Input 12 20 11" xfId="11440"/>
    <cellStyle name="Input 12 20 11 2" xfId="11441"/>
    <cellStyle name="Input 12 20 11 3" xfId="11442"/>
    <cellStyle name="Input 12 20 11 4" xfId="43960"/>
    <cellStyle name="Input 12 20 12" xfId="11443"/>
    <cellStyle name="Input 12 20 12 2" xfId="11444"/>
    <cellStyle name="Input 12 20 12 3" xfId="11445"/>
    <cellStyle name="Input 12 20 12 4" xfId="43961"/>
    <cellStyle name="Input 12 20 13" xfId="11446"/>
    <cellStyle name="Input 12 20 13 2" xfId="11447"/>
    <cellStyle name="Input 12 20 13 3" xfId="11448"/>
    <cellStyle name="Input 12 20 13 4" xfId="43962"/>
    <cellStyle name="Input 12 20 14" xfId="11449"/>
    <cellStyle name="Input 12 20 14 2" xfId="11450"/>
    <cellStyle name="Input 12 20 14 3" xfId="11451"/>
    <cellStyle name="Input 12 20 14 4" xfId="43963"/>
    <cellStyle name="Input 12 20 15" xfId="11452"/>
    <cellStyle name="Input 12 20 15 2" xfId="11453"/>
    <cellStyle name="Input 12 20 15 3" xfId="11454"/>
    <cellStyle name="Input 12 20 15 4" xfId="43964"/>
    <cellStyle name="Input 12 20 16" xfId="11455"/>
    <cellStyle name="Input 12 20 16 2" xfId="11456"/>
    <cellStyle name="Input 12 20 16 3" xfId="11457"/>
    <cellStyle name="Input 12 20 16 4" xfId="43965"/>
    <cellStyle name="Input 12 20 17" xfId="11458"/>
    <cellStyle name="Input 12 20 17 2" xfId="11459"/>
    <cellStyle name="Input 12 20 17 3" xfId="11460"/>
    <cellStyle name="Input 12 20 17 4" xfId="43966"/>
    <cellStyle name="Input 12 20 18" xfId="11461"/>
    <cellStyle name="Input 12 20 18 2" xfId="11462"/>
    <cellStyle name="Input 12 20 18 3" xfId="11463"/>
    <cellStyle name="Input 12 20 18 4" xfId="43967"/>
    <cellStyle name="Input 12 20 19" xfId="11464"/>
    <cellStyle name="Input 12 20 19 2" xfId="11465"/>
    <cellStyle name="Input 12 20 19 3" xfId="11466"/>
    <cellStyle name="Input 12 20 19 4" xfId="43968"/>
    <cellStyle name="Input 12 20 2" xfId="11467"/>
    <cellStyle name="Input 12 20 2 2" xfId="11468"/>
    <cellStyle name="Input 12 20 2 3" xfId="11469"/>
    <cellStyle name="Input 12 20 2 4" xfId="43969"/>
    <cellStyle name="Input 12 20 20" xfId="11470"/>
    <cellStyle name="Input 12 20 20 2" xfId="11471"/>
    <cellStyle name="Input 12 20 20 3" xfId="43970"/>
    <cellStyle name="Input 12 20 20 4" xfId="43971"/>
    <cellStyle name="Input 12 20 21" xfId="43972"/>
    <cellStyle name="Input 12 20 22" xfId="43973"/>
    <cellStyle name="Input 12 20 3" xfId="11472"/>
    <cellStyle name="Input 12 20 3 2" xfId="11473"/>
    <cellStyle name="Input 12 20 3 3" xfId="11474"/>
    <cellStyle name="Input 12 20 3 4" xfId="43974"/>
    <cellStyle name="Input 12 20 4" xfId="11475"/>
    <cellStyle name="Input 12 20 4 2" xfId="11476"/>
    <cellStyle name="Input 12 20 4 3" xfId="11477"/>
    <cellStyle name="Input 12 20 4 4" xfId="43975"/>
    <cellStyle name="Input 12 20 5" xfId="11478"/>
    <cellStyle name="Input 12 20 5 2" xfId="11479"/>
    <cellStyle name="Input 12 20 5 3" xfId="11480"/>
    <cellStyle name="Input 12 20 5 4" xfId="43976"/>
    <cellStyle name="Input 12 20 6" xfId="11481"/>
    <cellStyle name="Input 12 20 6 2" xfId="11482"/>
    <cellStyle name="Input 12 20 6 3" xfId="11483"/>
    <cellStyle name="Input 12 20 6 4" xfId="43977"/>
    <cellStyle name="Input 12 20 7" xfId="11484"/>
    <cellStyle name="Input 12 20 7 2" xfId="11485"/>
    <cellStyle name="Input 12 20 7 3" xfId="11486"/>
    <cellStyle name="Input 12 20 7 4" xfId="43978"/>
    <cellStyle name="Input 12 20 8" xfId="11487"/>
    <cellStyle name="Input 12 20 8 2" xfId="11488"/>
    <cellStyle name="Input 12 20 8 3" xfId="11489"/>
    <cellStyle name="Input 12 20 8 4" xfId="43979"/>
    <cellStyle name="Input 12 20 9" xfId="11490"/>
    <cellStyle name="Input 12 20 9 2" xfId="11491"/>
    <cellStyle name="Input 12 20 9 3" xfId="11492"/>
    <cellStyle name="Input 12 20 9 4" xfId="43980"/>
    <cellStyle name="Input 12 21" xfId="11493"/>
    <cellStyle name="Input 12 21 10" xfId="11494"/>
    <cellStyle name="Input 12 21 10 2" xfId="11495"/>
    <cellStyle name="Input 12 21 10 3" xfId="11496"/>
    <cellStyle name="Input 12 21 10 4" xfId="43981"/>
    <cellStyle name="Input 12 21 11" xfId="11497"/>
    <cellStyle name="Input 12 21 11 2" xfId="11498"/>
    <cellStyle name="Input 12 21 11 3" xfId="11499"/>
    <cellStyle name="Input 12 21 11 4" xfId="43982"/>
    <cellStyle name="Input 12 21 12" xfId="11500"/>
    <cellStyle name="Input 12 21 12 2" xfId="11501"/>
    <cellStyle name="Input 12 21 12 3" xfId="11502"/>
    <cellStyle name="Input 12 21 12 4" xfId="43983"/>
    <cellStyle name="Input 12 21 13" xfId="11503"/>
    <cellStyle name="Input 12 21 13 2" xfId="11504"/>
    <cellStyle name="Input 12 21 13 3" xfId="11505"/>
    <cellStyle name="Input 12 21 13 4" xfId="43984"/>
    <cellStyle name="Input 12 21 14" xfId="11506"/>
    <cellStyle name="Input 12 21 14 2" xfId="11507"/>
    <cellStyle name="Input 12 21 14 3" xfId="11508"/>
    <cellStyle name="Input 12 21 14 4" xfId="43985"/>
    <cellStyle name="Input 12 21 15" xfId="11509"/>
    <cellStyle name="Input 12 21 15 2" xfId="11510"/>
    <cellStyle name="Input 12 21 15 3" xfId="11511"/>
    <cellStyle name="Input 12 21 15 4" xfId="43986"/>
    <cellStyle name="Input 12 21 16" xfId="11512"/>
    <cellStyle name="Input 12 21 16 2" xfId="11513"/>
    <cellStyle name="Input 12 21 16 3" xfId="11514"/>
    <cellStyle name="Input 12 21 16 4" xfId="43987"/>
    <cellStyle name="Input 12 21 17" xfId="11515"/>
    <cellStyle name="Input 12 21 17 2" xfId="11516"/>
    <cellStyle name="Input 12 21 17 3" xfId="11517"/>
    <cellStyle name="Input 12 21 17 4" xfId="43988"/>
    <cellStyle name="Input 12 21 18" xfId="11518"/>
    <cellStyle name="Input 12 21 18 2" xfId="11519"/>
    <cellStyle name="Input 12 21 18 3" xfId="11520"/>
    <cellStyle name="Input 12 21 18 4" xfId="43989"/>
    <cellStyle name="Input 12 21 19" xfId="11521"/>
    <cellStyle name="Input 12 21 19 2" xfId="11522"/>
    <cellStyle name="Input 12 21 19 3" xfId="11523"/>
    <cellStyle name="Input 12 21 19 4" xfId="43990"/>
    <cellStyle name="Input 12 21 2" xfId="11524"/>
    <cellStyle name="Input 12 21 2 2" xfId="11525"/>
    <cellStyle name="Input 12 21 2 3" xfId="11526"/>
    <cellStyle name="Input 12 21 2 4" xfId="43991"/>
    <cellStyle name="Input 12 21 20" xfId="11527"/>
    <cellStyle name="Input 12 21 20 2" xfId="11528"/>
    <cellStyle name="Input 12 21 20 3" xfId="43992"/>
    <cellStyle name="Input 12 21 20 4" xfId="43993"/>
    <cellStyle name="Input 12 21 21" xfId="43994"/>
    <cellStyle name="Input 12 21 22" xfId="43995"/>
    <cellStyle name="Input 12 21 3" xfId="11529"/>
    <cellStyle name="Input 12 21 3 2" xfId="11530"/>
    <cellStyle name="Input 12 21 3 3" xfId="11531"/>
    <cellStyle name="Input 12 21 3 4" xfId="43996"/>
    <cellStyle name="Input 12 21 4" xfId="11532"/>
    <cellStyle name="Input 12 21 4 2" xfId="11533"/>
    <cellStyle name="Input 12 21 4 3" xfId="11534"/>
    <cellStyle name="Input 12 21 4 4" xfId="43997"/>
    <cellStyle name="Input 12 21 5" xfId="11535"/>
    <cellStyle name="Input 12 21 5 2" xfId="11536"/>
    <cellStyle name="Input 12 21 5 3" xfId="11537"/>
    <cellStyle name="Input 12 21 5 4" xfId="43998"/>
    <cellStyle name="Input 12 21 6" xfId="11538"/>
    <cellStyle name="Input 12 21 6 2" xfId="11539"/>
    <cellStyle name="Input 12 21 6 3" xfId="11540"/>
    <cellStyle name="Input 12 21 6 4" xfId="43999"/>
    <cellStyle name="Input 12 21 7" xfId="11541"/>
    <cellStyle name="Input 12 21 7 2" xfId="11542"/>
    <cellStyle name="Input 12 21 7 3" xfId="11543"/>
    <cellStyle name="Input 12 21 7 4" xfId="44000"/>
    <cellStyle name="Input 12 21 8" xfId="11544"/>
    <cellStyle name="Input 12 21 8 2" xfId="11545"/>
    <cellStyle name="Input 12 21 8 3" xfId="11546"/>
    <cellStyle name="Input 12 21 8 4" xfId="44001"/>
    <cellStyle name="Input 12 21 9" xfId="11547"/>
    <cellStyle name="Input 12 21 9 2" xfId="11548"/>
    <cellStyle name="Input 12 21 9 3" xfId="11549"/>
    <cellStyle name="Input 12 21 9 4" xfId="44002"/>
    <cellStyle name="Input 12 22" xfId="11550"/>
    <cellStyle name="Input 12 22 10" xfId="11551"/>
    <cellStyle name="Input 12 22 10 2" xfId="11552"/>
    <cellStyle name="Input 12 22 10 3" xfId="11553"/>
    <cellStyle name="Input 12 22 10 4" xfId="44003"/>
    <cellStyle name="Input 12 22 11" xfId="11554"/>
    <cellStyle name="Input 12 22 11 2" xfId="11555"/>
    <cellStyle name="Input 12 22 11 3" xfId="11556"/>
    <cellStyle name="Input 12 22 11 4" xfId="44004"/>
    <cellStyle name="Input 12 22 12" xfId="11557"/>
    <cellStyle name="Input 12 22 12 2" xfId="11558"/>
    <cellStyle name="Input 12 22 12 3" xfId="11559"/>
    <cellStyle name="Input 12 22 12 4" xfId="44005"/>
    <cellStyle name="Input 12 22 13" xfId="11560"/>
    <cellStyle name="Input 12 22 13 2" xfId="11561"/>
    <cellStyle name="Input 12 22 13 3" xfId="11562"/>
    <cellStyle name="Input 12 22 13 4" xfId="44006"/>
    <cellStyle name="Input 12 22 14" xfId="11563"/>
    <cellStyle name="Input 12 22 14 2" xfId="11564"/>
    <cellStyle name="Input 12 22 14 3" xfId="11565"/>
    <cellStyle name="Input 12 22 14 4" xfId="44007"/>
    <cellStyle name="Input 12 22 15" xfId="11566"/>
    <cellStyle name="Input 12 22 15 2" xfId="11567"/>
    <cellStyle name="Input 12 22 15 3" xfId="11568"/>
    <cellStyle name="Input 12 22 15 4" xfId="44008"/>
    <cellStyle name="Input 12 22 16" xfId="11569"/>
    <cellStyle name="Input 12 22 16 2" xfId="11570"/>
    <cellStyle name="Input 12 22 16 3" xfId="11571"/>
    <cellStyle name="Input 12 22 16 4" xfId="44009"/>
    <cellStyle name="Input 12 22 17" xfId="11572"/>
    <cellStyle name="Input 12 22 17 2" xfId="11573"/>
    <cellStyle name="Input 12 22 17 3" xfId="11574"/>
    <cellStyle name="Input 12 22 17 4" xfId="44010"/>
    <cellStyle name="Input 12 22 18" xfId="11575"/>
    <cellStyle name="Input 12 22 18 2" xfId="11576"/>
    <cellStyle name="Input 12 22 18 3" xfId="11577"/>
    <cellStyle name="Input 12 22 18 4" xfId="44011"/>
    <cellStyle name="Input 12 22 19" xfId="11578"/>
    <cellStyle name="Input 12 22 19 2" xfId="11579"/>
    <cellStyle name="Input 12 22 19 3" xfId="11580"/>
    <cellStyle name="Input 12 22 19 4" xfId="44012"/>
    <cellStyle name="Input 12 22 2" xfId="11581"/>
    <cellStyle name="Input 12 22 2 2" xfId="11582"/>
    <cellStyle name="Input 12 22 2 3" xfId="11583"/>
    <cellStyle name="Input 12 22 2 4" xfId="44013"/>
    <cellStyle name="Input 12 22 20" xfId="11584"/>
    <cellStyle name="Input 12 22 20 2" xfId="11585"/>
    <cellStyle name="Input 12 22 20 3" xfId="44014"/>
    <cellStyle name="Input 12 22 20 4" xfId="44015"/>
    <cellStyle name="Input 12 22 21" xfId="44016"/>
    <cellStyle name="Input 12 22 22" xfId="44017"/>
    <cellStyle name="Input 12 22 3" xfId="11586"/>
    <cellStyle name="Input 12 22 3 2" xfId="11587"/>
    <cellStyle name="Input 12 22 3 3" xfId="11588"/>
    <cellStyle name="Input 12 22 3 4" xfId="44018"/>
    <cellStyle name="Input 12 22 4" xfId="11589"/>
    <cellStyle name="Input 12 22 4 2" xfId="11590"/>
    <cellStyle name="Input 12 22 4 3" xfId="11591"/>
    <cellStyle name="Input 12 22 4 4" xfId="44019"/>
    <cellStyle name="Input 12 22 5" xfId="11592"/>
    <cellStyle name="Input 12 22 5 2" xfId="11593"/>
    <cellStyle name="Input 12 22 5 3" xfId="11594"/>
    <cellStyle name="Input 12 22 5 4" xfId="44020"/>
    <cellStyle name="Input 12 22 6" xfId="11595"/>
    <cellStyle name="Input 12 22 6 2" xfId="11596"/>
    <cellStyle name="Input 12 22 6 3" xfId="11597"/>
    <cellStyle name="Input 12 22 6 4" xfId="44021"/>
    <cellStyle name="Input 12 22 7" xfId="11598"/>
    <cellStyle name="Input 12 22 7 2" xfId="11599"/>
    <cellStyle name="Input 12 22 7 3" xfId="11600"/>
    <cellStyle name="Input 12 22 7 4" xfId="44022"/>
    <cellStyle name="Input 12 22 8" xfId="11601"/>
    <cellStyle name="Input 12 22 8 2" xfId="11602"/>
    <cellStyle name="Input 12 22 8 3" xfId="11603"/>
    <cellStyle name="Input 12 22 8 4" xfId="44023"/>
    <cellStyle name="Input 12 22 9" xfId="11604"/>
    <cellStyle name="Input 12 22 9 2" xfId="11605"/>
    <cellStyle name="Input 12 22 9 3" xfId="11606"/>
    <cellStyle name="Input 12 22 9 4" xfId="44024"/>
    <cellStyle name="Input 12 23" xfId="11607"/>
    <cellStyle name="Input 12 23 10" xfId="11608"/>
    <cellStyle name="Input 12 23 10 2" xfId="11609"/>
    <cellStyle name="Input 12 23 10 3" xfId="11610"/>
    <cellStyle name="Input 12 23 10 4" xfId="44025"/>
    <cellStyle name="Input 12 23 11" xfId="11611"/>
    <cellStyle name="Input 12 23 11 2" xfId="11612"/>
    <cellStyle name="Input 12 23 11 3" xfId="11613"/>
    <cellStyle name="Input 12 23 11 4" xfId="44026"/>
    <cellStyle name="Input 12 23 12" xfId="11614"/>
    <cellStyle name="Input 12 23 12 2" xfId="11615"/>
    <cellStyle name="Input 12 23 12 3" xfId="11616"/>
    <cellStyle name="Input 12 23 12 4" xfId="44027"/>
    <cellStyle name="Input 12 23 13" xfId="11617"/>
    <cellStyle name="Input 12 23 13 2" xfId="11618"/>
    <cellStyle name="Input 12 23 13 3" xfId="11619"/>
    <cellStyle name="Input 12 23 13 4" xfId="44028"/>
    <cellStyle name="Input 12 23 14" xfId="11620"/>
    <cellStyle name="Input 12 23 14 2" xfId="11621"/>
    <cellStyle name="Input 12 23 14 3" xfId="11622"/>
    <cellStyle name="Input 12 23 14 4" xfId="44029"/>
    <cellStyle name="Input 12 23 15" xfId="11623"/>
    <cellStyle name="Input 12 23 15 2" xfId="11624"/>
    <cellStyle name="Input 12 23 15 3" xfId="11625"/>
    <cellStyle name="Input 12 23 15 4" xfId="44030"/>
    <cellStyle name="Input 12 23 16" xfId="11626"/>
    <cellStyle name="Input 12 23 16 2" xfId="11627"/>
    <cellStyle name="Input 12 23 16 3" xfId="11628"/>
    <cellStyle name="Input 12 23 16 4" xfId="44031"/>
    <cellStyle name="Input 12 23 17" xfId="11629"/>
    <cellStyle name="Input 12 23 17 2" xfId="11630"/>
    <cellStyle name="Input 12 23 17 3" xfId="11631"/>
    <cellStyle name="Input 12 23 17 4" xfId="44032"/>
    <cellStyle name="Input 12 23 18" xfId="11632"/>
    <cellStyle name="Input 12 23 18 2" xfId="11633"/>
    <cellStyle name="Input 12 23 18 3" xfId="11634"/>
    <cellStyle name="Input 12 23 18 4" xfId="44033"/>
    <cellStyle name="Input 12 23 19" xfId="11635"/>
    <cellStyle name="Input 12 23 19 2" xfId="11636"/>
    <cellStyle name="Input 12 23 19 3" xfId="11637"/>
    <cellStyle name="Input 12 23 19 4" xfId="44034"/>
    <cellStyle name="Input 12 23 2" xfId="11638"/>
    <cellStyle name="Input 12 23 2 2" xfId="11639"/>
    <cellStyle name="Input 12 23 2 3" xfId="11640"/>
    <cellStyle name="Input 12 23 2 4" xfId="44035"/>
    <cellStyle name="Input 12 23 20" xfId="11641"/>
    <cellStyle name="Input 12 23 20 2" xfId="11642"/>
    <cellStyle name="Input 12 23 20 3" xfId="44036"/>
    <cellStyle name="Input 12 23 20 4" xfId="44037"/>
    <cellStyle name="Input 12 23 21" xfId="44038"/>
    <cellStyle name="Input 12 23 22" xfId="44039"/>
    <cellStyle name="Input 12 23 3" xfId="11643"/>
    <cellStyle name="Input 12 23 3 2" xfId="11644"/>
    <cellStyle name="Input 12 23 3 3" xfId="11645"/>
    <cellStyle name="Input 12 23 3 4" xfId="44040"/>
    <cellStyle name="Input 12 23 4" xfId="11646"/>
    <cellStyle name="Input 12 23 4 2" xfId="11647"/>
    <cellStyle name="Input 12 23 4 3" xfId="11648"/>
    <cellStyle name="Input 12 23 4 4" xfId="44041"/>
    <cellStyle name="Input 12 23 5" xfId="11649"/>
    <cellStyle name="Input 12 23 5 2" xfId="11650"/>
    <cellStyle name="Input 12 23 5 3" xfId="11651"/>
    <cellStyle name="Input 12 23 5 4" xfId="44042"/>
    <cellStyle name="Input 12 23 6" xfId="11652"/>
    <cellStyle name="Input 12 23 6 2" xfId="11653"/>
    <cellStyle name="Input 12 23 6 3" xfId="11654"/>
    <cellStyle name="Input 12 23 6 4" xfId="44043"/>
    <cellStyle name="Input 12 23 7" xfId="11655"/>
    <cellStyle name="Input 12 23 7 2" xfId="11656"/>
    <cellStyle name="Input 12 23 7 3" xfId="11657"/>
    <cellStyle name="Input 12 23 7 4" xfId="44044"/>
    <cellStyle name="Input 12 23 8" xfId="11658"/>
    <cellStyle name="Input 12 23 8 2" xfId="11659"/>
    <cellStyle name="Input 12 23 8 3" xfId="11660"/>
    <cellStyle name="Input 12 23 8 4" xfId="44045"/>
    <cellStyle name="Input 12 23 9" xfId="11661"/>
    <cellStyle name="Input 12 23 9 2" xfId="11662"/>
    <cellStyle name="Input 12 23 9 3" xfId="11663"/>
    <cellStyle name="Input 12 23 9 4" xfId="44046"/>
    <cellStyle name="Input 12 24" xfId="11664"/>
    <cellStyle name="Input 12 24 10" xfId="11665"/>
    <cellStyle name="Input 12 24 10 2" xfId="11666"/>
    <cellStyle name="Input 12 24 10 3" xfId="11667"/>
    <cellStyle name="Input 12 24 10 4" xfId="44047"/>
    <cellStyle name="Input 12 24 11" xfId="11668"/>
    <cellStyle name="Input 12 24 11 2" xfId="11669"/>
    <cellStyle name="Input 12 24 11 3" xfId="11670"/>
    <cellStyle name="Input 12 24 11 4" xfId="44048"/>
    <cellStyle name="Input 12 24 12" xfId="11671"/>
    <cellStyle name="Input 12 24 12 2" xfId="11672"/>
    <cellStyle name="Input 12 24 12 3" xfId="11673"/>
    <cellStyle name="Input 12 24 12 4" xfId="44049"/>
    <cellStyle name="Input 12 24 13" xfId="11674"/>
    <cellStyle name="Input 12 24 13 2" xfId="11675"/>
    <cellStyle name="Input 12 24 13 3" xfId="11676"/>
    <cellStyle name="Input 12 24 13 4" xfId="44050"/>
    <cellStyle name="Input 12 24 14" xfId="11677"/>
    <cellStyle name="Input 12 24 14 2" xfId="11678"/>
    <cellStyle name="Input 12 24 14 3" xfId="11679"/>
    <cellStyle name="Input 12 24 14 4" xfId="44051"/>
    <cellStyle name="Input 12 24 15" xfId="11680"/>
    <cellStyle name="Input 12 24 15 2" xfId="11681"/>
    <cellStyle name="Input 12 24 15 3" xfId="11682"/>
    <cellStyle name="Input 12 24 15 4" xfId="44052"/>
    <cellStyle name="Input 12 24 16" xfId="11683"/>
    <cellStyle name="Input 12 24 16 2" xfId="11684"/>
    <cellStyle name="Input 12 24 16 3" xfId="11685"/>
    <cellStyle name="Input 12 24 16 4" xfId="44053"/>
    <cellStyle name="Input 12 24 17" xfId="11686"/>
    <cellStyle name="Input 12 24 17 2" xfId="11687"/>
    <cellStyle name="Input 12 24 17 3" xfId="11688"/>
    <cellStyle name="Input 12 24 17 4" xfId="44054"/>
    <cellStyle name="Input 12 24 18" xfId="11689"/>
    <cellStyle name="Input 12 24 18 2" xfId="11690"/>
    <cellStyle name="Input 12 24 18 3" xfId="11691"/>
    <cellStyle name="Input 12 24 18 4" xfId="44055"/>
    <cellStyle name="Input 12 24 19" xfId="11692"/>
    <cellStyle name="Input 12 24 19 2" xfId="11693"/>
    <cellStyle name="Input 12 24 19 3" xfId="11694"/>
    <cellStyle name="Input 12 24 19 4" xfId="44056"/>
    <cellStyle name="Input 12 24 2" xfId="11695"/>
    <cellStyle name="Input 12 24 2 2" xfId="11696"/>
    <cellStyle name="Input 12 24 2 3" xfId="11697"/>
    <cellStyle name="Input 12 24 2 4" xfId="44057"/>
    <cellStyle name="Input 12 24 20" xfId="11698"/>
    <cellStyle name="Input 12 24 20 2" xfId="11699"/>
    <cellStyle name="Input 12 24 20 3" xfId="44058"/>
    <cellStyle name="Input 12 24 20 4" xfId="44059"/>
    <cellStyle name="Input 12 24 21" xfId="44060"/>
    <cellStyle name="Input 12 24 22" xfId="44061"/>
    <cellStyle name="Input 12 24 3" xfId="11700"/>
    <cellStyle name="Input 12 24 3 2" xfId="11701"/>
    <cellStyle name="Input 12 24 3 3" xfId="11702"/>
    <cellStyle name="Input 12 24 3 4" xfId="44062"/>
    <cellStyle name="Input 12 24 4" xfId="11703"/>
    <cellStyle name="Input 12 24 4 2" xfId="11704"/>
    <cellStyle name="Input 12 24 4 3" xfId="11705"/>
    <cellStyle name="Input 12 24 4 4" xfId="44063"/>
    <cellStyle name="Input 12 24 5" xfId="11706"/>
    <cellStyle name="Input 12 24 5 2" xfId="11707"/>
    <cellStyle name="Input 12 24 5 3" xfId="11708"/>
    <cellStyle name="Input 12 24 5 4" xfId="44064"/>
    <cellStyle name="Input 12 24 6" xfId="11709"/>
    <cellStyle name="Input 12 24 6 2" xfId="11710"/>
    <cellStyle name="Input 12 24 6 3" xfId="11711"/>
    <cellStyle name="Input 12 24 6 4" xfId="44065"/>
    <cellStyle name="Input 12 24 7" xfId="11712"/>
    <cellStyle name="Input 12 24 7 2" xfId="11713"/>
    <cellStyle name="Input 12 24 7 3" xfId="11714"/>
    <cellStyle name="Input 12 24 7 4" xfId="44066"/>
    <cellStyle name="Input 12 24 8" xfId="11715"/>
    <cellStyle name="Input 12 24 8 2" xfId="11716"/>
    <cellStyle name="Input 12 24 8 3" xfId="11717"/>
    <cellStyle name="Input 12 24 8 4" xfId="44067"/>
    <cellStyle name="Input 12 24 9" xfId="11718"/>
    <cellStyle name="Input 12 24 9 2" xfId="11719"/>
    <cellStyle name="Input 12 24 9 3" xfId="11720"/>
    <cellStyle name="Input 12 24 9 4" xfId="44068"/>
    <cellStyle name="Input 12 25" xfId="11721"/>
    <cellStyle name="Input 12 25 10" xfId="11722"/>
    <cellStyle name="Input 12 25 10 2" xfId="11723"/>
    <cellStyle name="Input 12 25 10 3" xfId="11724"/>
    <cellStyle name="Input 12 25 10 4" xfId="44069"/>
    <cellStyle name="Input 12 25 11" xfId="11725"/>
    <cellStyle name="Input 12 25 11 2" xfId="11726"/>
    <cellStyle name="Input 12 25 11 3" xfId="11727"/>
    <cellStyle name="Input 12 25 11 4" xfId="44070"/>
    <cellStyle name="Input 12 25 12" xfId="11728"/>
    <cellStyle name="Input 12 25 12 2" xfId="11729"/>
    <cellStyle name="Input 12 25 12 3" xfId="11730"/>
    <cellStyle name="Input 12 25 12 4" xfId="44071"/>
    <cellStyle name="Input 12 25 13" xfId="11731"/>
    <cellStyle name="Input 12 25 13 2" xfId="11732"/>
    <cellStyle name="Input 12 25 13 3" xfId="11733"/>
    <cellStyle name="Input 12 25 13 4" xfId="44072"/>
    <cellStyle name="Input 12 25 14" xfId="11734"/>
    <cellStyle name="Input 12 25 14 2" xfId="11735"/>
    <cellStyle name="Input 12 25 14 3" xfId="11736"/>
    <cellStyle name="Input 12 25 14 4" xfId="44073"/>
    <cellStyle name="Input 12 25 15" xfId="11737"/>
    <cellStyle name="Input 12 25 15 2" xfId="11738"/>
    <cellStyle name="Input 12 25 15 3" xfId="11739"/>
    <cellStyle name="Input 12 25 15 4" xfId="44074"/>
    <cellStyle name="Input 12 25 16" xfId="11740"/>
    <cellStyle name="Input 12 25 16 2" xfId="11741"/>
    <cellStyle name="Input 12 25 16 3" xfId="11742"/>
    <cellStyle name="Input 12 25 16 4" xfId="44075"/>
    <cellStyle name="Input 12 25 17" xfId="11743"/>
    <cellStyle name="Input 12 25 17 2" xfId="11744"/>
    <cellStyle name="Input 12 25 17 3" xfId="11745"/>
    <cellStyle name="Input 12 25 17 4" xfId="44076"/>
    <cellStyle name="Input 12 25 18" xfId="11746"/>
    <cellStyle name="Input 12 25 18 2" xfId="11747"/>
    <cellStyle name="Input 12 25 18 3" xfId="11748"/>
    <cellStyle name="Input 12 25 18 4" xfId="44077"/>
    <cellStyle name="Input 12 25 19" xfId="11749"/>
    <cellStyle name="Input 12 25 19 2" xfId="11750"/>
    <cellStyle name="Input 12 25 19 3" xfId="11751"/>
    <cellStyle name="Input 12 25 19 4" xfId="44078"/>
    <cellStyle name="Input 12 25 2" xfId="11752"/>
    <cellStyle name="Input 12 25 2 2" xfId="11753"/>
    <cellStyle name="Input 12 25 2 3" xfId="11754"/>
    <cellStyle name="Input 12 25 2 4" xfId="44079"/>
    <cellStyle name="Input 12 25 20" xfId="11755"/>
    <cellStyle name="Input 12 25 20 2" xfId="11756"/>
    <cellStyle name="Input 12 25 20 3" xfId="44080"/>
    <cellStyle name="Input 12 25 20 4" xfId="44081"/>
    <cellStyle name="Input 12 25 21" xfId="44082"/>
    <cellStyle name="Input 12 25 22" xfId="44083"/>
    <cellStyle name="Input 12 25 3" xfId="11757"/>
    <cellStyle name="Input 12 25 3 2" xfId="11758"/>
    <cellStyle name="Input 12 25 3 3" xfId="11759"/>
    <cellStyle name="Input 12 25 3 4" xfId="44084"/>
    <cellStyle name="Input 12 25 4" xfId="11760"/>
    <cellStyle name="Input 12 25 4 2" xfId="11761"/>
    <cellStyle name="Input 12 25 4 3" xfId="11762"/>
    <cellStyle name="Input 12 25 4 4" xfId="44085"/>
    <cellStyle name="Input 12 25 5" xfId="11763"/>
    <cellStyle name="Input 12 25 5 2" xfId="11764"/>
    <cellStyle name="Input 12 25 5 3" xfId="11765"/>
    <cellStyle name="Input 12 25 5 4" xfId="44086"/>
    <cellStyle name="Input 12 25 6" xfId="11766"/>
    <cellStyle name="Input 12 25 6 2" xfId="11767"/>
    <cellStyle name="Input 12 25 6 3" xfId="11768"/>
    <cellStyle name="Input 12 25 6 4" xfId="44087"/>
    <cellStyle name="Input 12 25 7" xfId="11769"/>
    <cellStyle name="Input 12 25 7 2" xfId="11770"/>
    <cellStyle name="Input 12 25 7 3" xfId="11771"/>
    <cellStyle name="Input 12 25 7 4" xfId="44088"/>
    <cellStyle name="Input 12 25 8" xfId="11772"/>
    <cellStyle name="Input 12 25 8 2" xfId="11773"/>
    <cellStyle name="Input 12 25 8 3" xfId="11774"/>
    <cellStyle name="Input 12 25 8 4" xfId="44089"/>
    <cellStyle name="Input 12 25 9" xfId="11775"/>
    <cellStyle name="Input 12 25 9 2" xfId="11776"/>
    <cellStyle name="Input 12 25 9 3" xfId="11777"/>
    <cellStyle name="Input 12 25 9 4" xfId="44090"/>
    <cellStyle name="Input 12 26" xfId="11778"/>
    <cellStyle name="Input 12 26 10" xfId="11779"/>
    <cellStyle name="Input 12 26 10 2" xfId="11780"/>
    <cellStyle name="Input 12 26 10 3" xfId="11781"/>
    <cellStyle name="Input 12 26 10 4" xfId="44091"/>
    <cellStyle name="Input 12 26 11" xfId="11782"/>
    <cellStyle name="Input 12 26 11 2" xfId="11783"/>
    <cellStyle name="Input 12 26 11 3" xfId="11784"/>
    <cellStyle name="Input 12 26 11 4" xfId="44092"/>
    <cellStyle name="Input 12 26 12" xfId="11785"/>
    <cellStyle name="Input 12 26 12 2" xfId="11786"/>
    <cellStyle name="Input 12 26 12 3" xfId="11787"/>
    <cellStyle name="Input 12 26 12 4" xfId="44093"/>
    <cellStyle name="Input 12 26 13" xfId="11788"/>
    <cellStyle name="Input 12 26 13 2" xfId="11789"/>
    <cellStyle name="Input 12 26 13 3" xfId="11790"/>
    <cellStyle name="Input 12 26 13 4" xfId="44094"/>
    <cellStyle name="Input 12 26 14" xfId="11791"/>
    <cellStyle name="Input 12 26 14 2" xfId="11792"/>
    <cellStyle name="Input 12 26 14 3" xfId="11793"/>
    <cellStyle name="Input 12 26 14 4" xfId="44095"/>
    <cellStyle name="Input 12 26 15" xfId="11794"/>
    <cellStyle name="Input 12 26 15 2" xfId="11795"/>
    <cellStyle name="Input 12 26 15 3" xfId="11796"/>
    <cellStyle name="Input 12 26 15 4" xfId="44096"/>
    <cellStyle name="Input 12 26 16" xfId="11797"/>
    <cellStyle name="Input 12 26 16 2" xfId="11798"/>
    <cellStyle name="Input 12 26 16 3" xfId="11799"/>
    <cellStyle name="Input 12 26 16 4" xfId="44097"/>
    <cellStyle name="Input 12 26 17" xfId="11800"/>
    <cellStyle name="Input 12 26 17 2" xfId="11801"/>
    <cellStyle name="Input 12 26 17 3" xfId="11802"/>
    <cellStyle name="Input 12 26 17 4" xfId="44098"/>
    <cellStyle name="Input 12 26 18" xfId="11803"/>
    <cellStyle name="Input 12 26 18 2" xfId="11804"/>
    <cellStyle name="Input 12 26 18 3" xfId="11805"/>
    <cellStyle name="Input 12 26 18 4" xfId="44099"/>
    <cellStyle name="Input 12 26 19" xfId="11806"/>
    <cellStyle name="Input 12 26 19 2" xfId="11807"/>
    <cellStyle name="Input 12 26 19 3" xfId="11808"/>
    <cellStyle name="Input 12 26 19 4" xfId="44100"/>
    <cellStyle name="Input 12 26 2" xfId="11809"/>
    <cellStyle name="Input 12 26 2 2" xfId="11810"/>
    <cellStyle name="Input 12 26 2 3" xfId="11811"/>
    <cellStyle name="Input 12 26 2 4" xfId="44101"/>
    <cellStyle name="Input 12 26 20" xfId="11812"/>
    <cellStyle name="Input 12 26 20 2" xfId="11813"/>
    <cellStyle name="Input 12 26 20 3" xfId="44102"/>
    <cellStyle name="Input 12 26 20 4" xfId="44103"/>
    <cellStyle name="Input 12 26 21" xfId="44104"/>
    <cellStyle name="Input 12 26 22" xfId="44105"/>
    <cellStyle name="Input 12 26 3" xfId="11814"/>
    <cellStyle name="Input 12 26 3 2" xfId="11815"/>
    <cellStyle name="Input 12 26 3 3" xfId="11816"/>
    <cellStyle name="Input 12 26 3 4" xfId="44106"/>
    <cellStyle name="Input 12 26 4" xfId="11817"/>
    <cellStyle name="Input 12 26 4 2" xfId="11818"/>
    <cellStyle name="Input 12 26 4 3" xfId="11819"/>
    <cellStyle name="Input 12 26 4 4" xfId="44107"/>
    <cellStyle name="Input 12 26 5" xfId="11820"/>
    <cellStyle name="Input 12 26 5 2" xfId="11821"/>
    <cellStyle name="Input 12 26 5 3" xfId="11822"/>
    <cellStyle name="Input 12 26 5 4" xfId="44108"/>
    <cellStyle name="Input 12 26 6" xfId="11823"/>
    <cellStyle name="Input 12 26 6 2" xfId="11824"/>
    <cellStyle name="Input 12 26 6 3" xfId="11825"/>
    <cellStyle name="Input 12 26 6 4" xfId="44109"/>
    <cellStyle name="Input 12 26 7" xfId="11826"/>
    <cellStyle name="Input 12 26 7 2" xfId="11827"/>
    <cellStyle name="Input 12 26 7 3" xfId="11828"/>
    <cellStyle name="Input 12 26 7 4" xfId="44110"/>
    <cellStyle name="Input 12 26 8" xfId="11829"/>
    <cellStyle name="Input 12 26 8 2" xfId="11830"/>
    <cellStyle name="Input 12 26 8 3" xfId="11831"/>
    <cellStyle name="Input 12 26 8 4" xfId="44111"/>
    <cellStyle name="Input 12 26 9" xfId="11832"/>
    <cellStyle name="Input 12 26 9 2" xfId="11833"/>
    <cellStyle name="Input 12 26 9 3" xfId="11834"/>
    <cellStyle name="Input 12 26 9 4" xfId="44112"/>
    <cellStyle name="Input 12 27" xfId="11835"/>
    <cellStyle name="Input 12 27 10" xfId="11836"/>
    <cellStyle name="Input 12 27 10 2" xfId="11837"/>
    <cellStyle name="Input 12 27 10 3" xfId="11838"/>
    <cellStyle name="Input 12 27 10 4" xfId="44113"/>
    <cellStyle name="Input 12 27 11" xfId="11839"/>
    <cellStyle name="Input 12 27 11 2" xfId="11840"/>
    <cellStyle name="Input 12 27 11 3" xfId="11841"/>
    <cellStyle name="Input 12 27 11 4" xfId="44114"/>
    <cellStyle name="Input 12 27 12" xfId="11842"/>
    <cellStyle name="Input 12 27 12 2" xfId="11843"/>
    <cellStyle name="Input 12 27 12 3" xfId="11844"/>
    <cellStyle name="Input 12 27 12 4" xfId="44115"/>
    <cellStyle name="Input 12 27 13" xfId="11845"/>
    <cellStyle name="Input 12 27 13 2" xfId="11846"/>
    <cellStyle name="Input 12 27 13 3" xfId="11847"/>
    <cellStyle name="Input 12 27 13 4" xfId="44116"/>
    <cellStyle name="Input 12 27 14" xfId="11848"/>
    <cellStyle name="Input 12 27 14 2" xfId="11849"/>
    <cellStyle name="Input 12 27 14 3" xfId="11850"/>
    <cellStyle name="Input 12 27 14 4" xfId="44117"/>
    <cellStyle name="Input 12 27 15" xfId="11851"/>
    <cellStyle name="Input 12 27 15 2" xfId="11852"/>
    <cellStyle name="Input 12 27 15 3" xfId="11853"/>
    <cellStyle name="Input 12 27 15 4" xfId="44118"/>
    <cellStyle name="Input 12 27 16" xfId="11854"/>
    <cellStyle name="Input 12 27 16 2" xfId="11855"/>
    <cellStyle name="Input 12 27 16 3" xfId="11856"/>
    <cellStyle name="Input 12 27 16 4" xfId="44119"/>
    <cellStyle name="Input 12 27 17" xfId="11857"/>
    <cellStyle name="Input 12 27 17 2" xfId="11858"/>
    <cellStyle name="Input 12 27 17 3" xfId="11859"/>
    <cellStyle name="Input 12 27 17 4" xfId="44120"/>
    <cellStyle name="Input 12 27 18" xfId="11860"/>
    <cellStyle name="Input 12 27 18 2" xfId="11861"/>
    <cellStyle name="Input 12 27 18 3" xfId="11862"/>
    <cellStyle name="Input 12 27 18 4" xfId="44121"/>
    <cellStyle name="Input 12 27 19" xfId="11863"/>
    <cellStyle name="Input 12 27 19 2" xfId="11864"/>
    <cellStyle name="Input 12 27 19 3" xfId="11865"/>
    <cellStyle name="Input 12 27 19 4" xfId="44122"/>
    <cellStyle name="Input 12 27 2" xfId="11866"/>
    <cellStyle name="Input 12 27 2 2" xfId="11867"/>
    <cellStyle name="Input 12 27 2 3" xfId="11868"/>
    <cellStyle name="Input 12 27 2 4" xfId="44123"/>
    <cellStyle name="Input 12 27 20" xfId="11869"/>
    <cellStyle name="Input 12 27 20 2" xfId="11870"/>
    <cellStyle name="Input 12 27 20 3" xfId="44124"/>
    <cellStyle name="Input 12 27 20 4" xfId="44125"/>
    <cellStyle name="Input 12 27 21" xfId="44126"/>
    <cellStyle name="Input 12 27 22" xfId="44127"/>
    <cellStyle name="Input 12 27 3" xfId="11871"/>
    <cellStyle name="Input 12 27 3 2" xfId="11872"/>
    <cellStyle name="Input 12 27 3 3" xfId="11873"/>
    <cellStyle name="Input 12 27 3 4" xfId="44128"/>
    <cellStyle name="Input 12 27 4" xfId="11874"/>
    <cellStyle name="Input 12 27 4 2" xfId="11875"/>
    <cellStyle name="Input 12 27 4 3" xfId="11876"/>
    <cellStyle name="Input 12 27 4 4" xfId="44129"/>
    <cellStyle name="Input 12 27 5" xfId="11877"/>
    <cellStyle name="Input 12 27 5 2" xfId="11878"/>
    <cellStyle name="Input 12 27 5 3" xfId="11879"/>
    <cellStyle name="Input 12 27 5 4" xfId="44130"/>
    <cellStyle name="Input 12 27 6" xfId="11880"/>
    <cellStyle name="Input 12 27 6 2" xfId="11881"/>
    <cellStyle name="Input 12 27 6 3" xfId="11882"/>
    <cellStyle name="Input 12 27 6 4" xfId="44131"/>
    <cellStyle name="Input 12 27 7" xfId="11883"/>
    <cellStyle name="Input 12 27 7 2" xfId="11884"/>
    <cellStyle name="Input 12 27 7 3" xfId="11885"/>
    <cellStyle name="Input 12 27 7 4" xfId="44132"/>
    <cellStyle name="Input 12 27 8" xfId="11886"/>
    <cellStyle name="Input 12 27 8 2" xfId="11887"/>
    <cellStyle name="Input 12 27 8 3" xfId="11888"/>
    <cellStyle name="Input 12 27 8 4" xfId="44133"/>
    <cellStyle name="Input 12 27 9" xfId="11889"/>
    <cellStyle name="Input 12 27 9 2" xfId="11890"/>
    <cellStyle name="Input 12 27 9 3" xfId="11891"/>
    <cellStyle name="Input 12 27 9 4" xfId="44134"/>
    <cellStyle name="Input 12 28" xfId="11892"/>
    <cellStyle name="Input 12 28 10" xfId="11893"/>
    <cellStyle name="Input 12 28 10 2" xfId="11894"/>
    <cellStyle name="Input 12 28 10 3" xfId="11895"/>
    <cellStyle name="Input 12 28 10 4" xfId="44135"/>
    <cellStyle name="Input 12 28 11" xfId="11896"/>
    <cellStyle name="Input 12 28 11 2" xfId="11897"/>
    <cellStyle name="Input 12 28 11 3" xfId="11898"/>
    <cellStyle name="Input 12 28 11 4" xfId="44136"/>
    <cellStyle name="Input 12 28 12" xfId="11899"/>
    <cellStyle name="Input 12 28 12 2" xfId="11900"/>
    <cellStyle name="Input 12 28 12 3" xfId="11901"/>
    <cellStyle name="Input 12 28 12 4" xfId="44137"/>
    <cellStyle name="Input 12 28 13" xfId="11902"/>
    <cellStyle name="Input 12 28 13 2" xfId="11903"/>
    <cellStyle name="Input 12 28 13 3" xfId="11904"/>
    <cellStyle name="Input 12 28 13 4" xfId="44138"/>
    <cellStyle name="Input 12 28 14" xfId="11905"/>
    <cellStyle name="Input 12 28 14 2" xfId="11906"/>
    <cellStyle name="Input 12 28 14 3" xfId="11907"/>
    <cellStyle name="Input 12 28 14 4" xfId="44139"/>
    <cellStyle name="Input 12 28 15" xfId="11908"/>
    <cellStyle name="Input 12 28 15 2" xfId="11909"/>
    <cellStyle name="Input 12 28 15 3" xfId="11910"/>
    <cellStyle name="Input 12 28 15 4" xfId="44140"/>
    <cellStyle name="Input 12 28 16" xfId="11911"/>
    <cellStyle name="Input 12 28 16 2" xfId="11912"/>
    <cellStyle name="Input 12 28 16 3" xfId="11913"/>
    <cellStyle name="Input 12 28 16 4" xfId="44141"/>
    <cellStyle name="Input 12 28 17" xfId="11914"/>
    <cellStyle name="Input 12 28 17 2" xfId="11915"/>
    <cellStyle name="Input 12 28 17 3" xfId="11916"/>
    <cellStyle name="Input 12 28 17 4" xfId="44142"/>
    <cellStyle name="Input 12 28 18" xfId="11917"/>
    <cellStyle name="Input 12 28 18 2" xfId="11918"/>
    <cellStyle name="Input 12 28 18 3" xfId="11919"/>
    <cellStyle name="Input 12 28 18 4" xfId="44143"/>
    <cellStyle name="Input 12 28 19" xfId="11920"/>
    <cellStyle name="Input 12 28 19 2" xfId="11921"/>
    <cellStyle name="Input 12 28 19 3" xfId="11922"/>
    <cellStyle name="Input 12 28 19 4" xfId="44144"/>
    <cellStyle name="Input 12 28 2" xfId="11923"/>
    <cellStyle name="Input 12 28 2 2" xfId="11924"/>
    <cellStyle name="Input 12 28 2 3" xfId="11925"/>
    <cellStyle name="Input 12 28 2 4" xfId="44145"/>
    <cellStyle name="Input 12 28 20" xfId="11926"/>
    <cellStyle name="Input 12 28 20 2" xfId="11927"/>
    <cellStyle name="Input 12 28 20 3" xfId="44146"/>
    <cellStyle name="Input 12 28 20 4" xfId="44147"/>
    <cellStyle name="Input 12 28 21" xfId="44148"/>
    <cellStyle name="Input 12 28 22" xfId="44149"/>
    <cellStyle name="Input 12 28 3" xfId="11928"/>
    <cellStyle name="Input 12 28 3 2" xfId="11929"/>
    <cellStyle name="Input 12 28 3 3" xfId="11930"/>
    <cellStyle name="Input 12 28 3 4" xfId="44150"/>
    <cellStyle name="Input 12 28 4" xfId="11931"/>
    <cellStyle name="Input 12 28 4 2" xfId="11932"/>
    <cellStyle name="Input 12 28 4 3" xfId="11933"/>
    <cellStyle name="Input 12 28 4 4" xfId="44151"/>
    <cellStyle name="Input 12 28 5" xfId="11934"/>
    <cellStyle name="Input 12 28 5 2" xfId="11935"/>
    <cellStyle name="Input 12 28 5 3" xfId="11936"/>
    <cellStyle name="Input 12 28 5 4" xfId="44152"/>
    <cellStyle name="Input 12 28 6" xfId="11937"/>
    <cellStyle name="Input 12 28 6 2" xfId="11938"/>
    <cellStyle name="Input 12 28 6 3" xfId="11939"/>
    <cellStyle name="Input 12 28 6 4" xfId="44153"/>
    <cellStyle name="Input 12 28 7" xfId="11940"/>
    <cellStyle name="Input 12 28 7 2" xfId="11941"/>
    <cellStyle name="Input 12 28 7 3" xfId="11942"/>
    <cellStyle name="Input 12 28 7 4" xfId="44154"/>
    <cellStyle name="Input 12 28 8" xfId="11943"/>
    <cellStyle name="Input 12 28 8 2" xfId="11944"/>
    <cellStyle name="Input 12 28 8 3" xfId="11945"/>
    <cellStyle name="Input 12 28 8 4" xfId="44155"/>
    <cellStyle name="Input 12 28 9" xfId="11946"/>
    <cellStyle name="Input 12 28 9 2" xfId="11947"/>
    <cellStyle name="Input 12 28 9 3" xfId="11948"/>
    <cellStyle name="Input 12 28 9 4" xfId="44156"/>
    <cellStyle name="Input 12 29" xfId="11949"/>
    <cellStyle name="Input 12 29 10" xfId="11950"/>
    <cellStyle name="Input 12 29 10 2" xfId="11951"/>
    <cellStyle name="Input 12 29 10 3" xfId="11952"/>
    <cellStyle name="Input 12 29 10 4" xfId="44157"/>
    <cellStyle name="Input 12 29 11" xfId="11953"/>
    <cellStyle name="Input 12 29 11 2" xfId="11954"/>
    <cellStyle name="Input 12 29 11 3" xfId="11955"/>
    <cellStyle name="Input 12 29 11 4" xfId="44158"/>
    <cellStyle name="Input 12 29 12" xfId="11956"/>
    <cellStyle name="Input 12 29 12 2" xfId="11957"/>
    <cellStyle name="Input 12 29 12 3" xfId="11958"/>
    <cellStyle name="Input 12 29 12 4" xfId="44159"/>
    <cellStyle name="Input 12 29 13" xfId="11959"/>
    <cellStyle name="Input 12 29 13 2" xfId="11960"/>
    <cellStyle name="Input 12 29 13 3" xfId="11961"/>
    <cellStyle name="Input 12 29 13 4" xfId="44160"/>
    <cellStyle name="Input 12 29 14" xfId="11962"/>
    <cellStyle name="Input 12 29 14 2" xfId="11963"/>
    <cellStyle name="Input 12 29 14 3" xfId="11964"/>
    <cellStyle name="Input 12 29 14 4" xfId="44161"/>
    <cellStyle name="Input 12 29 15" xfId="11965"/>
    <cellStyle name="Input 12 29 15 2" xfId="11966"/>
    <cellStyle name="Input 12 29 15 3" xfId="11967"/>
    <cellStyle name="Input 12 29 15 4" xfId="44162"/>
    <cellStyle name="Input 12 29 16" xfId="11968"/>
    <cellStyle name="Input 12 29 16 2" xfId="11969"/>
    <cellStyle name="Input 12 29 16 3" xfId="11970"/>
    <cellStyle name="Input 12 29 16 4" xfId="44163"/>
    <cellStyle name="Input 12 29 17" xfId="11971"/>
    <cellStyle name="Input 12 29 17 2" xfId="11972"/>
    <cellStyle name="Input 12 29 17 3" xfId="11973"/>
    <cellStyle name="Input 12 29 17 4" xfId="44164"/>
    <cellStyle name="Input 12 29 18" xfId="11974"/>
    <cellStyle name="Input 12 29 18 2" xfId="11975"/>
    <cellStyle name="Input 12 29 18 3" xfId="11976"/>
    <cellStyle name="Input 12 29 18 4" xfId="44165"/>
    <cellStyle name="Input 12 29 19" xfId="11977"/>
    <cellStyle name="Input 12 29 19 2" xfId="11978"/>
    <cellStyle name="Input 12 29 19 3" xfId="11979"/>
    <cellStyle name="Input 12 29 19 4" xfId="44166"/>
    <cellStyle name="Input 12 29 2" xfId="11980"/>
    <cellStyle name="Input 12 29 2 2" xfId="11981"/>
    <cellStyle name="Input 12 29 2 3" xfId="11982"/>
    <cellStyle name="Input 12 29 2 4" xfId="44167"/>
    <cellStyle name="Input 12 29 20" xfId="11983"/>
    <cellStyle name="Input 12 29 20 2" xfId="11984"/>
    <cellStyle name="Input 12 29 20 3" xfId="44168"/>
    <cellStyle name="Input 12 29 20 4" xfId="44169"/>
    <cellStyle name="Input 12 29 21" xfId="44170"/>
    <cellStyle name="Input 12 29 22" xfId="44171"/>
    <cellStyle name="Input 12 29 3" xfId="11985"/>
    <cellStyle name="Input 12 29 3 2" xfId="11986"/>
    <cellStyle name="Input 12 29 3 3" xfId="11987"/>
    <cellStyle name="Input 12 29 3 4" xfId="44172"/>
    <cellStyle name="Input 12 29 4" xfId="11988"/>
    <cellStyle name="Input 12 29 4 2" xfId="11989"/>
    <cellStyle name="Input 12 29 4 3" xfId="11990"/>
    <cellStyle name="Input 12 29 4 4" xfId="44173"/>
    <cellStyle name="Input 12 29 5" xfId="11991"/>
    <cellStyle name="Input 12 29 5 2" xfId="11992"/>
    <cellStyle name="Input 12 29 5 3" xfId="11993"/>
    <cellStyle name="Input 12 29 5 4" xfId="44174"/>
    <cellStyle name="Input 12 29 6" xfId="11994"/>
    <cellStyle name="Input 12 29 6 2" xfId="11995"/>
    <cellStyle name="Input 12 29 6 3" xfId="11996"/>
    <cellStyle name="Input 12 29 6 4" xfId="44175"/>
    <cellStyle name="Input 12 29 7" xfId="11997"/>
    <cellStyle name="Input 12 29 7 2" xfId="11998"/>
    <cellStyle name="Input 12 29 7 3" xfId="11999"/>
    <cellStyle name="Input 12 29 7 4" xfId="44176"/>
    <cellStyle name="Input 12 29 8" xfId="12000"/>
    <cellStyle name="Input 12 29 8 2" xfId="12001"/>
    <cellStyle name="Input 12 29 8 3" xfId="12002"/>
    <cellStyle name="Input 12 29 8 4" xfId="44177"/>
    <cellStyle name="Input 12 29 9" xfId="12003"/>
    <cellStyle name="Input 12 29 9 2" xfId="12004"/>
    <cellStyle name="Input 12 29 9 3" xfId="12005"/>
    <cellStyle name="Input 12 29 9 4" xfId="44178"/>
    <cellStyle name="Input 12 3" xfId="12006"/>
    <cellStyle name="Input 12 3 10" xfId="12007"/>
    <cellStyle name="Input 12 3 10 2" xfId="12008"/>
    <cellStyle name="Input 12 3 10 3" xfId="12009"/>
    <cellStyle name="Input 12 3 10 4" xfId="44179"/>
    <cellStyle name="Input 12 3 11" xfId="12010"/>
    <cellStyle name="Input 12 3 11 2" xfId="12011"/>
    <cellStyle name="Input 12 3 11 3" xfId="12012"/>
    <cellStyle name="Input 12 3 11 4" xfId="44180"/>
    <cellStyle name="Input 12 3 12" xfId="12013"/>
    <cellStyle name="Input 12 3 12 2" xfId="12014"/>
    <cellStyle name="Input 12 3 12 3" xfId="12015"/>
    <cellStyle name="Input 12 3 12 4" xfId="44181"/>
    <cellStyle name="Input 12 3 13" xfId="12016"/>
    <cellStyle name="Input 12 3 13 2" xfId="12017"/>
    <cellStyle name="Input 12 3 13 3" xfId="12018"/>
    <cellStyle name="Input 12 3 13 4" xfId="44182"/>
    <cellStyle name="Input 12 3 14" xfId="12019"/>
    <cellStyle name="Input 12 3 14 2" xfId="12020"/>
    <cellStyle name="Input 12 3 14 3" xfId="12021"/>
    <cellStyle name="Input 12 3 14 4" xfId="44183"/>
    <cellStyle name="Input 12 3 15" xfId="12022"/>
    <cellStyle name="Input 12 3 15 2" xfId="12023"/>
    <cellStyle name="Input 12 3 15 3" xfId="12024"/>
    <cellStyle name="Input 12 3 15 4" xfId="44184"/>
    <cellStyle name="Input 12 3 16" xfId="12025"/>
    <cellStyle name="Input 12 3 16 2" xfId="12026"/>
    <cellStyle name="Input 12 3 16 3" xfId="12027"/>
    <cellStyle name="Input 12 3 16 4" xfId="44185"/>
    <cellStyle name="Input 12 3 17" xfId="12028"/>
    <cellStyle name="Input 12 3 17 2" xfId="12029"/>
    <cellStyle name="Input 12 3 17 3" xfId="12030"/>
    <cellStyle name="Input 12 3 17 4" xfId="44186"/>
    <cellStyle name="Input 12 3 18" xfId="12031"/>
    <cellStyle name="Input 12 3 18 2" xfId="12032"/>
    <cellStyle name="Input 12 3 18 3" xfId="12033"/>
    <cellStyle name="Input 12 3 18 4" xfId="44187"/>
    <cellStyle name="Input 12 3 19" xfId="12034"/>
    <cellStyle name="Input 12 3 19 2" xfId="12035"/>
    <cellStyle name="Input 12 3 19 3" xfId="12036"/>
    <cellStyle name="Input 12 3 19 4" xfId="44188"/>
    <cellStyle name="Input 12 3 2" xfId="12037"/>
    <cellStyle name="Input 12 3 2 2" xfId="12038"/>
    <cellStyle name="Input 12 3 2 3" xfId="12039"/>
    <cellStyle name="Input 12 3 2 4" xfId="44189"/>
    <cellStyle name="Input 12 3 20" xfId="12040"/>
    <cellStyle name="Input 12 3 20 2" xfId="12041"/>
    <cellStyle name="Input 12 3 20 3" xfId="44190"/>
    <cellStyle name="Input 12 3 20 4" xfId="44191"/>
    <cellStyle name="Input 12 3 21" xfId="44192"/>
    <cellStyle name="Input 12 3 22" xfId="44193"/>
    <cellStyle name="Input 12 3 3" xfId="12042"/>
    <cellStyle name="Input 12 3 3 2" xfId="12043"/>
    <cellStyle name="Input 12 3 3 3" xfId="12044"/>
    <cellStyle name="Input 12 3 3 4" xfId="44194"/>
    <cellStyle name="Input 12 3 4" xfId="12045"/>
    <cellStyle name="Input 12 3 4 2" xfId="12046"/>
    <cellStyle name="Input 12 3 4 3" xfId="12047"/>
    <cellStyle name="Input 12 3 4 4" xfId="44195"/>
    <cellStyle name="Input 12 3 5" xfId="12048"/>
    <cellStyle name="Input 12 3 5 2" xfId="12049"/>
    <cellStyle name="Input 12 3 5 3" xfId="12050"/>
    <cellStyle name="Input 12 3 5 4" xfId="44196"/>
    <cellStyle name="Input 12 3 6" xfId="12051"/>
    <cellStyle name="Input 12 3 6 2" xfId="12052"/>
    <cellStyle name="Input 12 3 6 3" xfId="12053"/>
    <cellStyle name="Input 12 3 6 4" xfId="44197"/>
    <cellStyle name="Input 12 3 7" xfId="12054"/>
    <cellStyle name="Input 12 3 7 2" xfId="12055"/>
    <cellStyle name="Input 12 3 7 3" xfId="12056"/>
    <cellStyle name="Input 12 3 7 4" xfId="44198"/>
    <cellStyle name="Input 12 3 8" xfId="12057"/>
    <cellStyle name="Input 12 3 8 2" xfId="12058"/>
    <cellStyle name="Input 12 3 8 3" xfId="12059"/>
    <cellStyle name="Input 12 3 8 4" xfId="44199"/>
    <cellStyle name="Input 12 3 9" xfId="12060"/>
    <cellStyle name="Input 12 3 9 2" xfId="12061"/>
    <cellStyle name="Input 12 3 9 3" xfId="12062"/>
    <cellStyle name="Input 12 3 9 4" xfId="44200"/>
    <cellStyle name="Input 12 30" xfId="12063"/>
    <cellStyle name="Input 12 30 10" xfId="12064"/>
    <cellStyle name="Input 12 30 10 2" xfId="12065"/>
    <cellStyle name="Input 12 30 10 3" xfId="12066"/>
    <cellStyle name="Input 12 30 10 4" xfId="44201"/>
    <cellStyle name="Input 12 30 11" xfId="12067"/>
    <cellStyle name="Input 12 30 11 2" xfId="12068"/>
    <cellStyle name="Input 12 30 11 3" xfId="12069"/>
    <cellStyle name="Input 12 30 11 4" xfId="44202"/>
    <cellStyle name="Input 12 30 12" xfId="12070"/>
    <cellStyle name="Input 12 30 12 2" xfId="12071"/>
    <cellStyle name="Input 12 30 12 3" xfId="12072"/>
    <cellStyle name="Input 12 30 12 4" xfId="44203"/>
    <cellStyle name="Input 12 30 13" xfId="12073"/>
    <cellStyle name="Input 12 30 13 2" xfId="12074"/>
    <cellStyle name="Input 12 30 13 3" xfId="12075"/>
    <cellStyle name="Input 12 30 13 4" xfId="44204"/>
    <cellStyle name="Input 12 30 14" xfId="12076"/>
    <cellStyle name="Input 12 30 14 2" xfId="12077"/>
    <cellStyle name="Input 12 30 14 3" xfId="12078"/>
    <cellStyle name="Input 12 30 14 4" xfId="44205"/>
    <cellStyle name="Input 12 30 15" xfId="12079"/>
    <cellStyle name="Input 12 30 15 2" xfId="12080"/>
    <cellStyle name="Input 12 30 15 3" xfId="12081"/>
    <cellStyle name="Input 12 30 15 4" xfId="44206"/>
    <cellStyle name="Input 12 30 16" xfId="12082"/>
    <cellStyle name="Input 12 30 16 2" xfId="12083"/>
    <cellStyle name="Input 12 30 16 3" xfId="12084"/>
    <cellStyle name="Input 12 30 16 4" xfId="44207"/>
    <cellStyle name="Input 12 30 17" xfId="12085"/>
    <cellStyle name="Input 12 30 17 2" xfId="12086"/>
    <cellStyle name="Input 12 30 17 3" xfId="12087"/>
    <cellStyle name="Input 12 30 17 4" xfId="44208"/>
    <cellStyle name="Input 12 30 18" xfId="12088"/>
    <cellStyle name="Input 12 30 18 2" xfId="12089"/>
    <cellStyle name="Input 12 30 18 3" xfId="12090"/>
    <cellStyle name="Input 12 30 18 4" xfId="44209"/>
    <cellStyle name="Input 12 30 19" xfId="12091"/>
    <cellStyle name="Input 12 30 19 2" xfId="12092"/>
    <cellStyle name="Input 12 30 19 3" xfId="12093"/>
    <cellStyle name="Input 12 30 19 4" xfId="44210"/>
    <cellStyle name="Input 12 30 2" xfId="12094"/>
    <cellStyle name="Input 12 30 2 2" xfId="12095"/>
    <cellStyle name="Input 12 30 2 3" xfId="12096"/>
    <cellStyle name="Input 12 30 2 4" xfId="44211"/>
    <cellStyle name="Input 12 30 20" xfId="12097"/>
    <cellStyle name="Input 12 30 20 2" xfId="12098"/>
    <cellStyle name="Input 12 30 20 3" xfId="44212"/>
    <cellStyle name="Input 12 30 20 4" xfId="44213"/>
    <cellStyle name="Input 12 30 21" xfId="44214"/>
    <cellStyle name="Input 12 30 22" xfId="44215"/>
    <cellStyle name="Input 12 30 3" xfId="12099"/>
    <cellStyle name="Input 12 30 3 2" xfId="12100"/>
    <cellStyle name="Input 12 30 3 3" xfId="12101"/>
    <cellStyle name="Input 12 30 3 4" xfId="44216"/>
    <cellStyle name="Input 12 30 4" xfId="12102"/>
    <cellStyle name="Input 12 30 4 2" xfId="12103"/>
    <cellStyle name="Input 12 30 4 3" xfId="12104"/>
    <cellStyle name="Input 12 30 4 4" xfId="44217"/>
    <cellStyle name="Input 12 30 5" xfId="12105"/>
    <cellStyle name="Input 12 30 5 2" xfId="12106"/>
    <cellStyle name="Input 12 30 5 3" xfId="12107"/>
    <cellStyle name="Input 12 30 5 4" xfId="44218"/>
    <cellStyle name="Input 12 30 6" xfId="12108"/>
    <cellStyle name="Input 12 30 6 2" xfId="12109"/>
    <cellStyle name="Input 12 30 6 3" xfId="12110"/>
    <cellStyle name="Input 12 30 6 4" xfId="44219"/>
    <cellStyle name="Input 12 30 7" xfId="12111"/>
    <cellStyle name="Input 12 30 7 2" xfId="12112"/>
    <cellStyle name="Input 12 30 7 3" xfId="12113"/>
    <cellStyle name="Input 12 30 7 4" xfId="44220"/>
    <cellStyle name="Input 12 30 8" xfId="12114"/>
    <cellStyle name="Input 12 30 8 2" xfId="12115"/>
    <cellStyle name="Input 12 30 8 3" xfId="12116"/>
    <cellStyle name="Input 12 30 8 4" xfId="44221"/>
    <cellStyle name="Input 12 30 9" xfId="12117"/>
    <cellStyle name="Input 12 30 9 2" xfId="12118"/>
    <cellStyle name="Input 12 30 9 3" xfId="12119"/>
    <cellStyle name="Input 12 30 9 4" xfId="44222"/>
    <cellStyle name="Input 12 31" xfId="12120"/>
    <cellStyle name="Input 12 31 2" xfId="12121"/>
    <cellStyle name="Input 12 31 3" xfId="12122"/>
    <cellStyle name="Input 12 31 4" xfId="44223"/>
    <cellStyle name="Input 12 32" xfId="12123"/>
    <cellStyle name="Input 12 32 2" xfId="12124"/>
    <cellStyle name="Input 12 32 3" xfId="12125"/>
    <cellStyle name="Input 12 32 4" xfId="44224"/>
    <cellStyle name="Input 12 33" xfId="12126"/>
    <cellStyle name="Input 12 33 2" xfId="12127"/>
    <cellStyle name="Input 12 33 3" xfId="12128"/>
    <cellStyle name="Input 12 33 4" xfId="44225"/>
    <cellStyle name="Input 12 34" xfId="12129"/>
    <cellStyle name="Input 12 34 2" xfId="12130"/>
    <cellStyle name="Input 12 34 3" xfId="12131"/>
    <cellStyle name="Input 12 34 4" xfId="44226"/>
    <cellStyle name="Input 12 35" xfId="12132"/>
    <cellStyle name="Input 12 35 2" xfId="12133"/>
    <cellStyle name="Input 12 35 3" xfId="12134"/>
    <cellStyle name="Input 12 35 4" xfId="44227"/>
    <cellStyle name="Input 12 36" xfId="12135"/>
    <cellStyle name="Input 12 36 2" xfId="12136"/>
    <cellStyle name="Input 12 36 3" xfId="12137"/>
    <cellStyle name="Input 12 36 4" xfId="44228"/>
    <cellStyle name="Input 12 37" xfId="12138"/>
    <cellStyle name="Input 12 37 2" xfId="12139"/>
    <cellStyle name="Input 12 37 3" xfId="12140"/>
    <cellStyle name="Input 12 37 4" xfId="44229"/>
    <cellStyle name="Input 12 38" xfId="12141"/>
    <cellStyle name="Input 12 38 2" xfId="12142"/>
    <cellStyle name="Input 12 38 3" xfId="12143"/>
    <cellStyle name="Input 12 38 4" xfId="44230"/>
    <cellStyle name="Input 12 39" xfId="12144"/>
    <cellStyle name="Input 12 39 2" xfId="12145"/>
    <cellStyle name="Input 12 39 3" xfId="12146"/>
    <cellStyle name="Input 12 39 4" xfId="44231"/>
    <cellStyle name="Input 12 4" xfId="12147"/>
    <cellStyle name="Input 12 4 10" xfId="12148"/>
    <cellStyle name="Input 12 4 10 2" xfId="12149"/>
    <cellStyle name="Input 12 4 10 3" xfId="12150"/>
    <cellStyle name="Input 12 4 10 4" xfId="44232"/>
    <cellStyle name="Input 12 4 11" xfId="12151"/>
    <cellStyle name="Input 12 4 11 2" xfId="12152"/>
    <cellStyle name="Input 12 4 11 3" xfId="12153"/>
    <cellStyle name="Input 12 4 11 4" xfId="44233"/>
    <cellStyle name="Input 12 4 12" xfId="12154"/>
    <cellStyle name="Input 12 4 12 2" xfId="12155"/>
    <cellStyle name="Input 12 4 12 3" xfId="12156"/>
    <cellStyle name="Input 12 4 12 4" xfId="44234"/>
    <cellStyle name="Input 12 4 13" xfId="12157"/>
    <cellStyle name="Input 12 4 13 2" xfId="12158"/>
    <cellStyle name="Input 12 4 13 3" xfId="12159"/>
    <cellStyle name="Input 12 4 13 4" xfId="44235"/>
    <cellStyle name="Input 12 4 14" xfId="12160"/>
    <cellStyle name="Input 12 4 14 2" xfId="12161"/>
    <cellStyle name="Input 12 4 14 3" xfId="12162"/>
    <cellStyle name="Input 12 4 14 4" xfId="44236"/>
    <cellStyle name="Input 12 4 15" xfId="12163"/>
    <cellStyle name="Input 12 4 15 2" xfId="12164"/>
    <cellStyle name="Input 12 4 15 3" xfId="12165"/>
    <cellStyle name="Input 12 4 15 4" xfId="44237"/>
    <cellStyle name="Input 12 4 16" xfId="12166"/>
    <cellStyle name="Input 12 4 16 2" xfId="12167"/>
    <cellStyle name="Input 12 4 16 3" xfId="12168"/>
    <cellStyle name="Input 12 4 16 4" xfId="44238"/>
    <cellStyle name="Input 12 4 17" xfId="12169"/>
    <cellStyle name="Input 12 4 17 2" xfId="12170"/>
    <cellStyle name="Input 12 4 17 3" xfId="12171"/>
    <cellStyle name="Input 12 4 17 4" xfId="44239"/>
    <cellStyle name="Input 12 4 18" xfId="12172"/>
    <cellStyle name="Input 12 4 18 2" xfId="12173"/>
    <cellStyle name="Input 12 4 18 3" xfId="12174"/>
    <cellStyle name="Input 12 4 18 4" xfId="44240"/>
    <cellStyle name="Input 12 4 19" xfId="12175"/>
    <cellStyle name="Input 12 4 19 2" xfId="12176"/>
    <cellStyle name="Input 12 4 19 3" xfId="12177"/>
    <cellStyle name="Input 12 4 19 4" xfId="44241"/>
    <cellStyle name="Input 12 4 2" xfId="12178"/>
    <cellStyle name="Input 12 4 2 2" xfId="12179"/>
    <cellStyle name="Input 12 4 2 3" xfId="12180"/>
    <cellStyle name="Input 12 4 2 4" xfId="44242"/>
    <cellStyle name="Input 12 4 20" xfId="12181"/>
    <cellStyle name="Input 12 4 20 2" xfId="12182"/>
    <cellStyle name="Input 12 4 20 3" xfId="44243"/>
    <cellStyle name="Input 12 4 20 4" xfId="44244"/>
    <cellStyle name="Input 12 4 21" xfId="44245"/>
    <cellStyle name="Input 12 4 22" xfId="44246"/>
    <cellStyle name="Input 12 4 3" xfId="12183"/>
    <cellStyle name="Input 12 4 3 2" xfId="12184"/>
    <cellStyle name="Input 12 4 3 3" xfId="12185"/>
    <cellStyle name="Input 12 4 3 4" xfId="44247"/>
    <cellStyle name="Input 12 4 4" xfId="12186"/>
    <cellStyle name="Input 12 4 4 2" xfId="12187"/>
    <cellStyle name="Input 12 4 4 3" xfId="12188"/>
    <cellStyle name="Input 12 4 4 4" xfId="44248"/>
    <cellStyle name="Input 12 4 5" xfId="12189"/>
    <cellStyle name="Input 12 4 5 2" xfId="12190"/>
    <cellStyle name="Input 12 4 5 3" xfId="12191"/>
    <cellStyle name="Input 12 4 5 4" xfId="44249"/>
    <cellStyle name="Input 12 4 6" xfId="12192"/>
    <cellStyle name="Input 12 4 6 2" xfId="12193"/>
    <cellStyle name="Input 12 4 6 3" xfId="12194"/>
    <cellStyle name="Input 12 4 6 4" xfId="44250"/>
    <cellStyle name="Input 12 4 7" xfId="12195"/>
    <cellStyle name="Input 12 4 7 2" xfId="12196"/>
    <cellStyle name="Input 12 4 7 3" xfId="12197"/>
    <cellStyle name="Input 12 4 7 4" xfId="44251"/>
    <cellStyle name="Input 12 4 8" xfId="12198"/>
    <cellStyle name="Input 12 4 8 2" xfId="12199"/>
    <cellStyle name="Input 12 4 8 3" xfId="12200"/>
    <cellStyle name="Input 12 4 8 4" xfId="44252"/>
    <cellStyle name="Input 12 4 9" xfId="12201"/>
    <cellStyle name="Input 12 4 9 2" xfId="12202"/>
    <cellStyle name="Input 12 4 9 3" xfId="12203"/>
    <cellStyle name="Input 12 4 9 4" xfId="44253"/>
    <cellStyle name="Input 12 40" xfId="12204"/>
    <cellStyle name="Input 12 40 2" xfId="12205"/>
    <cellStyle name="Input 12 40 3" xfId="12206"/>
    <cellStyle name="Input 12 40 4" xfId="44254"/>
    <cellStyle name="Input 12 41" xfId="12207"/>
    <cellStyle name="Input 12 41 2" xfId="12208"/>
    <cellStyle name="Input 12 41 3" xfId="12209"/>
    <cellStyle name="Input 12 41 4" xfId="44255"/>
    <cellStyle name="Input 12 42" xfId="12210"/>
    <cellStyle name="Input 12 42 2" xfId="12211"/>
    <cellStyle name="Input 12 42 3" xfId="12212"/>
    <cellStyle name="Input 12 42 4" xfId="44256"/>
    <cellStyle name="Input 12 43" xfId="12213"/>
    <cellStyle name="Input 12 43 2" xfId="12214"/>
    <cellStyle name="Input 12 43 3" xfId="12215"/>
    <cellStyle name="Input 12 43 4" xfId="44257"/>
    <cellStyle name="Input 12 44" xfId="12216"/>
    <cellStyle name="Input 12 44 2" xfId="12217"/>
    <cellStyle name="Input 12 44 3" xfId="12218"/>
    <cellStyle name="Input 12 44 4" xfId="44258"/>
    <cellStyle name="Input 12 45" xfId="12219"/>
    <cellStyle name="Input 12 45 2" xfId="12220"/>
    <cellStyle name="Input 12 45 3" xfId="12221"/>
    <cellStyle name="Input 12 45 4" xfId="44259"/>
    <cellStyle name="Input 12 46" xfId="12222"/>
    <cellStyle name="Input 12 46 2" xfId="12223"/>
    <cellStyle name="Input 12 46 3" xfId="12224"/>
    <cellStyle name="Input 12 46 4" xfId="44260"/>
    <cellStyle name="Input 12 47" xfId="12225"/>
    <cellStyle name="Input 12 47 2" xfId="12226"/>
    <cellStyle name="Input 12 47 3" xfId="12227"/>
    <cellStyle name="Input 12 47 4" xfId="44261"/>
    <cellStyle name="Input 12 48" xfId="12228"/>
    <cellStyle name="Input 12 48 2" xfId="12229"/>
    <cellStyle name="Input 12 48 3" xfId="12230"/>
    <cellStyle name="Input 12 48 4" xfId="44262"/>
    <cellStyle name="Input 12 49" xfId="12231"/>
    <cellStyle name="Input 12 49 2" xfId="12232"/>
    <cellStyle name="Input 12 49 3" xfId="44263"/>
    <cellStyle name="Input 12 49 4" xfId="44264"/>
    <cellStyle name="Input 12 5" xfId="12233"/>
    <cellStyle name="Input 12 5 10" xfId="12234"/>
    <cellStyle name="Input 12 5 10 2" xfId="12235"/>
    <cellStyle name="Input 12 5 10 3" xfId="12236"/>
    <cellStyle name="Input 12 5 10 4" xfId="44265"/>
    <cellStyle name="Input 12 5 11" xfId="12237"/>
    <cellStyle name="Input 12 5 11 2" xfId="12238"/>
    <cellStyle name="Input 12 5 11 3" xfId="12239"/>
    <cellStyle name="Input 12 5 11 4" xfId="44266"/>
    <cellStyle name="Input 12 5 12" xfId="12240"/>
    <cellStyle name="Input 12 5 12 2" xfId="12241"/>
    <cellStyle name="Input 12 5 12 3" xfId="12242"/>
    <cellStyle name="Input 12 5 12 4" xfId="44267"/>
    <cellStyle name="Input 12 5 13" xfId="12243"/>
    <cellStyle name="Input 12 5 13 2" xfId="12244"/>
    <cellStyle name="Input 12 5 13 3" xfId="12245"/>
    <cellStyle name="Input 12 5 13 4" xfId="44268"/>
    <cellStyle name="Input 12 5 14" xfId="12246"/>
    <cellStyle name="Input 12 5 14 2" xfId="12247"/>
    <cellStyle name="Input 12 5 14 3" xfId="12248"/>
    <cellStyle name="Input 12 5 14 4" xfId="44269"/>
    <cellStyle name="Input 12 5 15" xfId="12249"/>
    <cellStyle name="Input 12 5 15 2" xfId="12250"/>
    <cellStyle name="Input 12 5 15 3" xfId="12251"/>
    <cellStyle name="Input 12 5 15 4" xfId="44270"/>
    <cellStyle name="Input 12 5 16" xfId="12252"/>
    <cellStyle name="Input 12 5 16 2" xfId="12253"/>
    <cellStyle name="Input 12 5 16 3" xfId="12254"/>
    <cellStyle name="Input 12 5 16 4" xfId="44271"/>
    <cellStyle name="Input 12 5 17" xfId="12255"/>
    <cellStyle name="Input 12 5 17 2" xfId="12256"/>
    <cellStyle name="Input 12 5 17 3" xfId="12257"/>
    <cellStyle name="Input 12 5 17 4" xfId="44272"/>
    <cellStyle name="Input 12 5 18" xfId="12258"/>
    <cellStyle name="Input 12 5 18 2" xfId="12259"/>
    <cellStyle name="Input 12 5 18 3" xfId="12260"/>
    <cellStyle name="Input 12 5 18 4" xfId="44273"/>
    <cellStyle name="Input 12 5 19" xfId="12261"/>
    <cellStyle name="Input 12 5 19 2" xfId="12262"/>
    <cellStyle name="Input 12 5 19 3" xfId="12263"/>
    <cellStyle name="Input 12 5 19 4" xfId="44274"/>
    <cellStyle name="Input 12 5 2" xfId="12264"/>
    <cellStyle name="Input 12 5 2 2" xfId="12265"/>
    <cellStyle name="Input 12 5 2 3" xfId="12266"/>
    <cellStyle name="Input 12 5 2 4" xfId="44275"/>
    <cellStyle name="Input 12 5 20" xfId="12267"/>
    <cellStyle name="Input 12 5 20 2" xfId="12268"/>
    <cellStyle name="Input 12 5 20 3" xfId="44276"/>
    <cellStyle name="Input 12 5 20 4" xfId="44277"/>
    <cellStyle name="Input 12 5 21" xfId="44278"/>
    <cellStyle name="Input 12 5 22" xfId="44279"/>
    <cellStyle name="Input 12 5 3" xfId="12269"/>
    <cellStyle name="Input 12 5 3 2" xfId="12270"/>
    <cellStyle name="Input 12 5 3 3" xfId="12271"/>
    <cellStyle name="Input 12 5 3 4" xfId="44280"/>
    <cellStyle name="Input 12 5 4" xfId="12272"/>
    <cellStyle name="Input 12 5 4 2" xfId="12273"/>
    <cellStyle name="Input 12 5 4 3" xfId="12274"/>
    <cellStyle name="Input 12 5 4 4" xfId="44281"/>
    <cellStyle name="Input 12 5 5" xfId="12275"/>
    <cellStyle name="Input 12 5 5 2" xfId="12276"/>
    <cellStyle name="Input 12 5 5 3" xfId="12277"/>
    <cellStyle name="Input 12 5 5 4" xfId="44282"/>
    <cellStyle name="Input 12 5 6" xfId="12278"/>
    <cellStyle name="Input 12 5 6 2" xfId="12279"/>
    <cellStyle name="Input 12 5 6 3" xfId="12280"/>
    <cellStyle name="Input 12 5 6 4" xfId="44283"/>
    <cellStyle name="Input 12 5 7" xfId="12281"/>
    <cellStyle name="Input 12 5 7 2" xfId="12282"/>
    <cellStyle name="Input 12 5 7 3" xfId="12283"/>
    <cellStyle name="Input 12 5 7 4" xfId="44284"/>
    <cellStyle name="Input 12 5 8" xfId="12284"/>
    <cellStyle name="Input 12 5 8 2" xfId="12285"/>
    <cellStyle name="Input 12 5 8 3" xfId="12286"/>
    <cellStyle name="Input 12 5 8 4" xfId="44285"/>
    <cellStyle name="Input 12 5 9" xfId="12287"/>
    <cellStyle name="Input 12 5 9 2" xfId="12288"/>
    <cellStyle name="Input 12 5 9 3" xfId="12289"/>
    <cellStyle name="Input 12 5 9 4" xfId="44286"/>
    <cellStyle name="Input 12 50" xfId="44287"/>
    <cellStyle name="Input 12 51" xfId="44288"/>
    <cellStyle name="Input 12 6" xfId="12290"/>
    <cellStyle name="Input 12 6 10" xfId="12291"/>
    <cellStyle name="Input 12 6 10 2" xfId="12292"/>
    <cellStyle name="Input 12 6 10 3" xfId="12293"/>
    <cellStyle name="Input 12 6 10 4" xfId="44289"/>
    <cellStyle name="Input 12 6 11" xfId="12294"/>
    <cellStyle name="Input 12 6 11 2" xfId="12295"/>
    <cellStyle name="Input 12 6 11 3" xfId="12296"/>
    <cellStyle name="Input 12 6 11 4" xfId="44290"/>
    <cellStyle name="Input 12 6 12" xfId="12297"/>
    <cellStyle name="Input 12 6 12 2" xfId="12298"/>
    <cellStyle name="Input 12 6 12 3" xfId="12299"/>
    <cellStyle name="Input 12 6 12 4" xfId="44291"/>
    <cellStyle name="Input 12 6 13" xfId="12300"/>
    <cellStyle name="Input 12 6 13 2" xfId="12301"/>
    <cellStyle name="Input 12 6 13 3" xfId="12302"/>
    <cellStyle name="Input 12 6 13 4" xfId="44292"/>
    <cellStyle name="Input 12 6 14" xfId="12303"/>
    <cellStyle name="Input 12 6 14 2" xfId="12304"/>
    <cellStyle name="Input 12 6 14 3" xfId="12305"/>
    <cellStyle name="Input 12 6 14 4" xfId="44293"/>
    <cellStyle name="Input 12 6 15" xfId="12306"/>
    <cellStyle name="Input 12 6 15 2" xfId="12307"/>
    <cellStyle name="Input 12 6 15 3" xfId="12308"/>
    <cellStyle name="Input 12 6 15 4" xfId="44294"/>
    <cellStyle name="Input 12 6 16" xfId="12309"/>
    <cellStyle name="Input 12 6 16 2" xfId="12310"/>
    <cellStyle name="Input 12 6 16 3" xfId="12311"/>
    <cellStyle name="Input 12 6 16 4" xfId="44295"/>
    <cellStyle name="Input 12 6 17" xfId="12312"/>
    <cellStyle name="Input 12 6 17 2" xfId="12313"/>
    <cellStyle name="Input 12 6 17 3" xfId="12314"/>
    <cellStyle name="Input 12 6 17 4" xfId="44296"/>
    <cellStyle name="Input 12 6 18" xfId="12315"/>
    <cellStyle name="Input 12 6 18 2" xfId="12316"/>
    <cellStyle name="Input 12 6 18 3" xfId="12317"/>
    <cellStyle name="Input 12 6 18 4" xfId="44297"/>
    <cellStyle name="Input 12 6 19" xfId="12318"/>
    <cellStyle name="Input 12 6 19 2" xfId="12319"/>
    <cellStyle name="Input 12 6 19 3" xfId="12320"/>
    <cellStyle name="Input 12 6 19 4" xfId="44298"/>
    <cellStyle name="Input 12 6 2" xfId="12321"/>
    <cellStyle name="Input 12 6 2 2" xfId="12322"/>
    <cellStyle name="Input 12 6 2 3" xfId="12323"/>
    <cellStyle name="Input 12 6 2 4" xfId="44299"/>
    <cellStyle name="Input 12 6 20" xfId="12324"/>
    <cellStyle name="Input 12 6 20 2" xfId="12325"/>
    <cellStyle name="Input 12 6 20 3" xfId="44300"/>
    <cellStyle name="Input 12 6 20 4" xfId="44301"/>
    <cellStyle name="Input 12 6 21" xfId="44302"/>
    <cellStyle name="Input 12 6 22" xfId="44303"/>
    <cellStyle name="Input 12 6 3" xfId="12326"/>
    <cellStyle name="Input 12 6 3 2" xfId="12327"/>
    <cellStyle name="Input 12 6 3 3" xfId="12328"/>
    <cellStyle name="Input 12 6 3 4" xfId="44304"/>
    <cellStyle name="Input 12 6 4" xfId="12329"/>
    <cellStyle name="Input 12 6 4 2" xfId="12330"/>
    <cellStyle name="Input 12 6 4 3" xfId="12331"/>
    <cellStyle name="Input 12 6 4 4" xfId="44305"/>
    <cellStyle name="Input 12 6 5" xfId="12332"/>
    <cellStyle name="Input 12 6 5 2" xfId="12333"/>
    <cellStyle name="Input 12 6 5 3" xfId="12334"/>
    <cellStyle name="Input 12 6 5 4" xfId="44306"/>
    <cellStyle name="Input 12 6 6" xfId="12335"/>
    <cellStyle name="Input 12 6 6 2" xfId="12336"/>
    <cellStyle name="Input 12 6 6 3" xfId="12337"/>
    <cellStyle name="Input 12 6 6 4" xfId="44307"/>
    <cellStyle name="Input 12 6 7" xfId="12338"/>
    <cellStyle name="Input 12 6 7 2" xfId="12339"/>
    <cellStyle name="Input 12 6 7 3" xfId="12340"/>
    <cellStyle name="Input 12 6 7 4" xfId="44308"/>
    <cellStyle name="Input 12 6 8" xfId="12341"/>
    <cellStyle name="Input 12 6 8 2" xfId="12342"/>
    <cellStyle name="Input 12 6 8 3" xfId="12343"/>
    <cellStyle name="Input 12 6 8 4" xfId="44309"/>
    <cellStyle name="Input 12 6 9" xfId="12344"/>
    <cellStyle name="Input 12 6 9 2" xfId="12345"/>
    <cellStyle name="Input 12 6 9 3" xfId="12346"/>
    <cellStyle name="Input 12 6 9 4" xfId="44310"/>
    <cellStyle name="Input 12 7" xfId="12347"/>
    <cellStyle name="Input 12 7 10" xfId="12348"/>
    <cellStyle name="Input 12 7 10 2" xfId="12349"/>
    <cellStyle name="Input 12 7 10 3" xfId="12350"/>
    <cellStyle name="Input 12 7 10 4" xfId="44311"/>
    <cellStyle name="Input 12 7 11" xfId="12351"/>
    <cellStyle name="Input 12 7 11 2" xfId="12352"/>
    <cellStyle name="Input 12 7 11 3" xfId="12353"/>
    <cellStyle name="Input 12 7 11 4" xfId="44312"/>
    <cellStyle name="Input 12 7 12" xfId="12354"/>
    <cellStyle name="Input 12 7 12 2" xfId="12355"/>
    <cellStyle name="Input 12 7 12 3" xfId="12356"/>
    <cellStyle name="Input 12 7 12 4" xfId="44313"/>
    <cellStyle name="Input 12 7 13" xfId="12357"/>
    <cellStyle name="Input 12 7 13 2" xfId="12358"/>
    <cellStyle name="Input 12 7 13 3" xfId="12359"/>
    <cellStyle name="Input 12 7 13 4" xfId="44314"/>
    <cellStyle name="Input 12 7 14" xfId="12360"/>
    <cellStyle name="Input 12 7 14 2" xfId="12361"/>
    <cellStyle name="Input 12 7 14 3" xfId="12362"/>
    <cellStyle name="Input 12 7 14 4" xfId="44315"/>
    <cellStyle name="Input 12 7 15" xfId="12363"/>
    <cellStyle name="Input 12 7 15 2" xfId="12364"/>
    <cellStyle name="Input 12 7 15 3" xfId="12365"/>
    <cellStyle name="Input 12 7 15 4" xfId="44316"/>
    <cellStyle name="Input 12 7 16" xfId="12366"/>
    <cellStyle name="Input 12 7 16 2" xfId="12367"/>
    <cellStyle name="Input 12 7 16 3" xfId="12368"/>
    <cellStyle name="Input 12 7 16 4" xfId="44317"/>
    <cellStyle name="Input 12 7 17" xfId="12369"/>
    <cellStyle name="Input 12 7 17 2" xfId="12370"/>
    <cellStyle name="Input 12 7 17 3" xfId="12371"/>
    <cellStyle name="Input 12 7 17 4" xfId="44318"/>
    <cellStyle name="Input 12 7 18" xfId="12372"/>
    <cellStyle name="Input 12 7 18 2" xfId="12373"/>
    <cellStyle name="Input 12 7 18 3" xfId="12374"/>
    <cellStyle name="Input 12 7 18 4" xfId="44319"/>
    <cellStyle name="Input 12 7 19" xfId="12375"/>
    <cellStyle name="Input 12 7 19 2" xfId="12376"/>
    <cellStyle name="Input 12 7 19 3" xfId="12377"/>
    <cellStyle name="Input 12 7 19 4" xfId="44320"/>
    <cellStyle name="Input 12 7 2" xfId="12378"/>
    <cellStyle name="Input 12 7 2 2" xfId="12379"/>
    <cellStyle name="Input 12 7 2 3" xfId="12380"/>
    <cellStyle name="Input 12 7 2 4" xfId="44321"/>
    <cellStyle name="Input 12 7 20" xfId="12381"/>
    <cellStyle name="Input 12 7 20 2" xfId="12382"/>
    <cellStyle name="Input 12 7 20 3" xfId="44322"/>
    <cellStyle name="Input 12 7 20 4" xfId="44323"/>
    <cellStyle name="Input 12 7 21" xfId="44324"/>
    <cellStyle name="Input 12 7 22" xfId="44325"/>
    <cellStyle name="Input 12 7 3" xfId="12383"/>
    <cellStyle name="Input 12 7 3 2" xfId="12384"/>
    <cellStyle name="Input 12 7 3 3" xfId="12385"/>
    <cellStyle name="Input 12 7 3 4" xfId="44326"/>
    <cellStyle name="Input 12 7 4" xfId="12386"/>
    <cellStyle name="Input 12 7 4 2" xfId="12387"/>
    <cellStyle name="Input 12 7 4 3" xfId="12388"/>
    <cellStyle name="Input 12 7 4 4" xfId="44327"/>
    <cellStyle name="Input 12 7 5" xfId="12389"/>
    <cellStyle name="Input 12 7 5 2" xfId="12390"/>
    <cellStyle name="Input 12 7 5 3" xfId="12391"/>
    <cellStyle name="Input 12 7 5 4" xfId="44328"/>
    <cellStyle name="Input 12 7 6" xfId="12392"/>
    <cellStyle name="Input 12 7 6 2" xfId="12393"/>
    <cellStyle name="Input 12 7 6 3" xfId="12394"/>
    <cellStyle name="Input 12 7 6 4" xfId="44329"/>
    <cellStyle name="Input 12 7 7" xfId="12395"/>
    <cellStyle name="Input 12 7 7 2" xfId="12396"/>
    <cellStyle name="Input 12 7 7 3" xfId="12397"/>
    <cellStyle name="Input 12 7 7 4" xfId="44330"/>
    <cellStyle name="Input 12 7 8" xfId="12398"/>
    <cellStyle name="Input 12 7 8 2" xfId="12399"/>
    <cellStyle name="Input 12 7 8 3" xfId="12400"/>
    <cellStyle name="Input 12 7 8 4" xfId="44331"/>
    <cellStyle name="Input 12 7 9" xfId="12401"/>
    <cellStyle name="Input 12 7 9 2" xfId="12402"/>
    <cellStyle name="Input 12 7 9 3" xfId="12403"/>
    <cellStyle name="Input 12 7 9 4" xfId="44332"/>
    <cellStyle name="Input 12 8" xfId="12404"/>
    <cellStyle name="Input 12 8 10" xfId="12405"/>
    <cellStyle name="Input 12 8 10 2" xfId="12406"/>
    <cellStyle name="Input 12 8 10 3" xfId="12407"/>
    <cellStyle name="Input 12 8 10 4" xfId="44333"/>
    <cellStyle name="Input 12 8 11" xfId="12408"/>
    <cellStyle name="Input 12 8 11 2" xfId="12409"/>
    <cellStyle name="Input 12 8 11 3" xfId="12410"/>
    <cellStyle name="Input 12 8 11 4" xfId="44334"/>
    <cellStyle name="Input 12 8 12" xfId="12411"/>
    <cellStyle name="Input 12 8 12 2" xfId="12412"/>
    <cellStyle name="Input 12 8 12 3" xfId="12413"/>
    <cellStyle name="Input 12 8 12 4" xfId="44335"/>
    <cellStyle name="Input 12 8 13" xfId="12414"/>
    <cellStyle name="Input 12 8 13 2" xfId="12415"/>
    <cellStyle name="Input 12 8 13 3" xfId="12416"/>
    <cellStyle name="Input 12 8 13 4" xfId="44336"/>
    <cellStyle name="Input 12 8 14" xfId="12417"/>
    <cellStyle name="Input 12 8 14 2" xfId="12418"/>
    <cellStyle name="Input 12 8 14 3" xfId="12419"/>
    <cellStyle name="Input 12 8 14 4" xfId="44337"/>
    <cellStyle name="Input 12 8 15" xfId="12420"/>
    <cellStyle name="Input 12 8 15 2" xfId="12421"/>
    <cellStyle name="Input 12 8 15 3" xfId="12422"/>
    <cellStyle name="Input 12 8 15 4" xfId="44338"/>
    <cellStyle name="Input 12 8 16" xfId="12423"/>
    <cellStyle name="Input 12 8 16 2" xfId="12424"/>
    <cellStyle name="Input 12 8 16 3" xfId="12425"/>
    <cellStyle name="Input 12 8 16 4" xfId="44339"/>
    <cellStyle name="Input 12 8 17" xfId="12426"/>
    <cellStyle name="Input 12 8 17 2" xfId="12427"/>
    <cellStyle name="Input 12 8 17 3" xfId="12428"/>
    <cellStyle name="Input 12 8 17 4" xfId="44340"/>
    <cellStyle name="Input 12 8 18" xfId="12429"/>
    <cellStyle name="Input 12 8 18 2" xfId="12430"/>
    <cellStyle name="Input 12 8 18 3" xfId="12431"/>
    <cellStyle name="Input 12 8 18 4" xfId="44341"/>
    <cellStyle name="Input 12 8 19" xfId="12432"/>
    <cellStyle name="Input 12 8 19 2" xfId="12433"/>
    <cellStyle name="Input 12 8 19 3" xfId="12434"/>
    <cellStyle name="Input 12 8 19 4" xfId="44342"/>
    <cellStyle name="Input 12 8 2" xfId="12435"/>
    <cellStyle name="Input 12 8 2 2" xfId="12436"/>
    <cellStyle name="Input 12 8 2 3" xfId="12437"/>
    <cellStyle name="Input 12 8 2 4" xfId="44343"/>
    <cellStyle name="Input 12 8 20" xfId="12438"/>
    <cellStyle name="Input 12 8 20 2" xfId="12439"/>
    <cellStyle name="Input 12 8 20 3" xfId="44344"/>
    <cellStyle name="Input 12 8 20 4" xfId="44345"/>
    <cellStyle name="Input 12 8 21" xfId="44346"/>
    <cellStyle name="Input 12 8 22" xfId="44347"/>
    <cellStyle name="Input 12 8 3" xfId="12440"/>
    <cellStyle name="Input 12 8 3 2" xfId="12441"/>
    <cellStyle name="Input 12 8 3 3" xfId="12442"/>
    <cellStyle name="Input 12 8 3 4" xfId="44348"/>
    <cellStyle name="Input 12 8 4" xfId="12443"/>
    <cellStyle name="Input 12 8 4 2" xfId="12444"/>
    <cellStyle name="Input 12 8 4 3" xfId="12445"/>
    <cellStyle name="Input 12 8 4 4" xfId="44349"/>
    <cellStyle name="Input 12 8 5" xfId="12446"/>
    <cellStyle name="Input 12 8 5 2" xfId="12447"/>
    <cellStyle name="Input 12 8 5 3" xfId="12448"/>
    <cellStyle name="Input 12 8 5 4" xfId="44350"/>
    <cellStyle name="Input 12 8 6" xfId="12449"/>
    <cellStyle name="Input 12 8 6 2" xfId="12450"/>
    <cellStyle name="Input 12 8 6 3" xfId="12451"/>
    <cellStyle name="Input 12 8 6 4" xfId="44351"/>
    <cellStyle name="Input 12 8 7" xfId="12452"/>
    <cellStyle name="Input 12 8 7 2" xfId="12453"/>
    <cellStyle name="Input 12 8 7 3" xfId="12454"/>
    <cellStyle name="Input 12 8 7 4" xfId="44352"/>
    <cellStyle name="Input 12 8 8" xfId="12455"/>
    <cellStyle name="Input 12 8 8 2" xfId="12456"/>
    <cellStyle name="Input 12 8 8 3" xfId="12457"/>
    <cellStyle name="Input 12 8 8 4" xfId="44353"/>
    <cellStyle name="Input 12 8 9" xfId="12458"/>
    <cellStyle name="Input 12 8 9 2" xfId="12459"/>
    <cellStyle name="Input 12 8 9 3" xfId="12460"/>
    <cellStyle name="Input 12 8 9 4" xfId="44354"/>
    <cellStyle name="Input 12 9" xfId="12461"/>
    <cellStyle name="Input 12 9 10" xfId="12462"/>
    <cellStyle name="Input 12 9 10 2" xfId="12463"/>
    <cellStyle name="Input 12 9 10 3" xfId="12464"/>
    <cellStyle name="Input 12 9 10 4" xfId="44355"/>
    <cellStyle name="Input 12 9 11" xfId="12465"/>
    <cellStyle name="Input 12 9 11 2" xfId="12466"/>
    <cellStyle name="Input 12 9 11 3" xfId="12467"/>
    <cellStyle name="Input 12 9 11 4" xfId="44356"/>
    <cellStyle name="Input 12 9 12" xfId="12468"/>
    <cellStyle name="Input 12 9 12 2" xfId="12469"/>
    <cellStyle name="Input 12 9 12 3" xfId="12470"/>
    <cellStyle name="Input 12 9 12 4" xfId="44357"/>
    <cellStyle name="Input 12 9 13" xfId="12471"/>
    <cellStyle name="Input 12 9 13 2" xfId="12472"/>
    <cellStyle name="Input 12 9 13 3" xfId="12473"/>
    <cellStyle name="Input 12 9 13 4" xfId="44358"/>
    <cellStyle name="Input 12 9 14" xfId="12474"/>
    <cellStyle name="Input 12 9 14 2" xfId="12475"/>
    <cellStyle name="Input 12 9 14 3" xfId="12476"/>
    <cellStyle name="Input 12 9 14 4" xfId="44359"/>
    <cellStyle name="Input 12 9 15" xfId="12477"/>
    <cellStyle name="Input 12 9 15 2" xfId="12478"/>
    <cellStyle name="Input 12 9 15 3" xfId="12479"/>
    <cellStyle name="Input 12 9 15 4" xfId="44360"/>
    <cellStyle name="Input 12 9 16" xfId="12480"/>
    <cellStyle name="Input 12 9 16 2" xfId="12481"/>
    <cellStyle name="Input 12 9 16 3" xfId="12482"/>
    <cellStyle name="Input 12 9 16 4" xfId="44361"/>
    <cellStyle name="Input 12 9 17" xfId="12483"/>
    <cellStyle name="Input 12 9 17 2" xfId="12484"/>
    <cellStyle name="Input 12 9 17 3" xfId="12485"/>
    <cellStyle name="Input 12 9 17 4" xfId="44362"/>
    <cellStyle name="Input 12 9 18" xfId="12486"/>
    <cellStyle name="Input 12 9 18 2" xfId="12487"/>
    <cellStyle name="Input 12 9 18 3" xfId="12488"/>
    <cellStyle name="Input 12 9 18 4" xfId="44363"/>
    <cellStyle name="Input 12 9 19" xfId="12489"/>
    <cellStyle name="Input 12 9 19 2" xfId="12490"/>
    <cellStyle name="Input 12 9 19 3" xfId="12491"/>
    <cellStyle name="Input 12 9 19 4" xfId="44364"/>
    <cellStyle name="Input 12 9 2" xfId="12492"/>
    <cellStyle name="Input 12 9 2 2" xfId="12493"/>
    <cellStyle name="Input 12 9 2 3" xfId="12494"/>
    <cellStyle name="Input 12 9 2 4" xfId="44365"/>
    <cellStyle name="Input 12 9 20" xfId="12495"/>
    <cellStyle name="Input 12 9 20 2" xfId="12496"/>
    <cellStyle name="Input 12 9 20 3" xfId="44366"/>
    <cellStyle name="Input 12 9 20 4" xfId="44367"/>
    <cellStyle name="Input 12 9 21" xfId="44368"/>
    <cellStyle name="Input 12 9 22" xfId="44369"/>
    <cellStyle name="Input 12 9 3" xfId="12497"/>
    <cellStyle name="Input 12 9 3 2" xfId="12498"/>
    <cellStyle name="Input 12 9 3 3" xfId="12499"/>
    <cellStyle name="Input 12 9 3 4" xfId="44370"/>
    <cellStyle name="Input 12 9 4" xfId="12500"/>
    <cellStyle name="Input 12 9 4 2" xfId="12501"/>
    <cellStyle name="Input 12 9 4 3" xfId="12502"/>
    <cellStyle name="Input 12 9 4 4" xfId="44371"/>
    <cellStyle name="Input 12 9 5" xfId="12503"/>
    <cellStyle name="Input 12 9 5 2" xfId="12504"/>
    <cellStyle name="Input 12 9 5 3" xfId="12505"/>
    <cellStyle name="Input 12 9 5 4" xfId="44372"/>
    <cellStyle name="Input 12 9 6" xfId="12506"/>
    <cellStyle name="Input 12 9 6 2" xfId="12507"/>
    <cellStyle name="Input 12 9 6 3" xfId="12508"/>
    <cellStyle name="Input 12 9 6 4" xfId="44373"/>
    <cellStyle name="Input 12 9 7" xfId="12509"/>
    <cellStyle name="Input 12 9 7 2" xfId="12510"/>
    <cellStyle name="Input 12 9 7 3" xfId="12511"/>
    <cellStyle name="Input 12 9 7 4" xfId="44374"/>
    <cellStyle name="Input 12 9 8" xfId="12512"/>
    <cellStyle name="Input 12 9 8 2" xfId="12513"/>
    <cellStyle name="Input 12 9 8 3" xfId="12514"/>
    <cellStyle name="Input 12 9 8 4" xfId="44375"/>
    <cellStyle name="Input 12 9 9" xfId="12515"/>
    <cellStyle name="Input 12 9 9 2" xfId="12516"/>
    <cellStyle name="Input 12 9 9 3" xfId="12517"/>
    <cellStyle name="Input 12 9 9 4" xfId="44376"/>
    <cellStyle name="Input 13" xfId="12518"/>
    <cellStyle name="Input 13 10" xfId="12519"/>
    <cellStyle name="Input 13 10 2" xfId="12520"/>
    <cellStyle name="Input 13 10 3" xfId="12521"/>
    <cellStyle name="Input 13 10 4" xfId="44377"/>
    <cellStyle name="Input 13 11" xfId="12522"/>
    <cellStyle name="Input 13 11 2" xfId="12523"/>
    <cellStyle name="Input 13 11 3" xfId="12524"/>
    <cellStyle name="Input 13 11 4" xfId="44378"/>
    <cellStyle name="Input 13 12" xfId="12525"/>
    <cellStyle name="Input 13 12 2" xfId="12526"/>
    <cellStyle name="Input 13 12 3" xfId="12527"/>
    <cellStyle name="Input 13 12 4" xfId="44379"/>
    <cellStyle name="Input 13 13" xfId="12528"/>
    <cellStyle name="Input 13 13 2" xfId="12529"/>
    <cellStyle name="Input 13 13 3" xfId="12530"/>
    <cellStyle name="Input 13 13 4" xfId="44380"/>
    <cellStyle name="Input 13 14" xfId="12531"/>
    <cellStyle name="Input 13 14 2" xfId="12532"/>
    <cellStyle name="Input 13 14 3" xfId="12533"/>
    <cellStyle name="Input 13 14 4" xfId="44381"/>
    <cellStyle name="Input 13 15" xfId="12534"/>
    <cellStyle name="Input 13 15 2" xfId="12535"/>
    <cellStyle name="Input 13 15 3" xfId="12536"/>
    <cellStyle name="Input 13 15 4" xfId="44382"/>
    <cellStyle name="Input 13 16" xfId="12537"/>
    <cellStyle name="Input 13 16 2" xfId="12538"/>
    <cellStyle name="Input 13 16 3" xfId="12539"/>
    <cellStyle name="Input 13 16 4" xfId="44383"/>
    <cellStyle name="Input 13 17" xfId="12540"/>
    <cellStyle name="Input 13 17 2" xfId="12541"/>
    <cellStyle name="Input 13 17 3" xfId="12542"/>
    <cellStyle name="Input 13 17 4" xfId="44384"/>
    <cellStyle name="Input 13 18" xfId="12543"/>
    <cellStyle name="Input 13 18 2" xfId="12544"/>
    <cellStyle name="Input 13 18 3" xfId="12545"/>
    <cellStyle name="Input 13 18 4" xfId="44385"/>
    <cellStyle name="Input 13 19" xfId="12546"/>
    <cellStyle name="Input 13 19 2" xfId="12547"/>
    <cellStyle name="Input 13 19 3" xfId="12548"/>
    <cellStyle name="Input 13 19 4" xfId="44386"/>
    <cellStyle name="Input 13 2" xfId="12549"/>
    <cellStyle name="Input 13 2 2" xfId="12550"/>
    <cellStyle name="Input 13 2 3" xfId="12551"/>
    <cellStyle name="Input 13 2 4" xfId="44387"/>
    <cellStyle name="Input 13 20" xfId="12552"/>
    <cellStyle name="Input 13 20 2" xfId="12553"/>
    <cellStyle name="Input 13 20 3" xfId="44388"/>
    <cellStyle name="Input 13 20 4" xfId="44389"/>
    <cellStyle name="Input 13 21" xfId="44390"/>
    <cellStyle name="Input 13 22" xfId="44391"/>
    <cellStyle name="Input 13 3" xfId="12554"/>
    <cellStyle name="Input 13 3 2" xfId="12555"/>
    <cellStyle name="Input 13 3 3" xfId="12556"/>
    <cellStyle name="Input 13 3 4" xfId="44392"/>
    <cellStyle name="Input 13 4" xfId="12557"/>
    <cellStyle name="Input 13 4 2" xfId="12558"/>
    <cellStyle name="Input 13 4 3" xfId="12559"/>
    <cellStyle name="Input 13 4 4" xfId="44393"/>
    <cellStyle name="Input 13 5" xfId="12560"/>
    <cellStyle name="Input 13 5 2" xfId="12561"/>
    <cellStyle name="Input 13 5 3" xfId="12562"/>
    <cellStyle name="Input 13 5 4" xfId="44394"/>
    <cellStyle name="Input 13 6" xfId="12563"/>
    <cellStyle name="Input 13 6 2" xfId="12564"/>
    <cellStyle name="Input 13 6 3" xfId="12565"/>
    <cellStyle name="Input 13 6 4" xfId="44395"/>
    <cellStyle name="Input 13 7" xfId="12566"/>
    <cellStyle name="Input 13 7 2" xfId="12567"/>
    <cellStyle name="Input 13 7 3" xfId="12568"/>
    <cellStyle name="Input 13 7 4" xfId="44396"/>
    <cellStyle name="Input 13 8" xfId="12569"/>
    <cellStyle name="Input 13 8 2" xfId="12570"/>
    <cellStyle name="Input 13 8 3" xfId="12571"/>
    <cellStyle name="Input 13 8 4" xfId="44397"/>
    <cellStyle name="Input 13 9" xfId="12572"/>
    <cellStyle name="Input 13 9 2" xfId="12573"/>
    <cellStyle name="Input 13 9 3" xfId="12574"/>
    <cellStyle name="Input 13 9 4" xfId="44398"/>
    <cellStyle name="Input 14" xfId="12575"/>
    <cellStyle name="Input 14 10" xfId="12576"/>
    <cellStyle name="Input 14 10 2" xfId="12577"/>
    <cellStyle name="Input 14 10 3" xfId="12578"/>
    <cellStyle name="Input 14 10 4" xfId="44399"/>
    <cellStyle name="Input 14 11" xfId="12579"/>
    <cellStyle name="Input 14 11 2" xfId="12580"/>
    <cellStyle name="Input 14 11 3" xfId="12581"/>
    <cellStyle name="Input 14 11 4" xfId="44400"/>
    <cellStyle name="Input 14 12" xfId="12582"/>
    <cellStyle name="Input 14 12 2" xfId="12583"/>
    <cellStyle name="Input 14 12 3" xfId="12584"/>
    <cellStyle name="Input 14 12 4" xfId="44401"/>
    <cellStyle name="Input 14 13" xfId="12585"/>
    <cellStyle name="Input 14 13 2" xfId="12586"/>
    <cellStyle name="Input 14 13 3" xfId="12587"/>
    <cellStyle name="Input 14 13 4" xfId="44402"/>
    <cellStyle name="Input 14 14" xfId="12588"/>
    <cellStyle name="Input 14 14 2" xfId="12589"/>
    <cellStyle name="Input 14 14 3" xfId="12590"/>
    <cellStyle name="Input 14 14 4" xfId="44403"/>
    <cellStyle name="Input 14 15" xfId="12591"/>
    <cellStyle name="Input 14 15 2" xfId="12592"/>
    <cellStyle name="Input 14 15 3" xfId="12593"/>
    <cellStyle name="Input 14 15 4" xfId="44404"/>
    <cellStyle name="Input 14 16" xfId="12594"/>
    <cellStyle name="Input 14 16 2" xfId="12595"/>
    <cellStyle name="Input 14 16 3" xfId="12596"/>
    <cellStyle name="Input 14 16 4" xfId="44405"/>
    <cellStyle name="Input 14 17" xfId="12597"/>
    <cellStyle name="Input 14 17 2" xfId="12598"/>
    <cellStyle name="Input 14 17 3" xfId="12599"/>
    <cellStyle name="Input 14 17 4" xfId="44406"/>
    <cellStyle name="Input 14 18" xfId="12600"/>
    <cellStyle name="Input 14 18 2" xfId="12601"/>
    <cellStyle name="Input 14 18 3" xfId="12602"/>
    <cellStyle name="Input 14 18 4" xfId="44407"/>
    <cellStyle name="Input 14 19" xfId="12603"/>
    <cellStyle name="Input 14 19 2" xfId="12604"/>
    <cellStyle name="Input 14 19 3" xfId="12605"/>
    <cellStyle name="Input 14 19 4" xfId="44408"/>
    <cellStyle name="Input 14 2" xfId="12606"/>
    <cellStyle name="Input 14 2 2" xfId="12607"/>
    <cellStyle name="Input 14 2 3" xfId="12608"/>
    <cellStyle name="Input 14 2 4" xfId="44409"/>
    <cellStyle name="Input 14 20" xfId="12609"/>
    <cellStyle name="Input 14 20 2" xfId="12610"/>
    <cellStyle name="Input 14 20 3" xfId="44410"/>
    <cellStyle name="Input 14 20 4" xfId="44411"/>
    <cellStyle name="Input 14 21" xfId="44412"/>
    <cellStyle name="Input 14 22" xfId="44413"/>
    <cellStyle name="Input 14 3" xfId="12611"/>
    <cellStyle name="Input 14 3 2" xfId="12612"/>
    <cellStyle name="Input 14 3 3" xfId="12613"/>
    <cellStyle name="Input 14 3 4" xfId="44414"/>
    <cellStyle name="Input 14 4" xfId="12614"/>
    <cellStyle name="Input 14 4 2" xfId="12615"/>
    <cellStyle name="Input 14 4 3" xfId="12616"/>
    <cellStyle name="Input 14 4 4" xfId="44415"/>
    <cellStyle name="Input 14 5" xfId="12617"/>
    <cellStyle name="Input 14 5 2" xfId="12618"/>
    <cellStyle name="Input 14 5 3" xfId="12619"/>
    <cellStyle name="Input 14 5 4" xfId="44416"/>
    <cellStyle name="Input 14 6" xfId="12620"/>
    <cellStyle name="Input 14 6 2" xfId="12621"/>
    <cellStyle name="Input 14 6 3" xfId="12622"/>
    <cellStyle name="Input 14 6 4" xfId="44417"/>
    <cellStyle name="Input 14 7" xfId="12623"/>
    <cellStyle name="Input 14 7 2" xfId="12624"/>
    <cellStyle name="Input 14 7 3" xfId="12625"/>
    <cellStyle name="Input 14 7 4" xfId="44418"/>
    <cellStyle name="Input 14 8" xfId="12626"/>
    <cellStyle name="Input 14 8 2" xfId="12627"/>
    <cellStyle name="Input 14 8 3" xfId="12628"/>
    <cellStyle name="Input 14 8 4" xfId="44419"/>
    <cellStyle name="Input 14 9" xfId="12629"/>
    <cellStyle name="Input 14 9 2" xfId="12630"/>
    <cellStyle name="Input 14 9 3" xfId="12631"/>
    <cellStyle name="Input 14 9 4" xfId="44420"/>
    <cellStyle name="Input 15" xfId="12632"/>
    <cellStyle name="Input 15 10" xfId="12633"/>
    <cellStyle name="Input 15 10 2" xfId="12634"/>
    <cellStyle name="Input 15 10 3" xfId="12635"/>
    <cellStyle name="Input 15 10 4" xfId="44421"/>
    <cellStyle name="Input 15 11" xfId="12636"/>
    <cellStyle name="Input 15 11 2" xfId="12637"/>
    <cellStyle name="Input 15 11 3" xfId="12638"/>
    <cellStyle name="Input 15 11 4" xfId="44422"/>
    <cellStyle name="Input 15 12" xfId="12639"/>
    <cellStyle name="Input 15 12 2" xfId="12640"/>
    <cellStyle name="Input 15 12 3" xfId="12641"/>
    <cellStyle name="Input 15 12 4" xfId="44423"/>
    <cellStyle name="Input 15 13" xfId="12642"/>
    <cellStyle name="Input 15 13 2" xfId="12643"/>
    <cellStyle name="Input 15 13 3" xfId="12644"/>
    <cellStyle name="Input 15 13 4" xfId="44424"/>
    <cellStyle name="Input 15 14" xfId="12645"/>
    <cellStyle name="Input 15 14 2" xfId="12646"/>
    <cellStyle name="Input 15 14 3" xfId="12647"/>
    <cellStyle name="Input 15 14 4" xfId="44425"/>
    <cellStyle name="Input 15 15" xfId="12648"/>
    <cellStyle name="Input 15 15 2" xfId="12649"/>
    <cellStyle name="Input 15 15 3" xfId="12650"/>
    <cellStyle name="Input 15 15 4" xfId="44426"/>
    <cellStyle name="Input 15 16" xfId="12651"/>
    <cellStyle name="Input 15 16 2" xfId="12652"/>
    <cellStyle name="Input 15 16 3" xfId="12653"/>
    <cellStyle name="Input 15 16 4" xfId="44427"/>
    <cellStyle name="Input 15 17" xfId="12654"/>
    <cellStyle name="Input 15 17 2" xfId="12655"/>
    <cellStyle name="Input 15 17 3" xfId="12656"/>
    <cellStyle name="Input 15 17 4" xfId="44428"/>
    <cellStyle name="Input 15 18" xfId="12657"/>
    <cellStyle name="Input 15 18 2" xfId="12658"/>
    <cellStyle name="Input 15 18 3" xfId="12659"/>
    <cellStyle name="Input 15 18 4" xfId="44429"/>
    <cellStyle name="Input 15 19" xfId="12660"/>
    <cellStyle name="Input 15 19 2" xfId="12661"/>
    <cellStyle name="Input 15 19 3" xfId="12662"/>
    <cellStyle name="Input 15 19 4" xfId="44430"/>
    <cellStyle name="Input 15 2" xfId="12663"/>
    <cellStyle name="Input 15 2 2" xfId="12664"/>
    <cellStyle name="Input 15 2 3" xfId="12665"/>
    <cellStyle name="Input 15 2 4" xfId="44431"/>
    <cellStyle name="Input 15 20" xfId="12666"/>
    <cellStyle name="Input 15 20 2" xfId="12667"/>
    <cellStyle name="Input 15 20 3" xfId="44432"/>
    <cellStyle name="Input 15 20 4" xfId="44433"/>
    <cellStyle name="Input 15 21" xfId="44434"/>
    <cellStyle name="Input 15 22" xfId="44435"/>
    <cellStyle name="Input 15 3" xfId="12668"/>
    <cellStyle name="Input 15 3 2" xfId="12669"/>
    <cellStyle name="Input 15 3 3" xfId="12670"/>
    <cellStyle name="Input 15 3 4" xfId="44436"/>
    <cellStyle name="Input 15 4" xfId="12671"/>
    <cellStyle name="Input 15 4 2" xfId="12672"/>
    <cellStyle name="Input 15 4 3" xfId="12673"/>
    <cellStyle name="Input 15 4 4" xfId="44437"/>
    <cellStyle name="Input 15 5" xfId="12674"/>
    <cellStyle name="Input 15 5 2" xfId="12675"/>
    <cellStyle name="Input 15 5 3" xfId="12676"/>
    <cellStyle name="Input 15 5 4" xfId="44438"/>
    <cellStyle name="Input 15 6" xfId="12677"/>
    <cellStyle name="Input 15 6 2" xfId="12678"/>
    <cellStyle name="Input 15 6 3" xfId="12679"/>
    <cellStyle name="Input 15 6 4" xfId="44439"/>
    <cellStyle name="Input 15 7" xfId="12680"/>
    <cellStyle name="Input 15 7 2" xfId="12681"/>
    <cellStyle name="Input 15 7 3" xfId="12682"/>
    <cellStyle name="Input 15 7 4" xfId="44440"/>
    <cellStyle name="Input 15 8" xfId="12683"/>
    <cellStyle name="Input 15 8 2" xfId="12684"/>
    <cellStyle name="Input 15 8 3" xfId="12685"/>
    <cellStyle name="Input 15 8 4" xfId="44441"/>
    <cellStyle name="Input 15 9" xfId="12686"/>
    <cellStyle name="Input 15 9 2" xfId="12687"/>
    <cellStyle name="Input 15 9 3" xfId="12688"/>
    <cellStyle name="Input 15 9 4" xfId="44442"/>
    <cellStyle name="Input 16" xfId="12689"/>
    <cellStyle name="Input 16 2" xfId="12690"/>
    <cellStyle name="Input 16 3" xfId="44443"/>
    <cellStyle name="Input 17" xfId="12691"/>
    <cellStyle name="Input 17 2" xfId="12692"/>
    <cellStyle name="Input 17 3" xfId="12693"/>
    <cellStyle name="Input 17 4" xfId="44444"/>
    <cellStyle name="Input 18" xfId="12694"/>
    <cellStyle name="Input 18 2" xfId="12695"/>
    <cellStyle name="Input 18 3" xfId="12696"/>
    <cellStyle name="Input 18 4" xfId="44445"/>
    <cellStyle name="Input 19" xfId="12697"/>
    <cellStyle name="Input 19 2" xfId="12698"/>
    <cellStyle name="Input 19 3" xfId="12699"/>
    <cellStyle name="Input 19 4" xfId="44446"/>
    <cellStyle name="Input 2" xfId="12700"/>
    <cellStyle name="Input 2 10" xfId="12701"/>
    <cellStyle name="Input 2 10 2" xfId="12702"/>
    <cellStyle name="Input 2 10 3" xfId="12703"/>
    <cellStyle name="Input 2 10 4" xfId="44447"/>
    <cellStyle name="Input 2 11" xfId="12704"/>
    <cellStyle name="Input 2 11 2" xfId="12705"/>
    <cellStyle name="Input 2 11 3" xfId="12706"/>
    <cellStyle name="Input 2 11 4" xfId="44448"/>
    <cellStyle name="Input 2 12" xfId="12707"/>
    <cellStyle name="Input 2 12 2" xfId="12708"/>
    <cellStyle name="Input 2 12 3" xfId="12709"/>
    <cellStyle name="Input 2 12 4" xfId="44449"/>
    <cellStyle name="Input 2 13" xfId="12710"/>
    <cellStyle name="Input 2 13 2" xfId="12711"/>
    <cellStyle name="Input 2 13 3" xfId="12712"/>
    <cellStyle name="Input 2 13 4" xfId="44450"/>
    <cellStyle name="Input 2 14" xfId="12713"/>
    <cellStyle name="Input 2 14 2" xfId="12714"/>
    <cellStyle name="Input 2 14 3" xfId="12715"/>
    <cellStyle name="Input 2 14 4" xfId="44451"/>
    <cellStyle name="Input 2 15" xfId="12716"/>
    <cellStyle name="Input 2 15 2" xfId="12717"/>
    <cellStyle name="Input 2 15 3" xfId="12718"/>
    <cellStyle name="Input 2 15 4" xfId="44452"/>
    <cellStyle name="Input 2 16" xfId="12719"/>
    <cellStyle name="Input 2 16 2" xfId="12720"/>
    <cellStyle name="Input 2 16 3" xfId="12721"/>
    <cellStyle name="Input 2 16 4" xfId="44453"/>
    <cellStyle name="Input 2 17" xfId="12722"/>
    <cellStyle name="Input 2 17 2" xfId="12723"/>
    <cellStyle name="Input 2 17 3" xfId="12724"/>
    <cellStyle name="Input 2 17 4" xfId="44454"/>
    <cellStyle name="Input 2 18" xfId="12725"/>
    <cellStyle name="Input 2 18 2" xfId="12726"/>
    <cellStyle name="Input 2 18 3" xfId="12727"/>
    <cellStyle name="Input 2 18 4" xfId="44455"/>
    <cellStyle name="Input 2 19" xfId="12728"/>
    <cellStyle name="Input 2 19 2" xfId="12729"/>
    <cellStyle name="Input 2 19 3" xfId="12730"/>
    <cellStyle name="Input 2 19 4" xfId="44456"/>
    <cellStyle name="Input 2 2" xfId="12731"/>
    <cellStyle name="Input 2 2 10" xfId="12732"/>
    <cellStyle name="Input 2 2 10 2" xfId="12733"/>
    <cellStyle name="Input 2 2 10 3" xfId="12734"/>
    <cellStyle name="Input 2 2 10 4" xfId="44457"/>
    <cellStyle name="Input 2 2 11" xfId="12735"/>
    <cellStyle name="Input 2 2 11 2" xfId="12736"/>
    <cellStyle name="Input 2 2 11 3" xfId="12737"/>
    <cellStyle name="Input 2 2 11 4" xfId="44458"/>
    <cellStyle name="Input 2 2 12" xfId="12738"/>
    <cellStyle name="Input 2 2 12 2" xfId="12739"/>
    <cellStyle name="Input 2 2 12 3" xfId="12740"/>
    <cellStyle name="Input 2 2 12 4" xfId="44459"/>
    <cellStyle name="Input 2 2 13" xfId="12741"/>
    <cellStyle name="Input 2 2 13 2" xfId="12742"/>
    <cellStyle name="Input 2 2 13 3" xfId="12743"/>
    <cellStyle name="Input 2 2 13 4" xfId="44460"/>
    <cellStyle name="Input 2 2 14" xfId="12744"/>
    <cellStyle name="Input 2 2 14 2" xfId="12745"/>
    <cellStyle name="Input 2 2 14 3" xfId="12746"/>
    <cellStyle name="Input 2 2 14 4" xfId="44461"/>
    <cellStyle name="Input 2 2 15" xfId="12747"/>
    <cellStyle name="Input 2 2 15 2" xfId="12748"/>
    <cellStyle name="Input 2 2 15 3" xfId="12749"/>
    <cellStyle name="Input 2 2 15 4" xfId="44462"/>
    <cellStyle name="Input 2 2 16" xfId="12750"/>
    <cellStyle name="Input 2 2 16 2" xfId="12751"/>
    <cellStyle name="Input 2 2 16 3" xfId="12752"/>
    <cellStyle name="Input 2 2 16 4" xfId="44463"/>
    <cellStyle name="Input 2 2 17" xfId="12753"/>
    <cellStyle name="Input 2 2 17 2" xfId="12754"/>
    <cellStyle name="Input 2 2 17 3" xfId="12755"/>
    <cellStyle name="Input 2 2 17 4" xfId="44464"/>
    <cellStyle name="Input 2 2 18" xfId="12756"/>
    <cellStyle name="Input 2 2 18 2" xfId="12757"/>
    <cellStyle name="Input 2 2 18 3" xfId="12758"/>
    <cellStyle name="Input 2 2 18 4" xfId="44465"/>
    <cellStyle name="Input 2 2 19" xfId="12759"/>
    <cellStyle name="Input 2 2 19 2" xfId="12760"/>
    <cellStyle name="Input 2 2 19 3" xfId="12761"/>
    <cellStyle name="Input 2 2 19 4" xfId="44466"/>
    <cellStyle name="Input 2 2 2" xfId="12762"/>
    <cellStyle name="Input 2 2 2 2" xfId="12763"/>
    <cellStyle name="Input 2 2 2 3" xfId="12764"/>
    <cellStyle name="Input 2 2 2 4" xfId="44467"/>
    <cellStyle name="Input 2 2 20" xfId="12765"/>
    <cellStyle name="Input 2 2 20 2" xfId="12766"/>
    <cellStyle name="Input 2 2 20 3" xfId="44468"/>
    <cellStyle name="Input 2 2 20 4" xfId="44469"/>
    <cellStyle name="Input 2 2 21" xfId="44470"/>
    <cellStyle name="Input 2 2 22" xfId="44471"/>
    <cellStyle name="Input 2 2 3" xfId="12767"/>
    <cellStyle name="Input 2 2 3 2" xfId="12768"/>
    <cellStyle name="Input 2 2 3 3" xfId="12769"/>
    <cellStyle name="Input 2 2 3 4" xfId="44472"/>
    <cellStyle name="Input 2 2 4" xfId="12770"/>
    <cellStyle name="Input 2 2 4 2" xfId="12771"/>
    <cellStyle name="Input 2 2 4 3" xfId="12772"/>
    <cellStyle name="Input 2 2 4 4" xfId="44473"/>
    <cellStyle name="Input 2 2 5" xfId="12773"/>
    <cellStyle name="Input 2 2 5 2" xfId="12774"/>
    <cellStyle name="Input 2 2 5 3" xfId="12775"/>
    <cellStyle name="Input 2 2 5 4" xfId="44474"/>
    <cellStyle name="Input 2 2 6" xfId="12776"/>
    <cellStyle name="Input 2 2 6 2" xfId="12777"/>
    <cellStyle name="Input 2 2 6 3" xfId="12778"/>
    <cellStyle name="Input 2 2 6 4" xfId="44475"/>
    <cellStyle name="Input 2 2 7" xfId="12779"/>
    <cellStyle name="Input 2 2 7 2" xfId="12780"/>
    <cellStyle name="Input 2 2 7 3" xfId="12781"/>
    <cellStyle name="Input 2 2 7 4" xfId="44476"/>
    <cellStyle name="Input 2 2 8" xfId="12782"/>
    <cellStyle name="Input 2 2 8 2" xfId="12783"/>
    <cellStyle name="Input 2 2 8 3" xfId="12784"/>
    <cellStyle name="Input 2 2 8 4" xfId="44477"/>
    <cellStyle name="Input 2 2 9" xfId="12785"/>
    <cellStyle name="Input 2 2 9 2" xfId="12786"/>
    <cellStyle name="Input 2 2 9 3" xfId="12787"/>
    <cellStyle name="Input 2 2 9 4" xfId="44478"/>
    <cellStyle name="Input 2 20" xfId="12788"/>
    <cellStyle name="Input 2 20 2" xfId="12789"/>
    <cellStyle name="Input 2 20 3" xfId="12790"/>
    <cellStyle name="Input 2 20 4" xfId="44479"/>
    <cellStyle name="Input 2 21" xfId="12791"/>
    <cellStyle name="Input 2 21 2" xfId="12792"/>
    <cellStyle name="Input 2 21 3" xfId="12793"/>
    <cellStyle name="Input 2 21 4" xfId="44480"/>
    <cellStyle name="Input 2 22" xfId="12794"/>
    <cellStyle name="Input 2 22 2" xfId="12795"/>
    <cellStyle name="Input 2 22 3" xfId="12796"/>
    <cellStyle name="Input 2 22 4" xfId="44481"/>
    <cellStyle name="Input 2 23" xfId="12797"/>
    <cellStyle name="Input 2 23 2" xfId="12798"/>
    <cellStyle name="Input 2 23 3" xfId="12799"/>
    <cellStyle name="Input 2 23 4" xfId="44482"/>
    <cellStyle name="Input 2 24" xfId="12800"/>
    <cellStyle name="Input 2 24 2" xfId="12801"/>
    <cellStyle name="Input 2 24 3" xfId="12802"/>
    <cellStyle name="Input 2 24 4" xfId="44483"/>
    <cellStyle name="Input 2 25" xfId="12803"/>
    <cellStyle name="Input 2 25 2" xfId="12804"/>
    <cellStyle name="Input 2 25 3" xfId="12805"/>
    <cellStyle name="Input 2 25 4" xfId="44484"/>
    <cellStyle name="Input 2 26" xfId="12806"/>
    <cellStyle name="Input 2 26 2" xfId="12807"/>
    <cellStyle name="Input 2 26 3" xfId="12808"/>
    <cellStyle name="Input 2 26 4" xfId="44485"/>
    <cellStyle name="Input 2 27" xfId="12809"/>
    <cellStyle name="Input 2 27 2" xfId="12810"/>
    <cellStyle name="Input 2 27 3" xfId="12811"/>
    <cellStyle name="Input 2 27 4" xfId="44486"/>
    <cellStyle name="Input 2 28" xfId="12812"/>
    <cellStyle name="Input 2 29" xfId="12813"/>
    <cellStyle name="Input 2 3" xfId="12814"/>
    <cellStyle name="Input 2 3 10" xfId="12815"/>
    <cellStyle name="Input 2 3 10 2" xfId="12816"/>
    <cellStyle name="Input 2 3 10 3" xfId="12817"/>
    <cellStyle name="Input 2 3 10 4" xfId="44487"/>
    <cellStyle name="Input 2 3 11" xfId="12818"/>
    <cellStyle name="Input 2 3 11 2" xfId="12819"/>
    <cellStyle name="Input 2 3 11 3" xfId="12820"/>
    <cellStyle name="Input 2 3 11 4" xfId="44488"/>
    <cellStyle name="Input 2 3 12" xfId="12821"/>
    <cellStyle name="Input 2 3 12 2" xfId="12822"/>
    <cellStyle name="Input 2 3 12 3" xfId="12823"/>
    <cellStyle name="Input 2 3 12 4" xfId="44489"/>
    <cellStyle name="Input 2 3 13" xfId="12824"/>
    <cellStyle name="Input 2 3 13 2" xfId="12825"/>
    <cellStyle name="Input 2 3 13 3" xfId="12826"/>
    <cellStyle name="Input 2 3 13 4" xfId="44490"/>
    <cellStyle name="Input 2 3 14" xfId="12827"/>
    <cellStyle name="Input 2 3 14 2" xfId="12828"/>
    <cellStyle name="Input 2 3 14 3" xfId="12829"/>
    <cellStyle name="Input 2 3 14 4" xfId="44491"/>
    <cellStyle name="Input 2 3 15" xfId="12830"/>
    <cellStyle name="Input 2 3 15 2" xfId="12831"/>
    <cellStyle name="Input 2 3 15 3" xfId="12832"/>
    <cellStyle name="Input 2 3 15 4" xfId="44492"/>
    <cellStyle name="Input 2 3 16" xfId="12833"/>
    <cellStyle name="Input 2 3 16 2" xfId="12834"/>
    <cellStyle name="Input 2 3 16 3" xfId="12835"/>
    <cellStyle name="Input 2 3 16 4" xfId="44493"/>
    <cellStyle name="Input 2 3 17" xfId="12836"/>
    <cellStyle name="Input 2 3 17 2" xfId="12837"/>
    <cellStyle name="Input 2 3 17 3" xfId="12838"/>
    <cellStyle name="Input 2 3 17 4" xfId="44494"/>
    <cellStyle name="Input 2 3 18" xfId="12839"/>
    <cellStyle name="Input 2 3 18 2" xfId="12840"/>
    <cellStyle name="Input 2 3 18 3" xfId="12841"/>
    <cellStyle name="Input 2 3 18 4" xfId="44495"/>
    <cellStyle name="Input 2 3 19" xfId="12842"/>
    <cellStyle name="Input 2 3 19 2" xfId="12843"/>
    <cellStyle name="Input 2 3 19 3" xfId="12844"/>
    <cellStyle name="Input 2 3 19 4" xfId="44496"/>
    <cellStyle name="Input 2 3 2" xfId="12845"/>
    <cellStyle name="Input 2 3 2 2" xfId="12846"/>
    <cellStyle name="Input 2 3 2 3" xfId="12847"/>
    <cellStyle name="Input 2 3 2 4" xfId="44497"/>
    <cellStyle name="Input 2 3 20" xfId="12848"/>
    <cellStyle name="Input 2 3 20 2" xfId="12849"/>
    <cellStyle name="Input 2 3 20 3" xfId="44498"/>
    <cellStyle name="Input 2 3 20 4" xfId="44499"/>
    <cellStyle name="Input 2 3 21" xfId="44500"/>
    <cellStyle name="Input 2 3 22" xfId="44501"/>
    <cellStyle name="Input 2 3 3" xfId="12850"/>
    <cellStyle name="Input 2 3 3 2" xfId="12851"/>
    <cellStyle name="Input 2 3 3 3" xfId="12852"/>
    <cellStyle name="Input 2 3 3 4" xfId="44502"/>
    <cellStyle name="Input 2 3 4" xfId="12853"/>
    <cellStyle name="Input 2 3 4 2" xfId="12854"/>
    <cellStyle name="Input 2 3 4 3" xfId="12855"/>
    <cellStyle name="Input 2 3 4 4" xfId="44503"/>
    <cellStyle name="Input 2 3 5" xfId="12856"/>
    <cellStyle name="Input 2 3 5 2" xfId="12857"/>
    <cellStyle name="Input 2 3 5 3" xfId="12858"/>
    <cellStyle name="Input 2 3 5 4" xfId="44504"/>
    <cellStyle name="Input 2 3 6" xfId="12859"/>
    <cellStyle name="Input 2 3 6 2" xfId="12860"/>
    <cellStyle name="Input 2 3 6 3" xfId="12861"/>
    <cellStyle name="Input 2 3 6 4" xfId="44505"/>
    <cellStyle name="Input 2 3 7" xfId="12862"/>
    <cellStyle name="Input 2 3 7 2" xfId="12863"/>
    <cellStyle name="Input 2 3 7 3" xfId="12864"/>
    <cellStyle name="Input 2 3 7 4" xfId="44506"/>
    <cellStyle name="Input 2 3 8" xfId="12865"/>
    <cellStyle name="Input 2 3 8 2" xfId="12866"/>
    <cellStyle name="Input 2 3 8 3" xfId="12867"/>
    <cellStyle name="Input 2 3 8 4" xfId="44507"/>
    <cellStyle name="Input 2 3 9" xfId="12868"/>
    <cellStyle name="Input 2 3 9 2" xfId="12869"/>
    <cellStyle name="Input 2 3 9 3" xfId="12870"/>
    <cellStyle name="Input 2 3 9 4" xfId="44508"/>
    <cellStyle name="Input 2 30" xfId="12871"/>
    <cellStyle name="Input 2 31" xfId="44509"/>
    <cellStyle name="Input 2 32" xfId="44510"/>
    <cellStyle name="Input 2 33" xfId="44511"/>
    <cellStyle name="Input 2 34" xfId="44512"/>
    <cellStyle name="Input 2 35" xfId="44513"/>
    <cellStyle name="Input 2 36" xfId="44514"/>
    <cellStyle name="Input 2 37" xfId="44515"/>
    <cellStyle name="Input 2 38" xfId="44516"/>
    <cellStyle name="Input 2 39" xfId="44517"/>
    <cellStyle name="Input 2 4" xfId="12872"/>
    <cellStyle name="Input 2 4 10" xfId="12873"/>
    <cellStyle name="Input 2 4 10 2" xfId="12874"/>
    <cellStyle name="Input 2 4 10 3" xfId="12875"/>
    <cellStyle name="Input 2 4 10 4" xfId="44518"/>
    <cellStyle name="Input 2 4 11" xfId="12876"/>
    <cellStyle name="Input 2 4 11 2" xfId="12877"/>
    <cellStyle name="Input 2 4 11 3" xfId="12878"/>
    <cellStyle name="Input 2 4 11 4" xfId="44519"/>
    <cellStyle name="Input 2 4 12" xfId="12879"/>
    <cellStyle name="Input 2 4 12 2" xfId="12880"/>
    <cellStyle name="Input 2 4 12 3" xfId="12881"/>
    <cellStyle name="Input 2 4 12 4" xfId="44520"/>
    <cellStyle name="Input 2 4 13" xfId="12882"/>
    <cellStyle name="Input 2 4 13 2" xfId="12883"/>
    <cellStyle name="Input 2 4 13 3" xfId="12884"/>
    <cellStyle name="Input 2 4 13 4" xfId="44521"/>
    <cellStyle name="Input 2 4 14" xfId="12885"/>
    <cellStyle name="Input 2 4 14 2" xfId="12886"/>
    <cellStyle name="Input 2 4 14 3" xfId="12887"/>
    <cellStyle name="Input 2 4 14 4" xfId="44522"/>
    <cellStyle name="Input 2 4 15" xfId="12888"/>
    <cellStyle name="Input 2 4 15 2" xfId="12889"/>
    <cellStyle name="Input 2 4 15 3" xfId="12890"/>
    <cellStyle name="Input 2 4 15 4" xfId="44523"/>
    <cellStyle name="Input 2 4 16" xfId="12891"/>
    <cellStyle name="Input 2 4 16 2" xfId="12892"/>
    <cellStyle name="Input 2 4 16 3" xfId="12893"/>
    <cellStyle name="Input 2 4 16 4" xfId="44524"/>
    <cellStyle name="Input 2 4 17" xfId="12894"/>
    <cellStyle name="Input 2 4 17 2" xfId="12895"/>
    <cellStyle name="Input 2 4 17 3" xfId="12896"/>
    <cellStyle name="Input 2 4 17 4" xfId="44525"/>
    <cellStyle name="Input 2 4 18" xfId="12897"/>
    <cellStyle name="Input 2 4 18 2" xfId="12898"/>
    <cellStyle name="Input 2 4 18 3" xfId="12899"/>
    <cellStyle name="Input 2 4 18 4" xfId="44526"/>
    <cellStyle name="Input 2 4 19" xfId="12900"/>
    <cellStyle name="Input 2 4 19 2" xfId="12901"/>
    <cellStyle name="Input 2 4 19 3" xfId="12902"/>
    <cellStyle name="Input 2 4 19 4" xfId="44527"/>
    <cellStyle name="Input 2 4 2" xfId="12903"/>
    <cellStyle name="Input 2 4 2 2" xfId="12904"/>
    <cellStyle name="Input 2 4 2 3" xfId="12905"/>
    <cellStyle name="Input 2 4 2 4" xfId="44528"/>
    <cellStyle name="Input 2 4 20" xfId="12906"/>
    <cellStyle name="Input 2 4 20 2" xfId="12907"/>
    <cellStyle name="Input 2 4 20 3" xfId="44529"/>
    <cellStyle name="Input 2 4 20 4" xfId="44530"/>
    <cellStyle name="Input 2 4 21" xfId="44531"/>
    <cellStyle name="Input 2 4 22" xfId="44532"/>
    <cellStyle name="Input 2 4 3" xfId="12908"/>
    <cellStyle name="Input 2 4 3 2" xfId="12909"/>
    <cellStyle name="Input 2 4 3 3" xfId="12910"/>
    <cellStyle name="Input 2 4 3 4" xfId="44533"/>
    <cellStyle name="Input 2 4 4" xfId="12911"/>
    <cellStyle name="Input 2 4 4 2" xfId="12912"/>
    <cellStyle name="Input 2 4 4 3" xfId="12913"/>
    <cellStyle name="Input 2 4 4 4" xfId="44534"/>
    <cellStyle name="Input 2 4 5" xfId="12914"/>
    <cellStyle name="Input 2 4 5 2" xfId="12915"/>
    <cellStyle name="Input 2 4 5 3" xfId="12916"/>
    <cellStyle name="Input 2 4 5 4" xfId="44535"/>
    <cellStyle name="Input 2 4 6" xfId="12917"/>
    <cellStyle name="Input 2 4 6 2" xfId="12918"/>
    <cellStyle name="Input 2 4 6 3" xfId="12919"/>
    <cellStyle name="Input 2 4 6 4" xfId="44536"/>
    <cellStyle name="Input 2 4 7" xfId="12920"/>
    <cellStyle name="Input 2 4 7 2" xfId="12921"/>
    <cellStyle name="Input 2 4 7 3" xfId="12922"/>
    <cellStyle name="Input 2 4 7 4" xfId="44537"/>
    <cellStyle name="Input 2 4 8" xfId="12923"/>
    <cellStyle name="Input 2 4 8 2" xfId="12924"/>
    <cellStyle name="Input 2 4 8 3" xfId="12925"/>
    <cellStyle name="Input 2 4 8 4" xfId="44538"/>
    <cellStyle name="Input 2 4 9" xfId="12926"/>
    <cellStyle name="Input 2 4 9 2" xfId="12927"/>
    <cellStyle name="Input 2 4 9 3" xfId="12928"/>
    <cellStyle name="Input 2 4 9 4" xfId="44539"/>
    <cellStyle name="Input 2 40" xfId="44540"/>
    <cellStyle name="Input 2 41" xfId="44541"/>
    <cellStyle name="Input 2 42" xfId="44542"/>
    <cellStyle name="Input 2 43" xfId="44543"/>
    <cellStyle name="Input 2 5" xfId="12929"/>
    <cellStyle name="Input 2 5 10" xfId="12930"/>
    <cellStyle name="Input 2 5 10 2" xfId="12931"/>
    <cellStyle name="Input 2 5 10 3" xfId="12932"/>
    <cellStyle name="Input 2 5 10 4" xfId="44544"/>
    <cellStyle name="Input 2 5 11" xfId="12933"/>
    <cellStyle name="Input 2 5 11 2" xfId="12934"/>
    <cellStyle name="Input 2 5 11 3" xfId="12935"/>
    <cellStyle name="Input 2 5 11 4" xfId="44545"/>
    <cellStyle name="Input 2 5 12" xfId="12936"/>
    <cellStyle name="Input 2 5 12 2" xfId="12937"/>
    <cellStyle name="Input 2 5 12 3" xfId="12938"/>
    <cellStyle name="Input 2 5 12 4" xfId="44546"/>
    <cellStyle name="Input 2 5 13" xfId="12939"/>
    <cellStyle name="Input 2 5 13 2" xfId="12940"/>
    <cellStyle name="Input 2 5 13 3" xfId="12941"/>
    <cellStyle name="Input 2 5 13 4" xfId="44547"/>
    <cellStyle name="Input 2 5 14" xfId="12942"/>
    <cellStyle name="Input 2 5 14 2" xfId="12943"/>
    <cellStyle name="Input 2 5 14 3" xfId="12944"/>
    <cellStyle name="Input 2 5 14 4" xfId="44548"/>
    <cellStyle name="Input 2 5 15" xfId="12945"/>
    <cellStyle name="Input 2 5 15 2" xfId="12946"/>
    <cellStyle name="Input 2 5 15 3" xfId="12947"/>
    <cellStyle name="Input 2 5 15 4" xfId="44549"/>
    <cellStyle name="Input 2 5 16" xfId="12948"/>
    <cellStyle name="Input 2 5 16 2" xfId="12949"/>
    <cellStyle name="Input 2 5 16 3" xfId="12950"/>
    <cellStyle name="Input 2 5 16 4" xfId="44550"/>
    <cellStyle name="Input 2 5 17" xfId="12951"/>
    <cellStyle name="Input 2 5 17 2" xfId="12952"/>
    <cellStyle name="Input 2 5 17 3" xfId="12953"/>
    <cellStyle name="Input 2 5 17 4" xfId="44551"/>
    <cellStyle name="Input 2 5 18" xfId="12954"/>
    <cellStyle name="Input 2 5 18 2" xfId="12955"/>
    <cellStyle name="Input 2 5 18 3" xfId="12956"/>
    <cellStyle name="Input 2 5 18 4" xfId="44552"/>
    <cellStyle name="Input 2 5 19" xfId="12957"/>
    <cellStyle name="Input 2 5 19 2" xfId="12958"/>
    <cellStyle name="Input 2 5 19 3" xfId="12959"/>
    <cellStyle name="Input 2 5 19 4" xfId="44553"/>
    <cellStyle name="Input 2 5 2" xfId="12960"/>
    <cellStyle name="Input 2 5 2 2" xfId="12961"/>
    <cellStyle name="Input 2 5 2 3" xfId="12962"/>
    <cellStyle name="Input 2 5 2 4" xfId="44554"/>
    <cellStyle name="Input 2 5 20" xfId="12963"/>
    <cellStyle name="Input 2 5 20 2" xfId="12964"/>
    <cellStyle name="Input 2 5 20 3" xfId="44555"/>
    <cellStyle name="Input 2 5 20 4" xfId="44556"/>
    <cellStyle name="Input 2 5 21" xfId="44557"/>
    <cellStyle name="Input 2 5 22" xfId="44558"/>
    <cellStyle name="Input 2 5 3" xfId="12965"/>
    <cellStyle name="Input 2 5 3 2" xfId="12966"/>
    <cellStyle name="Input 2 5 3 3" xfId="12967"/>
    <cellStyle name="Input 2 5 3 4" xfId="44559"/>
    <cellStyle name="Input 2 5 4" xfId="12968"/>
    <cellStyle name="Input 2 5 4 2" xfId="12969"/>
    <cellStyle name="Input 2 5 4 3" xfId="12970"/>
    <cellStyle name="Input 2 5 4 4" xfId="44560"/>
    <cellStyle name="Input 2 5 5" xfId="12971"/>
    <cellStyle name="Input 2 5 5 2" xfId="12972"/>
    <cellStyle name="Input 2 5 5 3" xfId="12973"/>
    <cellStyle name="Input 2 5 5 4" xfId="44561"/>
    <cellStyle name="Input 2 5 6" xfId="12974"/>
    <cellStyle name="Input 2 5 6 2" xfId="12975"/>
    <cellStyle name="Input 2 5 6 3" xfId="12976"/>
    <cellStyle name="Input 2 5 6 4" xfId="44562"/>
    <cellStyle name="Input 2 5 7" xfId="12977"/>
    <cellStyle name="Input 2 5 7 2" xfId="12978"/>
    <cellStyle name="Input 2 5 7 3" xfId="12979"/>
    <cellStyle name="Input 2 5 7 4" xfId="44563"/>
    <cellStyle name="Input 2 5 8" xfId="12980"/>
    <cellStyle name="Input 2 5 8 2" xfId="12981"/>
    <cellStyle name="Input 2 5 8 3" xfId="12982"/>
    <cellStyle name="Input 2 5 8 4" xfId="44564"/>
    <cellStyle name="Input 2 5 9" xfId="12983"/>
    <cellStyle name="Input 2 5 9 2" xfId="12984"/>
    <cellStyle name="Input 2 5 9 3" xfId="12985"/>
    <cellStyle name="Input 2 5 9 4" xfId="44565"/>
    <cellStyle name="Input 2 6" xfId="12986"/>
    <cellStyle name="Input 2 6 10" xfId="12987"/>
    <cellStyle name="Input 2 6 10 2" xfId="12988"/>
    <cellStyle name="Input 2 6 10 3" xfId="12989"/>
    <cellStyle name="Input 2 6 10 4" xfId="44566"/>
    <cellStyle name="Input 2 6 11" xfId="12990"/>
    <cellStyle name="Input 2 6 11 2" xfId="12991"/>
    <cellStyle name="Input 2 6 11 3" xfId="12992"/>
    <cellStyle name="Input 2 6 11 4" xfId="44567"/>
    <cellStyle name="Input 2 6 12" xfId="12993"/>
    <cellStyle name="Input 2 6 12 2" xfId="12994"/>
    <cellStyle name="Input 2 6 12 3" xfId="12995"/>
    <cellStyle name="Input 2 6 12 4" xfId="44568"/>
    <cellStyle name="Input 2 6 13" xfId="12996"/>
    <cellStyle name="Input 2 6 13 2" xfId="12997"/>
    <cellStyle name="Input 2 6 13 3" xfId="12998"/>
    <cellStyle name="Input 2 6 13 4" xfId="44569"/>
    <cellStyle name="Input 2 6 14" xfId="12999"/>
    <cellStyle name="Input 2 6 14 2" xfId="13000"/>
    <cellStyle name="Input 2 6 14 3" xfId="13001"/>
    <cellStyle name="Input 2 6 14 4" xfId="44570"/>
    <cellStyle name="Input 2 6 15" xfId="13002"/>
    <cellStyle name="Input 2 6 15 2" xfId="13003"/>
    <cellStyle name="Input 2 6 15 3" xfId="13004"/>
    <cellStyle name="Input 2 6 15 4" xfId="44571"/>
    <cellStyle name="Input 2 6 16" xfId="13005"/>
    <cellStyle name="Input 2 6 16 2" xfId="13006"/>
    <cellStyle name="Input 2 6 16 3" xfId="13007"/>
    <cellStyle name="Input 2 6 16 4" xfId="44572"/>
    <cellStyle name="Input 2 6 17" xfId="13008"/>
    <cellStyle name="Input 2 6 17 2" xfId="13009"/>
    <cellStyle name="Input 2 6 17 3" xfId="13010"/>
    <cellStyle name="Input 2 6 17 4" xfId="44573"/>
    <cellStyle name="Input 2 6 18" xfId="13011"/>
    <cellStyle name="Input 2 6 18 2" xfId="13012"/>
    <cellStyle name="Input 2 6 18 3" xfId="13013"/>
    <cellStyle name="Input 2 6 18 4" xfId="44574"/>
    <cellStyle name="Input 2 6 19" xfId="13014"/>
    <cellStyle name="Input 2 6 19 2" xfId="13015"/>
    <cellStyle name="Input 2 6 19 3" xfId="13016"/>
    <cellStyle name="Input 2 6 19 4" xfId="44575"/>
    <cellStyle name="Input 2 6 2" xfId="13017"/>
    <cellStyle name="Input 2 6 2 2" xfId="13018"/>
    <cellStyle name="Input 2 6 2 3" xfId="13019"/>
    <cellStyle name="Input 2 6 2 4" xfId="44576"/>
    <cellStyle name="Input 2 6 20" xfId="13020"/>
    <cellStyle name="Input 2 6 20 2" xfId="13021"/>
    <cellStyle name="Input 2 6 20 3" xfId="44577"/>
    <cellStyle name="Input 2 6 20 4" xfId="44578"/>
    <cellStyle name="Input 2 6 21" xfId="44579"/>
    <cellStyle name="Input 2 6 22" xfId="44580"/>
    <cellStyle name="Input 2 6 3" xfId="13022"/>
    <cellStyle name="Input 2 6 3 2" xfId="13023"/>
    <cellStyle name="Input 2 6 3 3" xfId="13024"/>
    <cellStyle name="Input 2 6 3 4" xfId="44581"/>
    <cellStyle name="Input 2 6 4" xfId="13025"/>
    <cellStyle name="Input 2 6 4 2" xfId="13026"/>
    <cellStyle name="Input 2 6 4 3" xfId="13027"/>
    <cellStyle name="Input 2 6 4 4" xfId="44582"/>
    <cellStyle name="Input 2 6 5" xfId="13028"/>
    <cellStyle name="Input 2 6 5 2" xfId="13029"/>
    <cellStyle name="Input 2 6 5 3" xfId="13030"/>
    <cellStyle name="Input 2 6 5 4" xfId="44583"/>
    <cellStyle name="Input 2 6 6" xfId="13031"/>
    <cellStyle name="Input 2 6 6 2" xfId="13032"/>
    <cellStyle name="Input 2 6 6 3" xfId="13033"/>
    <cellStyle name="Input 2 6 6 4" xfId="44584"/>
    <cellStyle name="Input 2 6 7" xfId="13034"/>
    <cellStyle name="Input 2 6 7 2" xfId="13035"/>
    <cellStyle name="Input 2 6 7 3" xfId="13036"/>
    <cellStyle name="Input 2 6 7 4" xfId="44585"/>
    <cellStyle name="Input 2 6 8" xfId="13037"/>
    <cellStyle name="Input 2 6 8 2" xfId="13038"/>
    <cellStyle name="Input 2 6 8 3" xfId="13039"/>
    <cellStyle name="Input 2 6 8 4" xfId="44586"/>
    <cellStyle name="Input 2 6 9" xfId="13040"/>
    <cellStyle name="Input 2 6 9 2" xfId="13041"/>
    <cellStyle name="Input 2 6 9 3" xfId="13042"/>
    <cellStyle name="Input 2 6 9 4" xfId="44587"/>
    <cellStyle name="Input 2 7" xfId="13043"/>
    <cellStyle name="Input 2 7 10" xfId="13044"/>
    <cellStyle name="Input 2 7 10 2" xfId="13045"/>
    <cellStyle name="Input 2 7 10 3" xfId="13046"/>
    <cellStyle name="Input 2 7 10 4" xfId="44588"/>
    <cellStyle name="Input 2 7 11" xfId="13047"/>
    <cellStyle name="Input 2 7 11 2" xfId="13048"/>
    <cellStyle name="Input 2 7 11 3" xfId="13049"/>
    <cellStyle name="Input 2 7 11 4" xfId="44589"/>
    <cellStyle name="Input 2 7 12" xfId="13050"/>
    <cellStyle name="Input 2 7 12 2" xfId="13051"/>
    <cellStyle name="Input 2 7 12 3" xfId="13052"/>
    <cellStyle name="Input 2 7 12 4" xfId="44590"/>
    <cellStyle name="Input 2 7 13" xfId="13053"/>
    <cellStyle name="Input 2 7 13 2" xfId="13054"/>
    <cellStyle name="Input 2 7 13 3" xfId="13055"/>
    <cellStyle name="Input 2 7 13 4" xfId="44591"/>
    <cellStyle name="Input 2 7 14" xfId="13056"/>
    <cellStyle name="Input 2 7 14 2" xfId="13057"/>
    <cellStyle name="Input 2 7 14 3" xfId="13058"/>
    <cellStyle name="Input 2 7 14 4" xfId="44592"/>
    <cellStyle name="Input 2 7 15" xfId="13059"/>
    <cellStyle name="Input 2 7 15 2" xfId="13060"/>
    <cellStyle name="Input 2 7 15 3" xfId="13061"/>
    <cellStyle name="Input 2 7 15 4" xfId="44593"/>
    <cellStyle name="Input 2 7 16" xfId="13062"/>
    <cellStyle name="Input 2 7 16 2" xfId="13063"/>
    <cellStyle name="Input 2 7 16 3" xfId="13064"/>
    <cellStyle name="Input 2 7 16 4" xfId="44594"/>
    <cellStyle name="Input 2 7 17" xfId="13065"/>
    <cellStyle name="Input 2 7 17 2" xfId="13066"/>
    <cellStyle name="Input 2 7 17 3" xfId="13067"/>
    <cellStyle name="Input 2 7 17 4" xfId="44595"/>
    <cellStyle name="Input 2 7 18" xfId="13068"/>
    <cellStyle name="Input 2 7 18 2" xfId="13069"/>
    <cellStyle name="Input 2 7 18 3" xfId="13070"/>
    <cellStyle name="Input 2 7 18 4" xfId="44596"/>
    <cellStyle name="Input 2 7 19" xfId="13071"/>
    <cellStyle name="Input 2 7 19 2" xfId="13072"/>
    <cellStyle name="Input 2 7 19 3" xfId="13073"/>
    <cellStyle name="Input 2 7 19 4" xfId="44597"/>
    <cellStyle name="Input 2 7 2" xfId="13074"/>
    <cellStyle name="Input 2 7 2 2" xfId="13075"/>
    <cellStyle name="Input 2 7 2 3" xfId="13076"/>
    <cellStyle name="Input 2 7 2 4" xfId="44598"/>
    <cellStyle name="Input 2 7 20" xfId="13077"/>
    <cellStyle name="Input 2 7 20 2" xfId="13078"/>
    <cellStyle name="Input 2 7 20 3" xfId="44599"/>
    <cellStyle name="Input 2 7 20 4" xfId="44600"/>
    <cellStyle name="Input 2 7 21" xfId="44601"/>
    <cellStyle name="Input 2 7 22" xfId="44602"/>
    <cellStyle name="Input 2 7 3" xfId="13079"/>
    <cellStyle name="Input 2 7 3 2" xfId="13080"/>
    <cellStyle name="Input 2 7 3 3" xfId="13081"/>
    <cellStyle name="Input 2 7 3 4" xfId="44603"/>
    <cellStyle name="Input 2 7 4" xfId="13082"/>
    <cellStyle name="Input 2 7 4 2" xfId="13083"/>
    <cellStyle name="Input 2 7 4 3" xfId="13084"/>
    <cellStyle name="Input 2 7 4 4" xfId="44604"/>
    <cellStyle name="Input 2 7 5" xfId="13085"/>
    <cellStyle name="Input 2 7 5 2" xfId="13086"/>
    <cellStyle name="Input 2 7 5 3" xfId="13087"/>
    <cellStyle name="Input 2 7 5 4" xfId="44605"/>
    <cellStyle name="Input 2 7 6" xfId="13088"/>
    <cellStyle name="Input 2 7 6 2" xfId="13089"/>
    <cellStyle name="Input 2 7 6 3" xfId="13090"/>
    <cellStyle name="Input 2 7 6 4" xfId="44606"/>
    <cellStyle name="Input 2 7 7" xfId="13091"/>
    <cellStyle name="Input 2 7 7 2" xfId="13092"/>
    <cellStyle name="Input 2 7 7 3" xfId="13093"/>
    <cellStyle name="Input 2 7 7 4" xfId="44607"/>
    <cellStyle name="Input 2 7 8" xfId="13094"/>
    <cellStyle name="Input 2 7 8 2" xfId="13095"/>
    <cellStyle name="Input 2 7 8 3" xfId="13096"/>
    <cellStyle name="Input 2 7 8 4" xfId="44608"/>
    <cellStyle name="Input 2 7 9" xfId="13097"/>
    <cellStyle name="Input 2 7 9 2" xfId="13098"/>
    <cellStyle name="Input 2 7 9 3" xfId="13099"/>
    <cellStyle name="Input 2 7 9 4" xfId="44609"/>
    <cellStyle name="Input 2 8" xfId="13100"/>
    <cellStyle name="Input 2 8 10" xfId="13101"/>
    <cellStyle name="Input 2 8 10 2" xfId="13102"/>
    <cellStyle name="Input 2 8 10 3" xfId="13103"/>
    <cellStyle name="Input 2 8 10 4" xfId="44610"/>
    <cellStyle name="Input 2 8 11" xfId="13104"/>
    <cellStyle name="Input 2 8 11 2" xfId="13105"/>
    <cellStyle name="Input 2 8 11 3" xfId="13106"/>
    <cellStyle name="Input 2 8 11 4" xfId="44611"/>
    <cellStyle name="Input 2 8 12" xfId="13107"/>
    <cellStyle name="Input 2 8 12 2" xfId="13108"/>
    <cellStyle name="Input 2 8 12 3" xfId="13109"/>
    <cellStyle name="Input 2 8 12 4" xfId="44612"/>
    <cellStyle name="Input 2 8 13" xfId="13110"/>
    <cellStyle name="Input 2 8 13 2" xfId="13111"/>
    <cellStyle name="Input 2 8 13 3" xfId="13112"/>
    <cellStyle name="Input 2 8 13 4" xfId="44613"/>
    <cellStyle name="Input 2 8 14" xfId="13113"/>
    <cellStyle name="Input 2 8 14 2" xfId="13114"/>
    <cellStyle name="Input 2 8 14 3" xfId="13115"/>
    <cellStyle name="Input 2 8 14 4" xfId="44614"/>
    <cellStyle name="Input 2 8 15" xfId="13116"/>
    <cellStyle name="Input 2 8 15 2" xfId="13117"/>
    <cellStyle name="Input 2 8 15 3" xfId="13118"/>
    <cellStyle name="Input 2 8 15 4" xfId="44615"/>
    <cellStyle name="Input 2 8 16" xfId="13119"/>
    <cellStyle name="Input 2 8 16 2" xfId="13120"/>
    <cellStyle name="Input 2 8 16 3" xfId="13121"/>
    <cellStyle name="Input 2 8 16 4" xfId="44616"/>
    <cellStyle name="Input 2 8 17" xfId="13122"/>
    <cellStyle name="Input 2 8 17 2" xfId="13123"/>
    <cellStyle name="Input 2 8 17 3" xfId="13124"/>
    <cellStyle name="Input 2 8 17 4" xfId="44617"/>
    <cellStyle name="Input 2 8 18" xfId="13125"/>
    <cellStyle name="Input 2 8 18 2" xfId="13126"/>
    <cellStyle name="Input 2 8 18 3" xfId="13127"/>
    <cellStyle name="Input 2 8 18 4" xfId="44618"/>
    <cellStyle name="Input 2 8 19" xfId="13128"/>
    <cellStyle name="Input 2 8 19 2" xfId="13129"/>
    <cellStyle name="Input 2 8 19 3" xfId="13130"/>
    <cellStyle name="Input 2 8 19 4" xfId="44619"/>
    <cellStyle name="Input 2 8 2" xfId="13131"/>
    <cellStyle name="Input 2 8 2 2" xfId="13132"/>
    <cellStyle name="Input 2 8 2 3" xfId="13133"/>
    <cellStyle name="Input 2 8 2 4" xfId="44620"/>
    <cellStyle name="Input 2 8 20" xfId="13134"/>
    <cellStyle name="Input 2 8 20 2" xfId="13135"/>
    <cellStyle name="Input 2 8 20 3" xfId="44621"/>
    <cellStyle name="Input 2 8 20 4" xfId="44622"/>
    <cellStyle name="Input 2 8 21" xfId="44623"/>
    <cellStyle name="Input 2 8 22" xfId="44624"/>
    <cellStyle name="Input 2 8 3" xfId="13136"/>
    <cellStyle name="Input 2 8 3 2" xfId="13137"/>
    <cellStyle name="Input 2 8 3 3" xfId="13138"/>
    <cellStyle name="Input 2 8 3 4" xfId="44625"/>
    <cellStyle name="Input 2 8 4" xfId="13139"/>
    <cellStyle name="Input 2 8 4 2" xfId="13140"/>
    <cellStyle name="Input 2 8 4 3" xfId="13141"/>
    <cellStyle name="Input 2 8 4 4" xfId="44626"/>
    <cellStyle name="Input 2 8 5" xfId="13142"/>
    <cellStyle name="Input 2 8 5 2" xfId="13143"/>
    <cellStyle name="Input 2 8 5 3" xfId="13144"/>
    <cellStyle name="Input 2 8 5 4" xfId="44627"/>
    <cellStyle name="Input 2 8 6" xfId="13145"/>
    <cellStyle name="Input 2 8 6 2" xfId="13146"/>
    <cellStyle name="Input 2 8 6 3" xfId="13147"/>
    <cellStyle name="Input 2 8 6 4" xfId="44628"/>
    <cellStyle name="Input 2 8 7" xfId="13148"/>
    <cellStyle name="Input 2 8 7 2" xfId="13149"/>
    <cellStyle name="Input 2 8 7 3" xfId="13150"/>
    <cellStyle name="Input 2 8 7 4" xfId="44629"/>
    <cellStyle name="Input 2 8 8" xfId="13151"/>
    <cellStyle name="Input 2 8 8 2" xfId="13152"/>
    <cellStyle name="Input 2 8 8 3" xfId="13153"/>
    <cellStyle name="Input 2 8 8 4" xfId="44630"/>
    <cellStyle name="Input 2 8 9" xfId="13154"/>
    <cellStyle name="Input 2 8 9 2" xfId="13155"/>
    <cellStyle name="Input 2 8 9 3" xfId="13156"/>
    <cellStyle name="Input 2 8 9 4" xfId="44631"/>
    <cellStyle name="Input 2 9" xfId="13157"/>
    <cellStyle name="Input 2 9 2" xfId="13158"/>
    <cellStyle name="Input 2 9 3" xfId="44632"/>
    <cellStyle name="Input 20" xfId="13159"/>
    <cellStyle name="Input 20 2" xfId="13160"/>
    <cellStyle name="Input 20 3" xfId="13161"/>
    <cellStyle name="Input 20 4" xfId="44633"/>
    <cellStyle name="Input 21" xfId="13162"/>
    <cellStyle name="Input 21 2" xfId="13163"/>
    <cellStyle name="Input 21 3" xfId="13164"/>
    <cellStyle name="Input 21 4" xfId="44634"/>
    <cellStyle name="Input 22" xfId="13165"/>
    <cellStyle name="Input 22 2" xfId="13166"/>
    <cellStyle name="Input 22 3" xfId="13167"/>
    <cellStyle name="Input 22 4" xfId="44635"/>
    <cellStyle name="Input 23" xfId="13168"/>
    <cellStyle name="Input 23 2" xfId="13169"/>
    <cellStyle name="Input 23 3" xfId="13170"/>
    <cellStyle name="Input 23 4" xfId="44636"/>
    <cellStyle name="Input 24" xfId="13171"/>
    <cellStyle name="Input 24 2" xfId="13172"/>
    <cellStyle name="Input 24 3" xfId="13173"/>
    <cellStyle name="Input 24 4" xfId="44637"/>
    <cellStyle name="Input 25" xfId="13174"/>
    <cellStyle name="Input 25 2" xfId="13175"/>
    <cellStyle name="Input 25 3" xfId="13176"/>
    <cellStyle name="Input 25 4" xfId="44638"/>
    <cellStyle name="Input 26" xfId="13177"/>
    <cellStyle name="Input 26 2" xfId="13178"/>
    <cellStyle name="Input 26 3" xfId="13179"/>
    <cellStyle name="Input 26 4" xfId="44639"/>
    <cellStyle name="Input 27" xfId="13180"/>
    <cellStyle name="Input 27 2" xfId="13181"/>
    <cellStyle name="Input 27 3" xfId="13182"/>
    <cellStyle name="Input 27 4" xfId="44640"/>
    <cellStyle name="Input 28" xfId="13183"/>
    <cellStyle name="Input 28 2" xfId="13184"/>
    <cellStyle name="Input 28 3" xfId="13185"/>
    <cellStyle name="Input 28 4" xfId="44641"/>
    <cellStyle name="Input 29" xfId="13186"/>
    <cellStyle name="Input 29 2" xfId="13187"/>
    <cellStyle name="Input 29 3" xfId="13188"/>
    <cellStyle name="Input 29 4" xfId="44642"/>
    <cellStyle name="Input 3" xfId="13189"/>
    <cellStyle name="Input 3 10" xfId="13190"/>
    <cellStyle name="Input 3 10 2" xfId="13191"/>
    <cellStyle name="Input 3 10 3" xfId="13192"/>
    <cellStyle name="Input 3 10 4" xfId="44643"/>
    <cellStyle name="Input 3 11" xfId="13193"/>
    <cellStyle name="Input 3 11 2" xfId="13194"/>
    <cellStyle name="Input 3 11 3" xfId="13195"/>
    <cellStyle name="Input 3 11 4" xfId="44644"/>
    <cellStyle name="Input 3 12" xfId="13196"/>
    <cellStyle name="Input 3 12 2" xfId="13197"/>
    <cellStyle name="Input 3 12 3" xfId="13198"/>
    <cellStyle name="Input 3 12 4" xfId="44645"/>
    <cellStyle name="Input 3 13" xfId="13199"/>
    <cellStyle name="Input 3 13 2" xfId="13200"/>
    <cellStyle name="Input 3 13 3" xfId="13201"/>
    <cellStyle name="Input 3 13 4" xfId="44646"/>
    <cellStyle name="Input 3 14" xfId="13202"/>
    <cellStyle name="Input 3 14 2" xfId="13203"/>
    <cellStyle name="Input 3 14 3" xfId="13204"/>
    <cellStyle name="Input 3 14 4" xfId="44647"/>
    <cellStyle name="Input 3 15" xfId="13205"/>
    <cellStyle name="Input 3 15 2" xfId="13206"/>
    <cellStyle name="Input 3 15 3" xfId="13207"/>
    <cellStyle name="Input 3 15 4" xfId="44648"/>
    <cellStyle name="Input 3 16" xfId="13208"/>
    <cellStyle name="Input 3 16 2" xfId="13209"/>
    <cellStyle name="Input 3 16 3" xfId="13210"/>
    <cellStyle name="Input 3 16 4" xfId="44649"/>
    <cellStyle name="Input 3 17" xfId="13211"/>
    <cellStyle name="Input 3 17 2" xfId="13212"/>
    <cellStyle name="Input 3 17 3" xfId="13213"/>
    <cellStyle name="Input 3 17 4" xfId="44650"/>
    <cellStyle name="Input 3 18" xfId="13214"/>
    <cellStyle name="Input 3 18 2" xfId="13215"/>
    <cellStyle name="Input 3 18 3" xfId="13216"/>
    <cellStyle name="Input 3 18 4" xfId="44651"/>
    <cellStyle name="Input 3 19" xfId="13217"/>
    <cellStyle name="Input 3 19 2" xfId="13218"/>
    <cellStyle name="Input 3 19 3" xfId="13219"/>
    <cellStyle name="Input 3 19 4" xfId="44652"/>
    <cellStyle name="Input 3 2" xfId="13220"/>
    <cellStyle name="Input 3 2 10" xfId="13221"/>
    <cellStyle name="Input 3 2 10 2" xfId="13222"/>
    <cellStyle name="Input 3 2 10 3" xfId="13223"/>
    <cellStyle name="Input 3 2 10 4" xfId="44653"/>
    <cellStyle name="Input 3 2 11" xfId="13224"/>
    <cellStyle name="Input 3 2 11 2" xfId="13225"/>
    <cellStyle name="Input 3 2 11 3" xfId="13226"/>
    <cellStyle name="Input 3 2 11 4" xfId="44654"/>
    <cellStyle name="Input 3 2 12" xfId="13227"/>
    <cellStyle name="Input 3 2 12 2" xfId="13228"/>
    <cellStyle name="Input 3 2 12 3" xfId="13229"/>
    <cellStyle name="Input 3 2 12 4" xfId="44655"/>
    <cellStyle name="Input 3 2 13" xfId="13230"/>
    <cellStyle name="Input 3 2 13 2" xfId="13231"/>
    <cellStyle name="Input 3 2 13 3" xfId="13232"/>
    <cellStyle name="Input 3 2 13 4" xfId="44656"/>
    <cellStyle name="Input 3 2 14" xfId="13233"/>
    <cellStyle name="Input 3 2 14 2" xfId="13234"/>
    <cellStyle name="Input 3 2 14 3" xfId="13235"/>
    <cellStyle name="Input 3 2 14 4" xfId="44657"/>
    <cellStyle name="Input 3 2 15" xfId="13236"/>
    <cellStyle name="Input 3 2 15 2" xfId="13237"/>
    <cellStyle name="Input 3 2 15 3" xfId="13238"/>
    <cellStyle name="Input 3 2 15 4" xfId="44658"/>
    <cellStyle name="Input 3 2 16" xfId="13239"/>
    <cellStyle name="Input 3 2 16 2" xfId="13240"/>
    <cellStyle name="Input 3 2 16 3" xfId="13241"/>
    <cellStyle name="Input 3 2 16 4" xfId="44659"/>
    <cellStyle name="Input 3 2 17" xfId="13242"/>
    <cellStyle name="Input 3 2 17 2" xfId="13243"/>
    <cellStyle name="Input 3 2 17 3" xfId="13244"/>
    <cellStyle name="Input 3 2 17 4" xfId="44660"/>
    <cellStyle name="Input 3 2 18" xfId="13245"/>
    <cellStyle name="Input 3 2 18 2" xfId="13246"/>
    <cellStyle name="Input 3 2 18 3" xfId="13247"/>
    <cellStyle name="Input 3 2 18 4" xfId="44661"/>
    <cellStyle name="Input 3 2 19" xfId="13248"/>
    <cellStyle name="Input 3 2 19 2" xfId="13249"/>
    <cellStyle name="Input 3 2 19 3" xfId="13250"/>
    <cellStyle name="Input 3 2 19 4" xfId="44662"/>
    <cellStyle name="Input 3 2 2" xfId="13251"/>
    <cellStyle name="Input 3 2 2 2" xfId="13252"/>
    <cellStyle name="Input 3 2 2 3" xfId="13253"/>
    <cellStyle name="Input 3 2 2 4" xfId="44663"/>
    <cellStyle name="Input 3 2 20" xfId="13254"/>
    <cellStyle name="Input 3 2 20 2" xfId="13255"/>
    <cellStyle name="Input 3 2 20 3" xfId="44664"/>
    <cellStyle name="Input 3 2 20 4" xfId="44665"/>
    <cellStyle name="Input 3 2 21" xfId="44666"/>
    <cellStyle name="Input 3 2 22" xfId="44667"/>
    <cellStyle name="Input 3 2 3" xfId="13256"/>
    <cellStyle name="Input 3 2 3 2" xfId="13257"/>
    <cellStyle name="Input 3 2 3 3" xfId="13258"/>
    <cellStyle name="Input 3 2 3 4" xfId="44668"/>
    <cellStyle name="Input 3 2 4" xfId="13259"/>
    <cellStyle name="Input 3 2 4 2" xfId="13260"/>
    <cellStyle name="Input 3 2 4 3" xfId="13261"/>
    <cellStyle name="Input 3 2 4 4" xfId="44669"/>
    <cellStyle name="Input 3 2 5" xfId="13262"/>
    <cellStyle name="Input 3 2 5 2" xfId="13263"/>
    <cellStyle name="Input 3 2 5 3" xfId="13264"/>
    <cellStyle name="Input 3 2 5 4" xfId="44670"/>
    <cellStyle name="Input 3 2 6" xfId="13265"/>
    <cellStyle name="Input 3 2 6 2" xfId="13266"/>
    <cellStyle name="Input 3 2 6 3" xfId="13267"/>
    <cellStyle name="Input 3 2 6 4" xfId="44671"/>
    <cellStyle name="Input 3 2 7" xfId="13268"/>
    <cellStyle name="Input 3 2 7 2" xfId="13269"/>
    <cellStyle name="Input 3 2 7 3" xfId="13270"/>
    <cellStyle name="Input 3 2 7 4" xfId="44672"/>
    <cellStyle name="Input 3 2 8" xfId="13271"/>
    <cellStyle name="Input 3 2 8 2" xfId="13272"/>
    <cellStyle name="Input 3 2 8 3" xfId="13273"/>
    <cellStyle name="Input 3 2 8 4" xfId="44673"/>
    <cellStyle name="Input 3 2 9" xfId="13274"/>
    <cellStyle name="Input 3 2 9 2" xfId="13275"/>
    <cellStyle name="Input 3 2 9 3" xfId="13276"/>
    <cellStyle name="Input 3 2 9 4" xfId="44674"/>
    <cellStyle name="Input 3 20" xfId="13277"/>
    <cellStyle name="Input 3 20 2" xfId="13278"/>
    <cellStyle name="Input 3 20 3" xfId="13279"/>
    <cellStyle name="Input 3 20 4" xfId="44675"/>
    <cellStyle name="Input 3 21" xfId="13280"/>
    <cellStyle name="Input 3 21 2" xfId="13281"/>
    <cellStyle name="Input 3 21 3" xfId="13282"/>
    <cellStyle name="Input 3 21 4" xfId="44676"/>
    <cellStyle name="Input 3 22" xfId="13283"/>
    <cellStyle name="Input 3 22 2" xfId="13284"/>
    <cellStyle name="Input 3 22 3" xfId="13285"/>
    <cellStyle name="Input 3 22 4" xfId="44677"/>
    <cellStyle name="Input 3 23" xfId="44678"/>
    <cellStyle name="Input 3 24" xfId="44679"/>
    <cellStyle name="Input 3 3" xfId="13286"/>
    <cellStyle name="Input 3 3 10" xfId="13287"/>
    <cellStyle name="Input 3 3 10 2" xfId="13288"/>
    <cellStyle name="Input 3 3 10 3" xfId="13289"/>
    <cellStyle name="Input 3 3 10 4" xfId="44680"/>
    <cellStyle name="Input 3 3 11" xfId="13290"/>
    <cellStyle name="Input 3 3 11 2" xfId="13291"/>
    <cellStyle name="Input 3 3 11 3" xfId="13292"/>
    <cellStyle name="Input 3 3 11 4" xfId="44681"/>
    <cellStyle name="Input 3 3 12" xfId="13293"/>
    <cellStyle name="Input 3 3 12 2" xfId="13294"/>
    <cellStyle name="Input 3 3 12 3" xfId="13295"/>
    <cellStyle name="Input 3 3 12 4" xfId="44682"/>
    <cellStyle name="Input 3 3 13" xfId="13296"/>
    <cellStyle name="Input 3 3 13 2" xfId="13297"/>
    <cellStyle name="Input 3 3 13 3" xfId="13298"/>
    <cellStyle name="Input 3 3 13 4" xfId="44683"/>
    <cellStyle name="Input 3 3 14" xfId="13299"/>
    <cellStyle name="Input 3 3 14 2" xfId="13300"/>
    <cellStyle name="Input 3 3 14 3" xfId="13301"/>
    <cellStyle name="Input 3 3 14 4" xfId="44684"/>
    <cellStyle name="Input 3 3 15" xfId="13302"/>
    <cellStyle name="Input 3 3 15 2" xfId="13303"/>
    <cellStyle name="Input 3 3 15 3" xfId="13304"/>
    <cellStyle name="Input 3 3 15 4" xfId="44685"/>
    <cellStyle name="Input 3 3 16" xfId="13305"/>
    <cellStyle name="Input 3 3 16 2" xfId="13306"/>
    <cellStyle name="Input 3 3 16 3" xfId="13307"/>
    <cellStyle name="Input 3 3 16 4" xfId="44686"/>
    <cellStyle name="Input 3 3 17" xfId="13308"/>
    <cellStyle name="Input 3 3 17 2" xfId="13309"/>
    <cellStyle name="Input 3 3 17 3" xfId="13310"/>
    <cellStyle name="Input 3 3 17 4" xfId="44687"/>
    <cellStyle name="Input 3 3 18" xfId="13311"/>
    <cellStyle name="Input 3 3 18 2" xfId="13312"/>
    <cellStyle name="Input 3 3 18 3" xfId="13313"/>
    <cellStyle name="Input 3 3 18 4" xfId="44688"/>
    <cellStyle name="Input 3 3 19" xfId="13314"/>
    <cellStyle name="Input 3 3 19 2" xfId="13315"/>
    <cellStyle name="Input 3 3 19 3" xfId="13316"/>
    <cellStyle name="Input 3 3 19 4" xfId="44689"/>
    <cellStyle name="Input 3 3 2" xfId="13317"/>
    <cellStyle name="Input 3 3 2 2" xfId="13318"/>
    <cellStyle name="Input 3 3 2 3" xfId="13319"/>
    <cellStyle name="Input 3 3 2 4" xfId="44690"/>
    <cellStyle name="Input 3 3 20" xfId="13320"/>
    <cellStyle name="Input 3 3 20 2" xfId="13321"/>
    <cellStyle name="Input 3 3 20 3" xfId="44691"/>
    <cellStyle name="Input 3 3 20 4" xfId="44692"/>
    <cellStyle name="Input 3 3 21" xfId="44693"/>
    <cellStyle name="Input 3 3 22" xfId="44694"/>
    <cellStyle name="Input 3 3 3" xfId="13322"/>
    <cellStyle name="Input 3 3 3 2" xfId="13323"/>
    <cellStyle name="Input 3 3 3 3" xfId="13324"/>
    <cellStyle name="Input 3 3 3 4" xfId="44695"/>
    <cellStyle name="Input 3 3 4" xfId="13325"/>
    <cellStyle name="Input 3 3 4 2" xfId="13326"/>
    <cellStyle name="Input 3 3 4 3" xfId="13327"/>
    <cellStyle name="Input 3 3 4 4" xfId="44696"/>
    <cellStyle name="Input 3 3 5" xfId="13328"/>
    <cellStyle name="Input 3 3 5 2" xfId="13329"/>
    <cellStyle name="Input 3 3 5 3" xfId="13330"/>
    <cellStyle name="Input 3 3 5 4" xfId="44697"/>
    <cellStyle name="Input 3 3 6" xfId="13331"/>
    <cellStyle name="Input 3 3 6 2" xfId="13332"/>
    <cellStyle name="Input 3 3 6 3" xfId="13333"/>
    <cellStyle name="Input 3 3 6 4" xfId="44698"/>
    <cellStyle name="Input 3 3 7" xfId="13334"/>
    <cellStyle name="Input 3 3 7 2" xfId="13335"/>
    <cellStyle name="Input 3 3 7 3" xfId="13336"/>
    <cellStyle name="Input 3 3 7 4" xfId="44699"/>
    <cellStyle name="Input 3 3 8" xfId="13337"/>
    <cellStyle name="Input 3 3 8 2" xfId="13338"/>
    <cellStyle name="Input 3 3 8 3" xfId="13339"/>
    <cellStyle name="Input 3 3 8 4" xfId="44700"/>
    <cellStyle name="Input 3 3 9" xfId="13340"/>
    <cellStyle name="Input 3 3 9 2" xfId="13341"/>
    <cellStyle name="Input 3 3 9 3" xfId="13342"/>
    <cellStyle name="Input 3 3 9 4" xfId="44701"/>
    <cellStyle name="Input 3 4" xfId="13343"/>
    <cellStyle name="Input 3 4 2" xfId="13344"/>
    <cellStyle name="Input 3 4 3" xfId="44702"/>
    <cellStyle name="Input 3 5" xfId="13345"/>
    <cellStyle name="Input 3 5 2" xfId="13346"/>
    <cellStyle name="Input 3 5 3" xfId="13347"/>
    <cellStyle name="Input 3 5 4" xfId="44703"/>
    <cellStyle name="Input 3 6" xfId="13348"/>
    <cellStyle name="Input 3 6 2" xfId="13349"/>
    <cellStyle name="Input 3 6 3" xfId="13350"/>
    <cellStyle name="Input 3 6 4" xfId="44704"/>
    <cellStyle name="Input 3 7" xfId="13351"/>
    <cellStyle name="Input 3 7 2" xfId="13352"/>
    <cellStyle name="Input 3 7 3" xfId="13353"/>
    <cellStyle name="Input 3 7 4" xfId="44705"/>
    <cellStyle name="Input 3 8" xfId="13354"/>
    <cellStyle name="Input 3 8 2" xfId="13355"/>
    <cellStyle name="Input 3 8 3" xfId="13356"/>
    <cellStyle name="Input 3 8 4" xfId="44706"/>
    <cellStyle name="Input 3 9" xfId="13357"/>
    <cellStyle name="Input 3 9 2" xfId="13358"/>
    <cellStyle name="Input 3 9 3" xfId="13359"/>
    <cellStyle name="Input 3 9 4" xfId="44707"/>
    <cellStyle name="Input 30" xfId="13360"/>
    <cellStyle name="Input 30 2" xfId="13361"/>
    <cellStyle name="Input 30 3" xfId="13362"/>
    <cellStyle name="Input 30 4" xfId="44708"/>
    <cellStyle name="Input 31" xfId="13363"/>
    <cellStyle name="Input 31 2" xfId="13364"/>
    <cellStyle name="Input 31 3" xfId="13365"/>
    <cellStyle name="Input 31 4" xfId="44709"/>
    <cellStyle name="Input 32" xfId="13366"/>
    <cellStyle name="Input 32 2" xfId="13367"/>
    <cellStyle name="Input 32 3" xfId="13368"/>
    <cellStyle name="Input 32 4" xfId="44710"/>
    <cellStyle name="Input 33" xfId="13369"/>
    <cellStyle name="Input 33 2" xfId="13370"/>
    <cellStyle name="Input 33 3" xfId="13371"/>
    <cellStyle name="Input 33 4" xfId="44711"/>
    <cellStyle name="Input 34" xfId="13372"/>
    <cellStyle name="Input 34 2" xfId="13373"/>
    <cellStyle name="Input 34 3" xfId="13374"/>
    <cellStyle name="Input 34 4" xfId="44712"/>
    <cellStyle name="Input 35" xfId="13375"/>
    <cellStyle name="Input 35 2" xfId="13376"/>
    <cellStyle name="Input 36" xfId="13377"/>
    <cellStyle name="Input 36 2" xfId="13378"/>
    <cellStyle name="Input 37" xfId="13379"/>
    <cellStyle name="Input 38" xfId="13380"/>
    <cellStyle name="Input 39" xfId="13381"/>
    <cellStyle name="Input 4" xfId="13382"/>
    <cellStyle name="Input 4 10" xfId="13383"/>
    <cellStyle name="Input 4 10 2" xfId="13384"/>
    <cellStyle name="Input 4 10 3" xfId="13385"/>
    <cellStyle name="Input 4 10 4" xfId="44713"/>
    <cellStyle name="Input 4 11" xfId="13386"/>
    <cellStyle name="Input 4 11 2" xfId="13387"/>
    <cellStyle name="Input 4 11 3" xfId="13388"/>
    <cellStyle name="Input 4 11 4" xfId="44714"/>
    <cellStyle name="Input 4 12" xfId="13389"/>
    <cellStyle name="Input 4 12 2" xfId="13390"/>
    <cellStyle name="Input 4 12 3" xfId="13391"/>
    <cellStyle name="Input 4 12 4" xfId="44715"/>
    <cellStyle name="Input 4 13" xfId="13392"/>
    <cellStyle name="Input 4 13 2" xfId="13393"/>
    <cellStyle name="Input 4 13 3" xfId="13394"/>
    <cellStyle name="Input 4 13 4" xfId="44716"/>
    <cellStyle name="Input 4 14" xfId="13395"/>
    <cellStyle name="Input 4 14 2" xfId="13396"/>
    <cellStyle name="Input 4 14 3" xfId="13397"/>
    <cellStyle name="Input 4 14 4" xfId="44717"/>
    <cellStyle name="Input 4 15" xfId="13398"/>
    <cellStyle name="Input 4 15 2" xfId="13399"/>
    <cellStyle name="Input 4 15 3" xfId="13400"/>
    <cellStyle name="Input 4 15 4" xfId="44718"/>
    <cellStyle name="Input 4 16" xfId="13401"/>
    <cellStyle name="Input 4 16 2" xfId="13402"/>
    <cellStyle name="Input 4 16 3" xfId="13403"/>
    <cellStyle name="Input 4 16 4" xfId="44719"/>
    <cellStyle name="Input 4 17" xfId="13404"/>
    <cellStyle name="Input 4 17 2" xfId="13405"/>
    <cellStyle name="Input 4 17 3" xfId="13406"/>
    <cellStyle name="Input 4 17 4" xfId="44720"/>
    <cellStyle name="Input 4 18" xfId="13407"/>
    <cellStyle name="Input 4 18 2" xfId="13408"/>
    <cellStyle name="Input 4 18 3" xfId="13409"/>
    <cellStyle name="Input 4 18 4" xfId="44721"/>
    <cellStyle name="Input 4 19" xfId="13410"/>
    <cellStyle name="Input 4 19 2" xfId="13411"/>
    <cellStyle name="Input 4 19 3" xfId="13412"/>
    <cellStyle name="Input 4 19 4" xfId="44722"/>
    <cellStyle name="Input 4 2" xfId="13413"/>
    <cellStyle name="Input 4 2 10" xfId="13414"/>
    <cellStyle name="Input 4 2 10 2" xfId="13415"/>
    <cellStyle name="Input 4 2 10 3" xfId="13416"/>
    <cellStyle name="Input 4 2 10 4" xfId="44723"/>
    <cellStyle name="Input 4 2 11" xfId="13417"/>
    <cellStyle name="Input 4 2 11 2" xfId="13418"/>
    <cellStyle name="Input 4 2 11 3" xfId="13419"/>
    <cellStyle name="Input 4 2 11 4" xfId="44724"/>
    <cellStyle name="Input 4 2 12" xfId="13420"/>
    <cellStyle name="Input 4 2 12 2" xfId="13421"/>
    <cellStyle name="Input 4 2 12 3" xfId="13422"/>
    <cellStyle name="Input 4 2 12 4" xfId="44725"/>
    <cellStyle name="Input 4 2 13" xfId="13423"/>
    <cellStyle name="Input 4 2 13 2" xfId="13424"/>
    <cellStyle name="Input 4 2 13 3" xfId="13425"/>
    <cellStyle name="Input 4 2 13 4" xfId="44726"/>
    <cellStyle name="Input 4 2 14" xfId="13426"/>
    <cellStyle name="Input 4 2 14 2" xfId="13427"/>
    <cellStyle name="Input 4 2 14 3" xfId="13428"/>
    <cellStyle name="Input 4 2 14 4" xfId="44727"/>
    <cellStyle name="Input 4 2 15" xfId="13429"/>
    <cellStyle name="Input 4 2 15 2" xfId="13430"/>
    <cellStyle name="Input 4 2 15 3" xfId="13431"/>
    <cellStyle name="Input 4 2 15 4" xfId="44728"/>
    <cellStyle name="Input 4 2 16" xfId="13432"/>
    <cellStyle name="Input 4 2 16 2" xfId="13433"/>
    <cellStyle name="Input 4 2 16 3" xfId="13434"/>
    <cellStyle name="Input 4 2 16 4" xfId="44729"/>
    <cellStyle name="Input 4 2 17" xfId="13435"/>
    <cellStyle name="Input 4 2 17 2" xfId="13436"/>
    <cellStyle name="Input 4 2 17 3" xfId="13437"/>
    <cellStyle name="Input 4 2 17 4" xfId="44730"/>
    <cellStyle name="Input 4 2 18" xfId="13438"/>
    <cellStyle name="Input 4 2 18 2" xfId="13439"/>
    <cellStyle name="Input 4 2 18 3" xfId="13440"/>
    <cellStyle name="Input 4 2 18 4" xfId="44731"/>
    <cellStyle name="Input 4 2 19" xfId="13441"/>
    <cellStyle name="Input 4 2 19 2" xfId="13442"/>
    <cellStyle name="Input 4 2 19 3" xfId="13443"/>
    <cellStyle name="Input 4 2 19 4" xfId="44732"/>
    <cellStyle name="Input 4 2 2" xfId="13444"/>
    <cellStyle name="Input 4 2 2 2" xfId="13445"/>
    <cellStyle name="Input 4 2 2 3" xfId="13446"/>
    <cellStyle name="Input 4 2 2 4" xfId="44733"/>
    <cellStyle name="Input 4 2 20" xfId="13447"/>
    <cellStyle name="Input 4 2 20 2" xfId="13448"/>
    <cellStyle name="Input 4 2 20 3" xfId="44734"/>
    <cellStyle name="Input 4 2 20 4" xfId="44735"/>
    <cellStyle name="Input 4 2 21" xfId="44736"/>
    <cellStyle name="Input 4 2 22" xfId="44737"/>
    <cellStyle name="Input 4 2 3" xfId="13449"/>
    <cellStyle name="Input 4 2 3 2" xfId="13450"/>
    <cellStyle name="Input 4 2 3 3" xfId="13451"/>
    <cellStyle name="Input 4 2 3 4" xfId="44738"/>
    <cellStyle name="Input 4 2 4" xfId="13452"/>
    <cellStyle name="Input 4 2 4 2" xfId="13453"/>
    <cellStyle name="Input 4 2 4 3" xfId="13454"/>
    <cellStyle name="Input 4 2 4 4" xfId="44739"/>
    <cellStyle name="Input 4 2 5" xfId="13455"/>
    <cellStyle name="Input 4 2 5 2" xfId="13456"/>
    <cellStyle name="Input 4 2 5 3" xfId="13457"/>
    <cellStyle name="Input 4 2 5 4" xfId="44740"/>
    <cellStyle name="Input 4 2 6" xfId="13458"/>
    <cellStyle name="Input 4 2 6 2" xfId="13459"/>
    <cellStyle name="Input 4 2 6 3" xfId="13460"/>
    <cellStyle name="Input 4 2 6 4" xfId="44741"/>
    <cellStyle name="Input 4 2 7" xfId="13461"/>
    <cellStyle name="Input 4 2 7 2" xfId="13462"/>
    <cellStyle name="Input 4 2 7 3" xfId="13463"/>
    <cellStyle name="Input 4 2 7 4" xfId="44742"/>
    <cellStyle name="Input 4 2 8" xfId="13464"/>
    <cellStyle name="Input 4 2 8 2" xfId="13465"/>
    <cellStyle name="Input 4 2 8 3" xfId="13466"/>
    <cellStyle name="Input 4 2 8 4" xfId="44743"/>
    <cellStyle name="Input 4 2 9" xfId="13467"/>
    <cellStyle name="Input 4 2 9 2" xfId="13468"/>
    <cellStyle name="Input 4 2 9 3" xfId="13469"/>
    <cellStyle name="Input 4 2 9 4" xfId="44744"/>
    <cellStyle name="Input 4 20" xfId="13470"/>
    <cellStyle name="Input 4 20 2" xfId="13471"/>
    <cellStyle name="Input 4 20 3" xfId="13472"/>
    <cellStyle name="Input 4 20 4" xfId="44745"/>
    <cellStyle name="Input 4 21" xfId="13473"/>
    <cellStyle name="Input 4 21 2" xfId="13474"/>
    <cellStyle name="Input 4 21 3" xfId="13475"/>
    <cellStyle name="Input 4 21 4" xfId="44746"/>
    <cellStyle name="Input 4 22" xfId="13476"/>
    <cellStyle name="Input 4 22 2" xfId="13477"/>
    <cellStyle name="Input 4 22 3" xfId="13478"/>
    <cellStyle name="Input 4 22 4" xfId="44747"/>
    <cellStyle name="Input 4 23" xfId="44748"/>
    <cellStyle name="Input 4 24" xfId="44749"/>
    <cellStyle name="Input 4 3" xfId="13479"/>
    <cellStyle name="Input 4 3 10" xfId="13480"/>
    <cellStyle name="Input 4 3 10 2" xfId="13481"/>
    <cellStyle name="Input 4 3 10 3" xfId="13482"/>
    <cellStyle name="Input 4 3 10 4" xfId="44750"/>
    <cellStyle name="Input 4 3 11" xfId="13483"/>
    <cellStyle name="Input 4 3 11 2" xfId="13484"/>
    <cellStyle name="Input 4 3 11 3" xfId="13485"/>
    <cellStyle name="Input 4 3 11 4" xfId="44751"/>
    <cellStyle name="Input 4 3 12" xfId="13486"/>
    <cellStyle name="Input 4 3 12 2" xfId="13487"/>
    <cellStyle name="Input 4 3 12 3" xfId="13488"/>
    <cellStyle name="Input 4 3 12 4" xfId="44752"/>
    <cellStyle name="Input 4 3 13" xfId="13489"/>
    <cellStyle name="Input 4 3 13 2" xfId="13490"/>
    <cellStyle name="Input 4 3 13 3" xfId="13491"/>
    <cellStyle name="Input 4 3 13 4" xfId="44753"/>
    <cellStyle name="Input 4 3 14" xfId="13492"/>
    <cellStyle name="Input 4 3 14 2" xfId="13493"/>
    <cellStyle name="Input 4 3 14 3" xfId="13494"/>
    <cellStyle name="Input 4 3 14 4" xfId="44754"/>
    <cellStyle name="Input 4 3 15" xfId="13495"/>
    <cellStyle name="Input 4 3 15 2" xfId="13496"/>
    <cellStyle name="Input 4 3 15 3" xfId="13497"/>
    <cellStyle name="Input 4 3 15 4" xfId="44755"/>
    <cellStyle name="Input 4 3 16" xfId="13498"/>
    <cellStyle name="Input 4 3 16 2" xfId="13499"/>
    <cellStyle name="Input 4 3 16 3" xfId="13500"/>
    <cellStyle name="Input 4 3 16 4" xfId="44756"/>
    <cellStyle name="Input 4 3 17" xfId="13501"/>
    <cellStyle name="Input 4 3 17 2" xfId="13502"/>
    <cellStyle name="Input 4 3 17 3" xfId="13503"/>
    <cellStyle name="Input 4 3 17 4" xfId="44757"/>
    <cellStyle name="Input 4 3 18" xfId="13504"/>
    <cellStyle name="Input 4 3 18 2" xfId="13505"/>
    <cellStyle name="Input 4 3 18 3" xfId="13506"/>
    <cellStyle name="Input 4 3 18 4" xfId="44758"/>
    <cellStyle name="Input 4 3 19" xfId="13507"/>
    <cellStyle name="Input 4 3 19 2" xfId="13508"/>
    <cellStyle name="Input 4 3 19 3" xfId="13509"/>
    <cellStyle name="Input 4 3 19 4" xfId="44759"/>
    <cellStyle name="Input 4 3 2" xfId="13510"/>
    <cellStyle name="Input 4 3 2 2" xfId="13511"/>
    <cellStyle name="Input 4 3 2 3" xfId="13512"/>
    <cellStyle name="Input 4 3 2 4" xfId="44760"/>
    <cellStyle name="Input 4 3 20" xfId="13513"/>
    <cellStyle name="Input 4 3 20 2" xfId="13514"/>
    <cellStyle name="Input 4 3 20 3" xfId="44761"/>
    <cellStyle name="Input 4 3 20 4" xfId="44762"/>
    <cellStyle name="Input 4 3 21" xfId="44763"/>
    <cellStyle name="Input 4 3 22" xfId="44764"/>
    <cellStyle name="Input 4 3 3" xfId="13515"/>
    <cellStyle name="Input 4 3 3 2" xfId="13516"/>
    <cellStyle name="Input 4 3 3 3" xfId="13517"/>
    <cellStyle name="Input 4 3 3 4" xfId="44765"/>
    <cellStyle name="Input 4 3 4" xfId="13518"/>
    <cellStyle name="Input 4 3 4 2" xfId="13519"/>
    <cellStyle name="Input 4 3 4 3" xfId="13520"/>
    <cellStyle name="Input 4 3 4 4" xfId="44766"/>
    <cellStyle name="Input 4 3 5" xfId="13521"/>
    <cellStyle name="Input 4 3 5 2" xfId="13522"/>
    <cellStyle name="Input 4 3 5 3" xfId="13523"/>
    <cellStyle name="Input 4 3 5 4" xfId="44767"/>
    <cellStyle name="Input 4 3 6" xfId="13524"/>
    <cellStyle name="Input 4 3 6 2" xfId="13525"/>
    <cellStyle name="Input 4 3 6 3" xfId="13526"/>
    <cellStyle name="Input 4 3 6 4" xfId="44768"/>
    <cellStyle name="Input 4 3 7" xfId="13527"/>
    <cellStyle name="Input 4 3 7 2" xfId="13528"/>
    <cellStyle name="Input 4 3 7 3" xfId="13529"/>
    <cellStyle name="Input 4 3 7 4" xfId="44769"/>
    <cellStyle name="Input 4 3 8" xfId="13530"/>
    <cellStyle name="Input 4 3 8 2" xfId="13531"/>
    <cellStyle name="Input 4 3 8 3" xfId="13532"/>
    <cellStyle name="Input 4 3 8 4" xfId="44770"/>
    <cellStyle name="Input 4 3 9" xfId="13533"/>
    <cellStyle name="Input 4 3 9 2" xfId="13534"/>
    <cellStyle name="Input 4 3 9 3" xfId="13535"/>
    <cellStyle name="Input 4 3 9 4" xfId="44771"/>
    <cellStyle name="Input 4 4" xfId="13536"/>
    <cellStyle name="Input 4 4 2" xfId="13537"/>
    <cellStyle name="Input 4 4 3" xfId="44772"/>
    <cellStyle name="Input 4 5" xfId="13538"/>
    <cellStyle name="Input 4 5 2" xfId="13539"/>
    <cellStyle name="Input 4 5 3" xfId="13540"/>
    <cellStyle name="Input 4 5 4" xfId="44773"/>
    <cellStyle name="Input 4 6" xfId="13541"/>
    <cellStyle name="Input 4 6 2" xfId="13542"/>
    <cellStyle name="Input 4 6 3" xfId="13543"/>
    <cellStyle name="Input 4 6 4" xfId="44774"/>
    <cellStyle name="Input 4 7" xfId="13544"/>
    <cellStyle name="Input 4 7 2" xfId="13545"/>
    <cellStyle name="Input 4 7 3" xfId="13546"/>
    <cellStyle name="Input 4 7 4" xfId="44775"/>
    <cellStyle name="Input 4 8" xfId="13547"/>
    <cellStyle name="Input 4 8 2" xfId="13548"/>
    <cellStyle name="Input 4 8 3" xfId="13549"/>
    <cellStyle name="Input 4 8 4" xfId="44776"/>
    <cellStyle name="Input 4 9" xfId="13550"/>
    <cellStyle name="Input 4 9 2" xfId="13551"/>
    <cellStyle name="Input 4 9 3" xfId="13552"/>
    <cellStyle name="Input 4 9 4" xfId="44777"/>
    <cellStyle name="Input 40" xfId="44778"/>
    <cellStyle name="Input 41" xfId="44779"/>
    <cellStyle name="Input 42" xfId="44780"/>
    <cellStyle name="Input 43" xfId="44781"/>
    <cellStyle name="Input 44" xfId="44782"/>
    <cellStyle name="Input 45" xfId="44783"/>
    <cellStyle name="Input 46" xfId="44784"/>
    <cellStyle name="Input 47" xfId="44785"/>
    <cellStyle name="Input 48" xfId="44786"/>
    <cellStyle name="Input 49" xfId="44787"/>
    <cellStyle name="Input 5" xfId="13553"/>
    <cellStyle name="Input 5 10" xfId="13554"/>
    <cellStyle name="Input 5 10 2" xfId="13555"/>
    <cellStyle name="Input 5 10 3" xfId="13556"/>
    <cellStyle name="Input 5 10 4" xfId="44788"/>
    <cellStyle name="Input 5 11" xfId="13557"/>
    <cellStyle name="Input 5 11 2" xfId="13558"/>
    <cellStyle name="Input 5 11 3" xfId="13559"/>
    <cellStyle name="Input 5 11 4" xfId="44789"/>
    <cellStyle name="Input 5 12" xfId="13560"/>
    <cellStyle name="Input 5 12 2" xfId="13561"/>
    <cellStyle name="Input 5 12 3" xfId="13562"/>
    <cellStyle name="Input 5 12 4" xfId="44790"/>
    <cellStyle name="Input 5 13" xfId="13563"/>
    <cellStyle name="Input 5 13 2" xfId="13564"/>
    <cellStyle name="Input 5 13 3" xfId="13565"/>
    <cellStyle name="Input 5 13 4" xfId="44791"/>
    <cellStyle name="Input 5 14" xfId="13566"/>
    <cellStyle name="Input 5 14 2" xfId="13567"/>
    <cellStyle name="Input 5 14 3" xfId="13568"/>
    <cellStyle name="Input 5 14 4" xfId="44792"/>
    <cellStyle name="Input 5 15" xfId="13569"/>
    <cellStyle name="Input 5 15 2" xfId="13570"/>
    <cellStyle name="Input 5 15 3" xfId="13571"/>
    <cellStyle name="Input 5 15 4" xfId="44793"/>
    <cellStyle name="Input 5 16" xfId="13572"/>
    <cellStyle name="Input 5 16 2" xfId="13573"/>
    <cellStyle name="Input 5 16 3" xfId="13574"/>
    <cellStyle name="Input 5 16 4" xfId="44794"/>
    <cellStyle name="Input 5 17" xfId="13575"/>
    <cellStyle name="Input 5 17 2" xfId="13576"/>
    <cellStyle name="Input 5 17 3" xfId="13577"/>
    <cellStyle name="Input 5 17 4" xfId="44795"/>
    <cellStyle name="Input 5 18" xfId="13578"/>
    <cellStyle name="Input 5 18 2" xfId="13579"/>
    <cellStyle name="Input 5 18 3" xfId="13580"/>
    <cellStyle name="Input 5 18 4" xfId="44796"/>
    <cellStyle name="Input 5 19" xfId="13581"/>
    <cellStyle name="Input 5 19 2" xfId="13582"/>
    <cellStyle name="Input 5 19 3" xfId="13583"/>
    <cellStyle name="Input 5 19 4" xfId="44797"/>
    <cellStyle name="Input 5 2" xfId="13584"/>
    <cellStyle name="Input 5 2 10" xfId="13585"/>
    <cellStyle name="Input 5 2 10 2" xfId="13586"/>
    <cellStyle name="Input 5 2 10 3" xfId="13587"/>
    <cellStyle name="Input 5 2 10 4" xfId="44798"/>
    <cellStyle name="Input 5 2 11" xfId="13588"/>
    <cellStyle name="Input 5 2 11 2" xfId="13589"/>
    <cellStyle name="Input 5 2 11 3" xfId="13590"/>
    <cellStyle name="Input 5 2 11 4" xfId="44799"/>
    <cellStyle name="Input 5 2 12" xfId="13591"/>
    <cellStyle name="Input 5 2 12 2" xfId="13592"/>
    <cellStyle name="Input 5 2 12 3" xfId="13593"/>
    <cellStyle name="Input 5 2 12 4" xfId="44800"/>
    <cellStyle name="Input 5 2 13" xfId="13594"/>
    <cellStyle name="Input 5 2 13 2" xfId="13595"/>
    <cellStyle name="Input 5 2 13 3" xfId="13596"/>
    <cellStyle name="Input 5 2 13 4" xfId="44801"/>
    <cellStyle name="Input 5 2 14" xfId="13597"/>
    <cellStyle name="Input 5 2 14 2" xfId="13598"/>
    <cellStyle name="Input 5 2 14 3" xfId="13599"/>
    <cellStyle name="Input 5 2 14 4" xfId="44802"/>
    <cellStyle name="Input 5 2 15" xfId="13600"/>
    <cellStyle name="Input 5 2 15 2" xfId="13601"/>
    <cellStyle name="Input 5 2 15 3" xfId="13602"/>
    <cellStyle name="Input 5 2 15 4" xfId="44803"/>
    <cellStyle name="Input 5 2 16" xfId="13603"/>
    <cellStyle name="Input 5 2 16 2" xfId="13604"/>
    <cellStyle name="Input 5 2 16 3" xfId="13605"/>
    <cellStyle name="Input 5 2 16 4" xfId="44804"/>
    <cellStyle name="Input 5 2 17" xfId="13606"/>
    <cellStyle name="Input 5 2 17 2" xfId="13607"/>
    <cellStyle name="Input 5 2 17 3" xfId="13608"/>
    <cellStyle name="Input 5 2 17 4" xfId="44805"/>
    <cellStyle name="Input 5 2 18" xfId="13609"/>
    <cellStyle name="Input 5 2 18 2" xfId="13610"/>
    <cellStyle name="Input 5 2 18 3" xfId="13611"/>
    <cellStyle name="Input 5 2 18 4" xfId="44806"/>
    <cellStyle name="Input 5 2 19" xfId="13612"/>
    <cellStyle name="Input 5 2 19 2" xfId="13613"/>
    <cellStyle name="Input 5 2 19 3" xfId="13614"/>
    <cellStyle name="Input 5 2 19 4" xfId="44807"/>
    <cellStyle name="Input 5 2 2" xfId="13615"/>
    <cellStyle name="Input 5 2 2 2" xfId="13616"/>
    <cellStyle name="Input 5 2 2 3" xfId="13617"/>
    <cellStyle name="Input 5 2 2 4" xfId="44808"/>
    <cellStyle name="Input 5 2 20" xfId="13618"/>
    <cellStyle name="Input 5 2 20 2" xfId="13619"/>
    <cellStyle name="Input 5 2 20 3" xfId="44809"/>
    <cellStyle name="Input 5 2 20 4" xfId="44810"/>
    <cellStyle name="Input 5 2 21" xfId="44811"/>
    <cellStyle name="Input 5 2 22" xfId="44812"/>
    <cellStyle name="Input 5 2 3" xfId="13620"/>
    <cellStyle name="Input 5 2 3 2" xfId="13621"/>
    <cellStyle name="Input 5 2 3 3" xfId="13622"/>
    <cellStyle name="Input 5 2 3 4" xfId="44813"/>
    <cellStyle name="Input 5 2 4" xfId="13623"/>
    <cellStyle name="Input 5 2 4 2" xfId="13624"/>
    <cellStyle name="Input 5 2 4 3" xfId="13625"/>
    <cellStyle name="Input 5 2 4 4" xfId="44814"/>
    <cellStyle name="Input 5 2 5" xfId="13626"/>
    <cellStyle name="Input 5 2 5 2" xfId="13627"/>
    <cellStyle name="Input 5 2 5 3" xfId="13628"/>
    <cellStyle name="Input 5 2 5 4" xfId="44815"/>
    <cellStyle name="Input 5 2 6" xfId="13629"/>
    <cellStyle name="Input 5 2 6 2" xfId="13630"/>
    <cellStyle name="Input 5 2 6 3" xfId="13631"/>
    <cellStyle name="Input 5 2 6 4" xfId="44816"/>
    <cellStyle name="Input 5 2 7" xfId="13632"/>
    <cellStyle name="Input 5 2 7 2" xfId="13633"/>
    <cellStyle name="Input 5 2 7 3" xfId="13634"/>
    <cellStyle name="Input 5 2 7 4" xfId="44817"/>
    <cellStyle name="Input 5 2 8" xfId="13635"/>
    <cellStyle name="Input 5 2 8 2" xfId="13636"/>
    <cellStyle name="Input 5 2 8 3" xfId="13637"/>
    <cellStyle name="Input 5 2 8 4" xfId="44818"/>
    <cellStyle name="Input 5 2 9" xfId="13638"/>
    <cellStyle name="Input 5 2 9 2" xfId="13639"/>
    <cellStyle name="Input 5 2 9 3" xfId="13640"/>
    <cellStyle name="Input 5 2 9 4" xfId="44819"/>
    <cellStyle name="Input 5 20" xfId="13641"/>
    <cellStyle name="Input 5 20 2" xfId="13642"/>
    <cellStyle name="Input 5 20 3" xfId="13643"/>
    <cellStyle name="Input 5 20 4" xfId="44820"/>
    <cellStyle name="Input 5 21" xfId="13644"/>
    <cellStyle name="Input 5 21 2" xfId="13645"/>
    <cellStyle name="Input 5 21 3" xfId="13646"/>
    <cellStyle name="Input 5 21 4" xfId="44821"/>
    <cellStyle name="Input 5 22" xfId="13647"/>
    <cellStyle name="Input 5 22 2" xfId="13648"/>
    <cellStyle name="Input 5 22 3" xfId="13649"/>
    <cellStyle name="Input 5 22 4" xfId="44822"/>
    <cellStyle name="Input 5 23" xfId="44823"/>
    <cellStyle name="Input 5 24" xfId="44824"/>
    <cellStyle name="Input 5 3" xfId="13650"/>
    <cellStyle name="Input 5 3 10" xfId="13651"/>
    <cellStyle name="Input 5 3 10 2" xfId="13652"/>
    <cellStyle name="Input 5 3 10 3" xfId="13653"/>
    <cellStyle name="Input 5 3 10 4" xfId="44825"/>
    <cellStyle name="Input 5 3 11" xfId="13654"/>
    <cellStyle name="Input 5 3 11 2" xfId="13655"/>
    <cellStyle name="Input 5 3 11 3" xfId="13656"/>
    <cellStyle name="Input 5 3 11 4" xfId="44826"/>
    <cellStyle name="Input 5 3 12" xfId="13657"/>
    <cellStyle name="Input 5 3 12 2" xfId="13658"/>
    <cellStyle name="Input 5 3 12 3" xfId="13659"/>
    <cellStyle name="Input 5 3 12 4" xfId="44827"/>
    <cellStyle name="Input 5 3 13" xfId="13660"/>
    <cellStyle name="Input 5 3 13 2" xfId="13661"/>
    <cellStyle name="Input 5 3 13 3" xfId="13662"/>
    <cellStyle name="Input 5 3 13 4" xfId="44828"/>
    <cellStyle name="Input 5 3 14" xfId="13663"/>
    <cellStyle name="Input 5 3 14 2" xfId="13664"/>
    <cellStyle name="Input 5 3 14 3" xfId="13665"/>
    <cellStyle name="Input 5 3 14 4" xfId="44829"/>
    <cellStyle name="Input 5 3 15" xfId="13666"/>
    <cellStyle name="Input 5 3 15 2" xfId="13667"/>
    <cellStyle name="Input 5 3 15 3" xfId="13668"/>
    <cellStyle name="Input 5 3 15 4" xfId="44830"/>
    <cellStyle name="Input 5 3 16" xfId="13669"/>
    <cellStyle name="Input 5 3 16 2" xfId="13670"/>
    <cellStyle name="Input 5 3 16 3" xfId="13671"/>
    <cellStyle name="Input 5 3 16 4" xfId="44831"/>
    <cellStyle name="Input 5 3 17" xfId="13672"/>
    <cellStyle name="Input 5 3 17 2" xfId="13673"/>
    <cellStyle name="Input 5 3 17 3" xfId="13674"/>
    <cellStyle name="Input 5 3 17 4" xfId="44832"/>
    <cellStyle name="Input 5 3 18" xfId="13675"/>
    <cellStyle name="Input 5 3 18 2" xfId="13676"/>
    <cellStyle name="Input 5 3 18 3" xfId="13677"/>
    <cellStyle name="Input 5 3 18 4" xfId="44833"/>
    <cellStyle name="Input 5 3 19" xfId="13678"/>
    <cellStyle name="Input 5 3 19 2" xfId="13679"/>
    <cellStyle name="Input 5 3 19 3" xfId="13680"/>
    <cellStyle name="Input 5 3 19 4" xfId="44834"/>
    <cellStyle name="Input 5 3 2" xfId="13681"/>
    <cellStyle name="Input 5 3 2 2" xfId="13682"/>
    <cellStyle name="Input 5 3 2 3" xfId="13683"/>
    <cellStyle name="Input 5 3 2 4" xfId="44835"/>
    <cellStyle name="Input 5 3 20" xfId="13684"/>
    <cellStyle name="Input 5 3 20 2" xfId="13685"/>
    <cellStyle name="Input 5 3 20 3" xfId="44836"/>
    <cellStyle name="Input 5 3 20 4" xfId="44837"/>
    <cellStyle name="Input 5 3 21" xfId="44838"/>
    <cellStyle name="Input 5 3 22" xfId="44839"/>
    <cellStyle name="Input 5 3 3" xfId="13686"/>
    <cellStyle name="Input 5 3 3 2" xfId="13687"/>
    <cellStyle name="Input 5 3 3 3" xfId="13688"/>
    <cellStyle name="Input 5 3 3 4" xfId="44840"/>
    <cellStyle name="Input 5 3 4" xfId="13689"/>
    <cellStyle name="Input 5 3 4 2" xfId="13690"/>
    <cellStyle name="Input 5 3 4 3" xfId="13691"/>
    <cellStyle name="Input 5 3 4 4" xfId="44841"/>
    <cellStyle name="Input 5 3 5" xfId="13692"/>
    <cellStyle name="Input 5 3 5 2" xfId="13693"/>
    <cellStyle name="Input 5 3 5 3" xfId="13694"/>
    <cellStyle name="Input 5 3 5 4" xfId="44842"/>
    <cellStyle name="Input 5 3 6" xfId="13695"/>
    <cellStyle name="Input 5 3 6 2" xfId="13696"/>
    <cellStyle name="Input 5 3 6 3" xfId="13697"/>
    <cellStyle name="Input 5 3 6 4" xfId="44843"/>
    <cellStyle name="Input 5 3 7" xfId="13698"/>
    <cellStyle name="Input 5 3 7 2" xfId="13699"/>
    <cellStyle name="Input 5 3 7 3" xfId="13700"/>
    <cellStyle name="Input 5 3 7 4" xfId="44844"/>
    <cellStyle name="Input 5 3 8" xfId="13701"/>
    <cellStyle name="Input 5 3 8 2" xfId="13702"/>
    <cellStyle name="Input 5 3 8 3" xfId="13703"/>
    <cellStyle name="Input 5 3 8 4" xfId="44845"/>
    <cellStyle name="Input 5 3 9" xfId="13704"/>
    <cellStyle name="Input 5 3 9 2" xfId="13705"/>
    <cellStyle name="Input 5 3 9 3" xfId="13706"/>
    <cellStyle name="Input 5 3 9 4" xfId="44846"/>
    <cellStyle name="Input 5 4" xfId="13707"/>
    <cellStyle name="Input 5 4 2" xfId="13708"/>
    <cellStyle name="Input 5 4 3" xfId="44847"/>
    <cellStyle name="Input 5 5" xfId="13709"/>
    <cellStyle name="Input 5 5 2" xfId="13710"/>
    <cellStyle name="Input 5 5 3" xfId="13711"/>
    <cellStyle name="Input 5 5 4" xfId="44848"/>
    <cellStyle name="Input 5 6" xfId="13712"/>
    <cellStyle name="Input 5 6 2" xfId="13713"/>
    <cellStyle name="Input 5 6 3" xfId="13714"/>
    <cellStyle name="Input 5 6 4" xfId="44849"/>
    <cellStyle name="Input 5 7" xfId="13715"/>
    <cellStyle name="Input 5 7 2" xfId="13716"/>
    <cellStyle name="Input 5 7 3" xfId="13717"/>
    <cellStyle name="Input 5 7 4" xfId="44850"/>
    <cellStyle name="Input 5 8" xfId="13718"/>
    <cellStyle name="Input 5 8 2" xfId="13719"/>
    <cellStyle name="Input 5 8 3" xfId="13720"/>
    <cellStyle name="Input 5 8 4" xfId="44851"/>
    <cellStyle name="Input 5 9" xfId="13721"/>
    <cellStyle name="Input 5 9 2" xfId="13722"/>
    <cellStyle name="Input 5 9 3" xfId="13723"/>
    <cellStyle name="Input 5 9 4" xfId="44852"/>
    <cellStyle name="Input 6" xfId="13724"/>
    <cellStyle name="Input 6 10" xfId="13725"/>
    <cellStyle name="Input 6 10 2" xfId="13726"/>
    <cellStyle name="Input 6 10 3" xfId="13727"/>
    <cellStyle name="Input 6 10 4" xfId="44853"/>
    <cellStyle name="Input 6 11" xfId="13728"/>
    <cellStyle name="Input 6 11 2" xfId="13729"/>
    <cellStyle name="Input 6 11 3" xfId="13730"/>
    <cellStyle name="Input 6 11 4" xfId="44854"/>
    <cellStyle name="Input 6 12" xfId="13731"/>
    <cellStyle name="Input 6 12 2" xfId="13732"/>
    <cellStyle name="Input 6 12 3" xfId="13733"/>
    <cellStyle name="Input 6 12 4" xfId="44855"/>
    <cellStyle name="Input 6 13" xfId="13734"/>
    <cellStyle name="Input 6 13 2" xfId="13735"/>
    <cellStyle name="Input 6 13 3" xfId="13736"/>
    <cellStyle name="Input 6 13 4" xfId="44856"/>
    <cellStyle name="Input 6 14" xfId="13737"/>
    <cellStyle name="Input 6 14 2" xfId="13738"/>
    <cellStyle name="Input 6 14 3" xfId="13739"/>
    <cellStyle name="Input 6 14 4" xfId="44857"/>
    <cellStyle name="Input 6 15" xfId="13740"/>
    <cellStyle name="Input 6 15 2" xfId="13741"/>
    <cellStyle name="Input 6 15 3" xfId="13742"/>
    <cellStyle name="Input 6 15 4" xfId="44858"/>
    <cellStyle name="Input 6 16" xfId="13743"/>
    <cellStyle name="Input 6 16 2" xfId="13744"/>
    <cellStyle name="Input 6 16 3" xfId="13745"/>
    <cellStyle name="Input 6 16 4" xfId="44859"/>
    <cellStyle name="Input 6 17" xfId="13746"/>
    <cellStyle name="Input 6 17 2" xfId="13747"/>
    <cellStyle name="Input 6 17 3" xfId="13748"/>
    <cellStyle name="Input 6 17 4" xfId="44860"/>
    <cellStyle name="Input 6 18" xfId="13749"/>
    <cellStyle name="Input 6 18 2" xfId="13750"/>
    <cellStyle name="Input 6 18 3" xfId="13751"/>
    <cellStyle name="Input 6 18 4" xfId="44861"/>
    <cellStyle name="Input 6 19" xfId="13752"/>
    <cellStyle name="Input 6 19 2" xfId="13753"/>
    <cellStyle name="Input 6 19 3" xfId="13754"/>
    <cellStyle name="Input 6 19 4" xfId="44862"/>
    <cellStyle name="Input 6 2" xfId="13755"/>
    <cellStyle name="Input 6 2 2" xfId="13756"/>
    <cellStyle name="Input 6 2 2 10" xfId="13757"/>
    <cellStyle name="Input 6 2 2 10 2" xfId="13758"/>
    <cellStyle name="Input 6 2 2 10 3" xfId="13759"/>
    <cellStyle name="Input 6 2 2 10 4" xfId="44863"/>
    <cellStyle name="Input 6 2 2 11" xfId="13760"/>
    <cellStyle name="Input 6 2 2 11 2" xfId="13761"/>
    <cellStyle name="Input 6 2 2 11 3" xfId="13762"/>
    <cellStyle name="Input 6 2 2 11 4" xfId="44864"/>
    <cellStyle name="Input 6 2 2 12" xfId="13763"/>
    <cellStyle name="Input 6 2 2 12 2" xfId="13764"/>
    <cellStyle name="Input 6 2 2 12 3" xfId="13765"/>
    <cellStyle name="Input 6 2 2 12 4" xfId="44865"/>
    <cellStyle name="Input 6 2 2 13" xfId="13766"/>
    <cellStyle name="Input 6 2 2 13 2" xfId="13767"/>
    <cellStyle name="Input 6 2 2 13 3" xfId="13768"/>
    <cellStyle name="Input 6 2 2 13 4" xfId="44866"/>
    <cellStyle name="Input 6 2 2 14" xfId="13769"/>
    <cellStyle name="Input 6 2 2 14 2" xfId="13770"/>
    <cellStyle name="Input 6 2 2 14 3" xfId="13771"/>
    <cellStyle name="Input 6 2 2 14 4" xfId="44867"/>
    <cellStyle name="Input 6 2 2 15" xfId="13772"/>
    <cellStyle name="Input 6 2 2 15 2" xfId="13773"/>
    <cellStyle name="Input 6 2 2 15 3" xfId="13774"/>
    <cellStyle name="Input 6 2 2 15 4" xfId="44868"/>
    <cellStyle name="Input 6 2 2 16" xfId="13775"/>
    <cellStyle name="Input 6 2 2 16 2" xfId="13776"/>
    <cellStyle name="Input 6 2 2 16 3" xfId="13777"/>
    <cellStyle name="Input 6 2 2 16 4" xfId="44869"/>
    <cellStyle name="Input 6 2 2 17" xfId="13778"/>
    <cellStyle name="Input 6 2 2 17 2" xfId="13779"/>
    <cellStyle name="Input 6 2 2 17 3" xfId="13780"/>
    <cellStyle name="Input 6 2 2 17 4" xfId="44870"/>
    <cellStyle name="Input 6 2 2 18" xfId="13781"/>
    <cellStyle name="Input 6 2 2 18 2" xfId="13782"/>
    <cellStyle name="Input 6 2 2 18 3" xfId="13783"/>
    <cellStyle name="Input 6 2 2 18 4" xfId="44871"/>
    <cellStyle name="Input 6 2 2 19" xfId="13784"/>
    <cellStyle name="Input 6 2 2 19 2" xfId="13785"/>
    <cellStyle name="Input 6 2 2 19 3" xfId="13786"/>
    <cellStyle name="Input 6 2 2 19 4" xfId="44872"/>
    <cellStyle name="Input 6 2 2 2" xfId="13787"/>
    <cellStyle name="Input 6 2 2 2 2" xfId="13788"/>
    <cellStyle name="Input 6 2 2 2 3" xfId="13789"/>
    <cellStyle name="Input 6 2 2 2 4" xfId="44873"/>
    <cellStyle name="Input 6 2 2 20" xfId="13790"/>
    <cellStyle name="Input 6 2 2 20 2" xfId="13791"/>
    <cellStyle name="Input 6 2 2 20 3" xfId="44874"/>
    <cellStyle name="Input 6 2 2 20 4" xfId="44875"/>
    <cellStyle name="Input 6 2 2 21" xfId="44876"/>
    <cellStyle name="Input 6 2 2 22" xfId="44877"/>
    <cellStyle name="Input 6 2 2 3" xfId="13792"/>
    <cellStyle name="Input 6 2 2 3 2" xfId="13793"/>
    <cellStyle name="Input 6 2 2 3 3" xfId="13794"/>
    <cellStyle name="Input 6 2 2 3 4" xfId="44878"/>
    <cellStyle name="Input 6 2 2 4" xfId="13795"/>
    <cellStyle name="Input 6 2 2 4 2" xfId="13796"/>
    <cellStyle name="Input 6 2 2 4 3" xfId="13797"/>
    <cellStyle name="Input 6 2 2 4 4" xfId="44879"/>
    <cellStyle name="Input 6 2 2 5" xfId="13798"/>
    <cellStyle name="Input 6 2 2 5 2" xfId="13799"/>
    <cellStyle name="Input 6 2 2 5 3" xfId="13800"/>
    <cellStyle name="Input 6 2 2 5 4" xfId="44880"/>
    <cellStyle name="Input 6 2 2 6" xfId="13801"/>
    <cellStyle name="Input 6 2 2 6 2" xfId="13802"/>
    <cellStyle name="Input 6 2 2 6 3" xfId="13803"/>
    <cellStyle name="Input 6 2 2 6 4" xfId="44881"/>
    <cellStyle name="Input 6 2 2 7" xfId="13804"/>
    <cellStyle name="Input 6 2 2 7 2" xfId="13805"/>
    <cellStyle name="Input 6 2 2 7 3" xfId="13806"/>
    <cellStyle name="Input 6 2 2 7 4" xfId="44882"/>
    <cellStyle name="Input 6 2 2 8" xfId="13807"/>
    <cellStyle name="Input 6 2 2 8 2" xfId="13808"/>
    <cellStyle name="Input 6 2 2 8 3" xfId="13809"/>
    <cellStyle name="Input 6 2 2 8 4" xfId="44883"/>
    <cellStyle name="Input 6 2 2 9" xfId="13810"/>
    <cellStyle name="Input 6 2 2 9 2" xfId="13811"/>
    <cellStyle name="Input 6 2 2 9 3" xfId="13812"/>
    <cellStyle name="Input 6 2 2 9 4" xfId="44884"/>
    <cellStyle name="Input 6 2 3" xfId="44885"/>
    <cellStyle name="Input 6 20" xfId="13813"/>
    <cellStyle name="Input 6 20 2" xfId="13814"/>
    <cellStyle name="Input 6 20 3" xfId="13815"/>
    <cellStyle name="Input 6 20 4" xfId="44886"/>
    <cellStyle name="Input 6 21" xfId="13816"/>
    <cellStyle name="Input 6 21 2" xfId="13817"/>
    <cellStyle name="Input 6 21 3" xfId="13818"/>
    <cellStyle name="Input 6 21 4" xfId="44887"/>
    <cellStyle name="Input 6 22" xfId="13819"/>
    <cellStyle name="Input 6 22 2" xfId="13820"/>
    <cellStyle name="Input 6 22 3" xfId="44888"/>
    <cellStyle name="Input 6 22 4" xfId="44889"/>
    <cellStyle name="Input 6 23" xfId="44890"/>
    <cellStyle name="Input 6 24" xfId="44891"/>
    <cellStyle name="Input 6 3" xfId="13821"/>
    <cellStyle name="Input 6 3 10" xfId="13822"/>
    <cellStyle name="Input 6 3 10 2" xfId="13823"/>
    <cellStyle name="Input 6 3 10 3" xfId="13824"/>
    <cellStyle name="Input 6 3 10 4" xfId="44892"/>
    <cellStyle name="Input 6 3 11" xfId="13825"/>
    <cellStyle name="Input 6 3 11 2" xfId="13826"/>
    <cellStyle name="Input 6 3 11 3" xfId="13827"/>
    <cellStyle name="Input 6 3 11 4" xfId="44893"/>
    <cellStyle name="Input 6 3 12" xfId="13828"/>
    <cellStyle name="Input 6 3 12 2" xfId="13829"/>
    <cellStyle name="Input 6 3 12 3" xfId="13830"/>
    <cellStyle name="Input 6 3 12 4" xfId="44894"/>
    <cellStyle name="Input 6 3 13" xfId="13831"/>
    <cellStyle name="Input 6 3 13 2" xfId="13832"/>
    <cellStyle name="Input 6 3 13 3" xfId="13833"/>
    <cellStyle name="Input 6 3 13 4" xfId="44895"/>
    <cellStyle name="Input 6 3 14" xfId="13834"/>
    <cellStyle name="Input 6 3 14 2" xfId="13835"/>
    <cellStyle name="Input 6 3 14 3" xfId="13836"/>
    <cellStyle name="Input 6 3 14 4" xfId="44896"/>
    <cellStyle name="Input 6 3 15" xfId="13837"/>
    <cellStyle name="Input 6 3 15 2" xfId="13838"/>
    <cellStyle name="Input 6 3 15 3" xfId="13839"/>
    <cellStyle name="Input 6 3 15 4" xfId="44897"/>
    <cellStyle name="Input 6 3 16" xfId="13840"/>
    <cellStyle name="Input 6 3 16 2" xfId="13841"/>
    <cellStyle name="Input 6 3 16 3" xfId="13842"/>
    <cellStyle name="Input 6 3 16 4" xfId="44898"/>
    <cellStyle name="Input 6 3 17" xfId="13843"/>
    <cellStyle name="Input 6 3 17 2" xfId="13844"/>
    <cellStyle name="Input 6 3 17 3" xfId="13845"/>
    <cellStyle name="Input 6 3 17 4" xfId="44899"/>
    <cellStyle name="Input 6 3 18" xfId="13846"/>
    <cellStyle name="Input 6 3 18 2" xfId="13847"/>
    <cellStyle name="Input 6 3 18 3" xfId="13848"/>
    <cellStyle name="Input 6 3 18 4" xfId="44900"/>
    <cellStyle name="Input 6 3 19" xfId="13849"/>
    <cellStyle name="Input 6 3 19 2" xfId="13850"/>
    <cellStyle name="Input 6 3 19 3" xfId="13851"/>
    <cellStyle name="Input 6 3 19 4" xfId="44901"/>
    <cellStyle name="Input 6 3 2" xfId="13852"/>
    <cellStyle name="Input 6 3 2 2" xfId="13853"/>
    <cellStyle name="Input 6 3 2 3" xfId="13854"/>
    <cellStyle name="Input 6 3 2 4" xfId="44902"/>
    <cellStyle name="Input 6 3 20" xfId="13855"/>
    <cellStyle name="Input 6 3 20 2" xfId="13856"/>
    <cellStyle name="Input 6 3 20 3" xfId="44903"/>
    <cellStyle name="Input 6 3 20 4" xfId="44904"/>
    <cellStyle name="Input 6 3 21" xfId="44905"/>
    <cellStyle name="Input 6 3 22" xfId="44906"/>
    <cellStyle name="Input 6 3 3" xfId="13857"/>
    <cellStyle name="Input 6 3 3 2" xfId="13858"/>
    <cellStyle name="Input 6 3 3 3" xfId="13859"/>
    <cellStyle name="Input 6 3 3 4" xfId="44907"/>
    <cellStyle name="Input 6 3 4" xfId="13860"/>
    <cellStyle name="Input 6 3 4 2" xfId="13861"/>
    <cellStyle name="Input 6 3 4 3" xfId="13862"/>
    <cellStyle name="Input 6 3 4 4" xfId="44908"/>
    <cellStyle name="Input 6 3 5" xfId="13863"/>
    <cellStyle name="Input 6 3 5 2" xfId="13864"/>
    <cellStyle name="Input 6 3 5 3" xfId="13865"/>
    <cellStyle name="Input 6 3 5 4" xfId="44909"/>
    <cellStyle name="Input 6 3 6" xfId="13866"/>
    <cellStyle name="Input 6 3 6 2" xfId="13867"/>
    <cellStyle name="Input 6 3 6 3" xfId="13868"/>
    <cellStyle name="Input 6 3 6 4" xfId="44910"/>
    <cellStyle name="Input 6 3 7" xfId="13869"/>
    <cellStyle name="Input 6 3 7 2" xfId="13870"/>
    <cellStyle name="Input 6 3 7 3" xfId="13871"/>
    <cellStyle name="Input 6 3 7 4" xfId="44911"/>
    <cellStyle name="Input 6 3 8" xfId="13872"/>
    <cellStyle name="Input 6 3 8 2" xfId="13873"/>
    <cellStyle name="Input 6 3 8 3" xfId="13874"/>
    <cellStyle name="Input 6 3 8 4" xfId="44912"/>
    <cellStyle name="Input 6 3 9" xfId="13875"/>
    <cellStyle name="Input 6 3 9 2" xfId="13876"/>
    <cellStyle name="Input 6 3 9 3" xfId="13877"/>
    <cellStyle name="Input 6 3 9 4" xfId="44913"/>
    <cellStyle name="Input 6 4" xfId="13878"/>
    <cellStyle name="Input 6 4 2" xfId="13879"/>
    <cellStyle name="Input 6 4 3" xfId="13880"/>
    <cellStyle name="Input 6 4 4" xfId="44914"/>
    <cellStyle name="Input 6 5" xfId="13881"/>
    <cellStyle name="Input 6 5 2" xfId="13882"/>
    <cellStyle name="Input 6 5 3" xfId="13883"/>
    <cellStyle name="Input 6 5 4" xfId="44915"/>
    <cellStyle name="Input 6 6" xfId="13884"/>
    <cellStyle name="Input 6 6 2" xfId="13885"/>
    <cellStyle name="Input 6 6 3" xfId="13886"/>
    <cellStyle name="Input 6 6 4" xfId="44916"/>
    <cellStyle name="Input 6 7" xfId="13887"/>
    <cellStyle name="Input 6 7 2" xfId="13888"/>
    <cellStyle name="Input 6 7 3" xfId="13889"/>
    <cellStyle name="Input 6 7 4" xfId="44917"/>
    <cellStyle name="Input 6 8" xfId="13890"/>
    <cellStyle name="Input 6 8 2" xfId="13891"/>
    <cellStyle name="Input 6 8 3" xfId="13892"/>
    <cellStyle name="Input 6 8 4" xfId="44918"/>
    <cellStyle name="Input 6 9" xfId="13893"/>
    <cellStyle name="Input 6 9 2" xfId="13894"/>
    <cellStyle name="Input 6 9 3" xfId="13895"/>
    <cellStyle name="Input 6 9 4" xfId="44919"/>
    <cellStyle name="Input 7" xfId="13896"/>
    <cellStyle name="Input 7 10" xfId="13897"/>
    <cellStyle name="Input 7 10 10" xfId="13898"/>
    <cellStyle name="Input 7 10 10 2" xfId="13899"/>
    <cellStyle name="Input 7 10 10 3" xfId="13900"/>
    <cellStyle name="Input 7 10 10 4" xfId="44920"/>
    <cellStyle name="Input 7 10 11" xfId="13901"/>
    <cellStyle name="Input 7 10 11 2" xfId="13902"/>
    <cellStyle name="Input 7 10 11 3" xfId="13903"/>
    <cellStyle name="Input 7 10 11 4" xfId="44921"/>
    <cellStyle name="Input 7 10 12" xfId="13904"/>
    <cellStyle name="Input 7 10 12 2" xfId="13905"/>
    <cellStyle name="Input 7 10 12 3" xfId="13906"/>
    <cellStyle name="Input 7 10 12 4" xfId="44922"/>
    <cellStyle name="Input 7 10 13" xfId="13907"/>
    <cellStyle name="Input 7 10 13 2" xfId="13908"/>
    <cellStyle name="Input 7 10 13 3" xfId="13909"/>
    <cellStyle name="Input 7 10 13 4" xfId="44923"/>
    <cellStyle name="Input 7 10 14" xfId="13910"/>
    <cellStyle name="Input 7 10 14 2" xfId="13911"/>
    <cellStyle name="Input 7 10 14 3" xfId="13912"/>
    <cellStyle name="Input 7 10 14 4" xfId="44924"/>
    <cellStyle name="Input 7 10 15" xfId="13913"/>
    <cellStyle name="Input 7 10 15 2" xfId="13914"/>
    <cellStyle name="Input 7 10 15 3" xfId="13915"/>
    <cellStyle name="Input 7 10 15 4" xfId="44925"/>
    <cellStyle name="Input 7 10 16" xfId="13916"/>
    <cellStyle name="Input 7 10 16 2" xfId="13917"/>
    <cellStyle name="Input 7 10 16 3" xfId="13918"/>
    <cellStyle name="Input 7 10 16 4" xfId="44926"/>
    <cellStyle name="Input 7 10 17" xfId="13919"/>
    <cellStyle name="Input 7 10 17 2" xfId="13920"/>
    <cellStyle name="Input 7 10 17 3" xfId="13921"/>
    <cellStyle name="Input 7 10 17 4" xfId="44927"/>
    <cellStyle name="Input 7 10 18" xfId="13922"/>
    <cellStyle name="Input 7 10 18 2" xfId="13923"/>
    <cellStyle name="Input 7 10 18 3" xfId="13924"/>
    <cellStyle name="Input 7 10 18 4" xfId="44928"/>
    <cellStyle name="Input 7 10 19" xfId="13925"/>
    <cellStyle name="Input 7 10 19 2" xfId="13926"/>
    <cellStyle name="Input 7 10 19 3" xfId="13927"/>
    <cellStyle name="Input 7 10 19 4" xfId="44929"/>
    <cellStyle name="Input 7 10 2" xfId="13928"/>
    <cellStyle name="Input 7 10 2 2" xfId="13929"/>
    <cellStyle name="Input 7 10 2 3" xfId="13930"/>
    <cellStyle name="Input 7 10 2 4" xfId="44930"/>
    <cellStyle name="Input 7 10 20" xfId="13931"/>
    <cellStyle name="Input 7 10 20 2" xfId="13932"/>
    <cellStyle name="Input 7 10 20 3" xfId="44931"/>
    <cellStyle name="Input 7 10 20 4" xfId="44932"/>
    <cellStyle name="Input 7 10 21" xfId="44933"/>
    <cellStyle name="Input 7 10 22" xfId="44934"/>
    <cellStyle name="Input 7 10 3" xfId="13933"/>
    <cellStyle name="Input 7 10 3 2" xfId="13934"/>
    <cellStyle name="Input 7 10 3 3" xfId="13935"/>
    <cellStyle name="Input 7 10 3 4" xfId="44935"/>
    <cellStyle name="Input 7 10 4" xfId="13936"/>
    <cellStyle name="Input 7 10 4 2" xfId="13937"/>
    <cellStyle name="Input 7 10 4 3" xfId="13938"/>
    <cellStyle name="Input 7 10 4 4" xfId="44936"/>
    <cellStyle name="Input 7 10 5" xfId="13939"/>
    <cellStyle name="Input 7 10 5 2" xfId="13940"/>
    <cellStyle name="Input 7 10 5 3" xfId="13941"/>
    <cellStyle name="Input 7 10 5 4" xfId="44937"/>
    <cellStyle name="Input 7 10 6" xfId="13942"/>
    <cellStyle name="Input 7 10 6 2" xfId="13943"/>
    <cellStyle name="Input 7 10 6 3" xfId="13944"/>
    <cellStyle name="Input 7 10 6 4" xfId="44938"/>
    <cellStyle name="Input 7 10 7" xfId="13945"/>
    <cellStyle name="Input 7 10 7 2" xfId="13946"/>
    <cellStyle name="Input 7 10 7 3" xfId="13947"/>
    <cellStyle name="Input 7 10 7 4" xfId="44939"/>
    <cellStyle name="Input 7 10 8" xfId="13948"/>
    <cellStyle name="Input 7 10 8 2" xfId="13949"/>
    <cellStyle name="Input 7 10 8 3" xfId="13950"/>
    <cellStyle name="Input 7 10 8 4" xfId="44940"/>
    <cellStyle name="Input 7 10 9" xfId="13951"/>
    <cellStyle name="Input 7 10 9 2" xfId="13952"/>
    <cellStyle name="Input 7 10 9 3" xfId="13953"/>
    <cellStyle name="Input 7 10 9 4" xfId="44941"/>
    <cellStyle name="Input 7 11" xfId="13954"/>
    <cellStyle name="Input 7 11 10" xfId="13955"/>
    <cellStyle name="Input 7 11 10 2" xfId="13956"/>
    <cellStyle name="Input 7 11 10 3" xfId="13957"/>
    <cellStyle name="Input 7 11 10 4" xfId="44942"/>
    <cellStyle name="Input 7 11 11" xfId="13958"/>
    <cellStyle name="Input 7 11 11 2" xfId="13959"/>
    <cellStyle name="Input 7 11 11 3" xfId="13960"/>
    <cellStyle name="Input 7 11 11 4" xfId="44943"/>
    <cellStyle name="Input 7 11 12" xfId="13961"/>
    <cellStyle name="Input 7 11 12 2" xfId="13962"/>
    <cellStyle name="Input 7 11 12 3" xfId="13963"/>
    <cellStyle name="Input 7 11 12 4" xfId="44944"/>
    <cellStyle name="Input 7 11 13" xfId="13964"/>
    <cellStyle name="Input 7 11 13 2" xfId="13965"/>
    <cellStyle name="Input 7 11 13 3" xfId="13966"/>
    <cellStyle name="Input 7 11 13 4" xfId="44945"/>
    <cellStyle name="Input 7 11 14" xfId="13967"/>
    <cellStyle name="Input 7 11 14 2" xfId="13968"/>
    <cellStyle name="Input 7 11 14 3" xfId="13969"/>
    <cellStyle name="Input 7 11 14 4" xfId="44946"/>
    <cellStyle name="Input 7 11 15" xfId="13970"/>
    <cellStyle name="Input 7 11 15 2" xfId="13971"/>
    <cellStyle name="Input 7 11 15 3" xfId="13972"/>
    <cellStyle name="Input 7 11 15 4" xfId="44947"/>
    <cellStyle name="Input 7 11 16" xfId="13973"/>
    <cellStyle name="Input 7 11 16 2" xfId="13974"/>
    <cellStyle name="Input 7 11 16 3" xfId="13975"/>
    <cellStyle name="Input 7 11 16 4" xfId="44948"/>
    <cellStyle name="Input 7 11 17" xfId="13976"/>
    <cellStyle name="Input 7 11 17 2" xfId="13977"/>
    <cellStyle name="Input 7 11 17 3" xfId="13978"/>
    <cellStyle name="Input 7 11 17 4" xfId="44949"/>
    <cellStyle name="Input 7 11 18" xfId="13979"/>
    <cellStyle name="Input 7 11 18 2" xfId="13980"/>
    <cellStyle name="Input 7 11 18 3" xfId="13981"/>
    <cellStyle name="Input 7 11 18 4" xfId="44950"/>
    <cellStyle name="Input 7 11 19" xfId="13982"/>
    <cellStyle name="Input 7 11 19 2" xfId="13983"/>
    <cellStyle name="Input 7 11 19 3" xfId="13984"/>
    <cellStyle name="Input 7 11 19 4" xfId="44951"/>
    <cellStyle name="Input 7 11 2" xfId="13985"/>
    <cellStyle name="Input 7 11 2 2" xfId="13986"/>
    <cellStyle name="Input 7 11 2 3" xfId="13987"/>
    <cellStyle name="Input 7 11 2 4" xfId="44952"/>
    <cellStyle name="Input 7 11 20" xfId="13988"/>
    <cellStyle name="Input 7 11 20 2" xfId="13989"/>
    <cellStyle name="Input 7 11 20 3" xfId="44953"/>
    <cellStyle name="Input 7 11 20 4" xfId="44954"/>
    <cellStyle name="Input 7 11 21" xfId="44955"/>
    <cellStyle name="Input 7 11 22" xfId="44956"/>
    <cellStyle name="Input 7 11 3" xfId="13990"/>
    <cellStyle name="Input 7 11 3 2" xfId="13991"/>
    <cellStyle name="Input 7 11 3 3" xfId="13992"/>
    <cellStyle name="Input 7 11 3 4" xfId="44957"/>
    <cellStyle name="Input 7 11 4" xfId="13993"/>
    <cellStyle name="Input 7 11 4 2" xfId="13994"/>
    <cellStyle name="Input 7 11 4 3" xfId="13995"/>
    <cellStyle name="Input 7 11 4 4" xfId="44958"/>
    <cellStyle name="Input 7 11 5" xfId="13996"/>
    <cellStyle name="Input 7 11 5 2" xfId="13997"/>
    <cellStyle name="Input 7 11 5 3" xfId="13998"/>
    <cellStyle name="Input 7 11 5 4" xfId="44959"/>
    <cellStyle name="Input 7 11 6" xfId="13999"/>
    <cellStyle name="Input 7 11 6 2" xfId="14000"/>
    <cellStyle name="Input 7 11 6 3" xfId="14001"/>
    <cellStyle name="Input 7 11 6 4" xfId="44960"/>
    <cellStyle name="Input 7 11 7" xfId="14002"/>
    <cellStyle name="Input 7 11 7 2" xfId="14003"/>
    <cellStyle name="Input 7 11 7 3" xfId="14004"/>
    <cellStyle name="Input 7 11 7 4" xfId="44961"/>
    <cellStyle name="Input 7 11 8" xfId="14005"/>
    <cellStyle name="Input 7 11 8 2" xfId="14006"/>
    <cellStyle name="Input 7 11 8 3" xfId="14007"/>
    <cellStyle name="Input 7 11 8 4" xfId="44962"/>
    <cellStyle name="Input 7 11 9" xfId="14008"/>
    <cellStyle name="Input 7 11 9 2" xfId="14009"/>
    <cellStyle name="Input 7 11 9 3" xfId="14010"/>
    <cellStyle name="Input 7 11 9 4" xfId="44963"/>
    <cellStyle name="Input 7 12" xfId="14011"/>
    <cellStyle name="Input 7 12 2" xfId="14012"/>
    <cellStyle name="Input 7 12 3" xfId="14013"/>
    <cellStyle name="Input 7 12 4" xfId="44964"/>
    <cellStyle name="Input 7 13" xfId="14014"/>
    <cellStyle name="Input 7 13 2" xfId="14015"/>
    <cellStyle name="Input 7 13 3" xfId="14016"/>
    <cellStyle name="Input 7 13 4" xfId="44965"/>
    <cellStyle name="Input 7 14" xfId="14017"/>
    <cellStyle name="Input 7 14 2" xfId="14018"/>
    <cellStyle name="Input 7 14 3" xfId="14019"/>
    <cellStyle name="Input 7 14 4" xfId="44966"/>
    <cellStyle name="Input 7 15" xfId="14020"/>
    <cellStyle name="Input 7 15 2" xfId="14021"/>
    <cellStyle name="Input 7 15 3" xfId="14022"/>
    <cellStyle name="Input 7 15 4" xfId="44967"/>
    <cellStyle name="Input 7 16" xfId="14023"/>
    <cellStyle name="Input 7 16 2" xfId="14024"/>
    <cellStyle name="Input 7 16 3" xfId="14025"/>
    <cellStyle name="Input 7 16 4" xfId="44968"/>
    <cellStyle name="Input 7 17" xfId="14026"/>
    <cellStyle name="Input 7 17 2" xfId="14027"/>
    <cellStyle name="Input 7 17 3" xfId="14028"/>
    <cellStyle name="Input 7 17 4" xfId="44969"/>
    <cellStyle name="Input 7 18" xfId="14029"/>
    <cellStyle name="Input 7 18 2" xfId="14030"/>
    <cellStyle name="Input 7 18 3" xfId="14031"/>
    <cellStyle name="Input 7 18 4" xfId="44970"/>
    <cellStyle name="Input 7 19" xfId="14032"/>
    <cellStyle name="Input 7 19 2" xfId="14033"/>
    <cellStyle name="Input 7 19 3" xfId="14034"/>
    <cellStyle name="Input 7 19 4" xfId="44971"/>
    <cellStyle name="Input 7 2" xfId="14035"/>
    <cellStyle name="Input 7 2 10" xfId="14036"/>
    <cellStyle name="Input 7 2 10 2" xfId="14037"/>
    <cellStyle name="Input 7 2 10 3" xfId="14038"/>
    <cellStyle name="Input 7 2 10 4" xfId="44972"/>
    <cellStyle name="Input 7 2 11" xfId="14039"/>
    <cellStyle name="Input 7 2 11 2" xfId="14040"/>
    <cellStyle name="Input 7 2 11 3" xfId="14041"/>
    <cellStyle name="Input 7 2 11 4" xfId="44973"/>
    <cellStyle name="Input 7 2 12" xfId="14042"/>
    <cellStyle name="Input 7 2 12 2" xfId="14043"/>
    <cellStyle name="Input 7 2 12 3" xfId="14044"/>
    <cellStyle name="Input 7 2 12 4" xfId="44974"/>
    <cellStyle name="Input 7 2 13" xfId="14045"/>
    <cellStyle name="Input 7 2 13 2" xfId="14046"/>
    <cellStyle name="Input 7 2 13 3" xfId="14047"/>
    <cellStyle name="Input 7 2 13 4" xfId="44975"/>
    <cellStyle name="Input 7 2 14" xfId="14048"/>
    <cellStyle name="Input 7 2 14 2" xfId="14049"/>
    <cellStyle name="Input 7 2 14 3" xfId="14050"/>
    <cellStyle name="Input 7 2 14 4" xfId="44976"/>
    <cellStyle name="Input 7 2 15" xfId="14051"/>
    <cellStyle name="Input 7 2 15 2" xfId="14052"/>
    <cellStyle name="Input 7 2 15 3" xfId="14053"/>
    <cellStyle name="Input 7 2 15 4" xfId="44977"/>
    <cellStyle name="Input 7 2 16" xfId="14054"/>
    <cellStyle name="Input 7 2 16 2" xfId="14055"/>
    <cellStyle name="Input 7 2 16 3" xfId="14056"/>
    <cellStyle name="Input 7 2 16 4" xfId="44978"/>
    <cellStyle name="Input 7 2 17" xfId="14057"/>
    <cellStyle name="Input 7 2 17 2" xfId="14058"/>
    <cellStyle name="Input 7 2 17 3" xfId="14059"/>
    <cellStyle name="Input 7 2 17 4" xfId="44979"/>
    <cellStyle name="Input 7 2 18" xfId="14060"/>
    <cellStyle name="Input 7 2 18 2" xfId="14061"/>
    <cellStyle name="Input 7 2 18 3" xfId="14062"/>
    <cellStyle name="Input 7 2 18 4" xfId="44980"/>
    <cellStyle name="Input 7 2 19" xfId="14063"/>
    <cellStyle name="Input 7 2 19 2" xfId="14064"/>
    <cellStyle name="Input 7 2 19 3" xfId="14065"/>
    <cellStyle name="Input 7 2 19 4" xfId="44981"/>
    <cellStyle name="Input 7 2 2" xfId="14066"/>
    <cellStyle name="Input 7 2 2 2" xfId="14067"/>
    <cellStyle name="Input 7 2 2 3" xfId="14068"/>
    <cellStyle name="Input 7 2 2 4" xfId="44982"/>
    <cellStyle name="Input 7 2 20" xfId="14069"/>
    <cellStyle name="Input 7 2 20 2" xfId="14070"/>
    <cellStyle name="Input 7 2 20 3" xfId="44983"/>
    <cellStyle name="Input 7 2 20 4" xfId="44984"/>
    <cellStyle name="Input 7 2 21" xfId="44985"/>
    <cellStyle name="Input 7 2 22" xfId="44986"/>
    <cellStyle name="Input 7 2 3" xfId="14071"/>
    <cellStyle name="Input 7 2 3 2" xfId="14072"/>
    <cellStyle name="Input 7 2 3 3" xfId="14073"/>
    <cellStyle name="Input 7 2 3 4" xfId="44987"/>
    <cellStyle name="Input 7 2 4" xfId="14074"/>
    <cellStyle name="Input 7 2 4 2" xfId="14075"/>
    <cellStyle name="Input 7 2 4 3" xfId="14076"/>
    <cellStyle name="Input 7 2 4 4" xfId="44988"/>
    <cellStyle name="Input 7 2 5" xfId="14077"/>
    <cellStyle name="Input 7 2 5 2" xfId="14078"/>
    <cellStyle name="Input 7 2 5 3" xfId="14079"/>
    <cellStyle name="Input 7 2 5 4" xfId="44989"/>
    <cellStyle name="Input 7 2 6" xfId="14080"/>
    <cellStyle name="Input 7 2 6 2" xfId="14081"/>
    <cellStyle name="Input 7 2 6 3" xfId="14082"/>
    <cellStyle name="Input 7 2 6 4" xfId="44990"/>
    <cellStyle name="Input 7 2 7" xfId="14083"/>
    <cellStyle name="Input 7 2 7 2" xfId="14084"/>
    <cellStyle name="Input 7 2 7 3" xfId="14085"/>
    <cellStyle name="Input 7 2 7 4" xfId="44991"/>
    <cellStyle name="Input 7 2 8" xfId="14086"/>
    <cellStyle name="Input 7 2 8 2" xfId="14087"/>
    <cellStyle name="Input 7 2 8 3" xfId="14088"/>
    <cellStyle name="Input 7 2 8 4" xfId="44992"/>
    <cellStyle name="Input 7 2 9" xfId="14089"/>
    <cellStyle name="Input 7 2 9 2" xfId="14090"/>
    <cellStyle name="Input 7 2 9 3" xfId="14091"/>
    <cellStyle name="Input 7 2 9 4" xfId="44993"/>
    <cellStyle name="Input 7 20" xfId="14092"/>
    <cellStyle name="Input 7 20 2" xfId="14093"/>
    <cellStyle name="Input 7 20 3" xfId="14094"/>
    <cellStyle name="Input 7 20 4" xfId="44994"/>
    <cellStyle name="Input 7 21" xfId="14095"/>
    <cellStyle name="Input 7 21 2" xfId="14096"/>
    <cellStyle name="Input 7 21 3" xfId="14097"/>
    <cellStyle name="Input 7 21 4" xfId="44995"/>
    <cellStyle name="Input 7 22" xfId="14098"/>
    <cellStyle name="Input 7 22 2" xfId="14099"/>
    <cellStyle name="Input 7 22 3" xfId="14100"/>
    <cellStyle name="Input 7 22 4" xfId="44996"/>
    <cellStyle name="Input 7 23" xfId="14101"/>
    <cellStyle name="Input 7 23 2" xfId="14102"/>
    <cellStyle name="Input 7 23 3" xfId="14103"/>
    <cellStyle name="Input 7 23 4" xfId="44997"/>
    <cellStyle name="Input 7 24" xfId="14104"/>
    <cellStyle name="Input 7 24 2" xfId="14105"/>
    <cellStyle name="Input 7 24 3" xfId="14106"/>
    <cellStyle name="Input 7 24 4" xfId="44998"/>
    <cellStyle name="Input 7 25" xfId="14107"/>
    <cellStyle name="Input 7 25 2" xfId="14108"/>
    <cellStyle name="Input 7 25 3" xfId="14109"/>
    <cellStyle name="Input 7 25 4" xfId="44999"/>
    <cellStyle name="Input 7 26" xfId="14110"/>
    <cellStyle name="Input 7 26 2" xfId="14111"/>
    <cellStyle name="Input 7 26 3" xfId="14112"/>
    <cellStyle name="Input 7 26 4" xfId="45000"/>
    <cellStyle name="Input 7 27" xfId="14113"/>
    <cellStyle name="Input 7 27 2" xfId="14114"/>
    <cellStyle name="Input 7 27 3" xfId="14115"/>
    <cellStyle name="Input 7 27 4" xfId="45001"/>
    <cellStyle name="Input 7 28" xfId="14116"/>
    <cellStyle name="Input 7 28 2" xfId="14117"/>
    <cellStyle name="Input 7 28 3" xfId="14118"/>
    <cellStyle name="Input 7 28 4" xfId="45002"/>
    <cellStyle name="Input 7 29" xfId="14119"/>
    <cellStyle name="Input 7 29 2" xfId="14120"/>
    <cellStyle name="Input 7 29 3" xfId="14121"/>
    <cellStyle name="Input 7 29 4" xfId="45003"/>
    <cellStyle name="Input 7 3" xfId="14122"/>
    <cellStyle name="Input 7 3 10" xfId="14123"/>
    <cellStyle name="Input 7 3 10 2" xfId="14124"/>
    <cellStyle name="Input 7 3 10 3" xfId="14125"/>
    <cellStyle name="Input 7 3 10 4" xfId="45004"/>
    <cellStyle name="Input 7 3 11" xfId="14126"/>
    <cellStyle name="Input 7 3 11 2" xfId="14127"/>
    <cellStyle name="Input 7 3 11 3" xfId="14128"/>
    <cellStyle name="Input 7 3 11 4" xfId="45005"/>
    <cellStyle name="Input 7 3 12" xfId="14129"/>
    <cellStyle name="Input 7 3 12 2" xfId="14130"/>
    <cellStyle name="Input 7 3 12 3" xfId="14131"/>
    <cellStyle name="Input 7 3 12 4" xfId="45006"/>
    <cellStyle name="Input 7 3 13" xfId="14132"/>
    <cellStyle name="Input 7 3 13 2" xfId="14133"/>
    <cellStyle name="Input 7 3 13 3" xfId="14134"/>
    <cellStyle name="Input 7 3 13 4" xfId="45007"/>
    <cellStyle name="Input 7 3 14" xfId="14135"/>
    <cellStyle name="Input 7 3 14 2" xfId="14136"/>
    <cellStyle name="Input 7 3 14 3" xfId="14137"/>
    <cellStyle name="Input 7 3 14 4" xfId="45008"/>
    <cellStyle name="Input 7 3 15" xfId="14138"/>
    <cellStyle name="Input 7 3 15 2" xfId="14139"/>
    <cellStyle name="Input 7 3 15 3" xfId="14140"/>
    <cellStyle name="Input 7 3 15 4" xfId="45009"/>
    <cellStyle name="Input 7 3 16" xfId="14141"/>
    <cellStyle name="Input 7 3 16 2" xfId="14142"/>
    <cellStyle name="Input 7 3 16 3" xfId="14143"/>
    <cellStyle name="Input 7 3 16 4" xfId="45010"/>
    <cellStyle name="Input 7 3 17" xfId="14144"/>
    <cellStyle name="Input 7 3 17 2" xfId="14145"/>
    <cellStyle name="Input 7 3 17 3" xfId="14146"/>
    <cellStyle name="Input 7 3 17 4" xfId="45011"/>
    <cellStyle name="Input 7 3 18" xfId="14147"/>
    <cellStyle name="Input 7 3 18 2" xfId="14148"/>
    <cellStyle name="Input 7 3 18 3" xfId="14149"/>
    <cellStyle name="Input 7 3 18 4" xfId="45012"/>
    <cellStyle name="Input 7 3 19" xfId="14150"/>
    <cellStyle name="Input 7 3 19 2" xfId="14151"/>
    <cellStyle name="Input 7 3 19 3" xfId="14152"/>
    <cellStyle name="Input 7 3 19 4" xfId="45013"/>
    <cellStyle name="Input 7 3 2" xfId="14153"/>
    <cellStyle name="Input 7 3 2 2" xfId="14154"/>
    <cellStyle name="Input 7 3 2 3" xfId="14155"/>
    <cellStyle name="Input 7 3 2 4" xfId="45014"/>
    <cellStyle name="Input 7 3 20" xfId="14156"/>
    <cellStyle name="Input 7 3 20 2" xfId="14157"/>
    <cellStyle name="Input 7 3 20 3" xfId="45015"/>
    <cellStyle name="Input 7 3 20 4" xfId="45016"/>
    <cellStyle name="Input 7 3 21" xfId="45017"/>
    <cellStyle name="Input 7 3 22" xfId="45018"/>
    <cellStyle name="Input 7 3 3" xfId="14158"/>
    <cellStyle name="Input 7 3 3 2" xfId="14159"/>
    <cellStyle name="Input 7 3 3 3" xfId="14160"/>
    <cellStyle name="Input 7 3 3 4" xfId="45019"/>
    <cellStyle name="Input 7 3 4" xfId="14161"/>
    <cellStyle name="Input 7 3 4 2" xfId="14162"/>
    <cellStyle name="Input 7 3 4 3" xfId="14163"/>
    <cellStyle name="Input 7 3 4 4" xfId="45020"/>
    <cellStyle name="Input 7 3 5" xfId="14164"/>
    <cellStyle name="Input 7 3 5 2" xfId="14165"/>
    <cellStyle name="Input 7 3 5 3" xfId="14166"/>
    <cellStyle name="Input 7 3 5 4" xfId="45021"/>
    <cellStyle name="Input 7 3 6" xfId="14167"/>
    <cellStyle name="Input 7 3 6 2" xfId="14168"/>
    <cellStyle name="Input 7 3 6 3" xfId="14169"/>
    <cellStyle name="Input 7 3 6 4" xfId="45022"/>
    <cellStyle name="Input 7 3 7" xfId="14170"/>
    <cellStyle name="Input 7 3 7 2" xfId="14171"/>
    <cellStyle name="Input 7 3 7 3" xfId="14172"/>
    <cellStyle name="Input 7 3 7 4" xfId="45023"/>
    <cellStyle name="Input 7 3 8" xfId="14173"/>
    <cellStyle name="Input 7 3 8 2" xfId="14174"/>
    <cellStyle name="Input 7 3 8 3" xfId="14175"/>
    <cellStyle name="Input 7 3 8 4" xfId="45024"/>
    <cellStyle name="Input 7 3 9" xfId="14176"/>
    <cellStyle name="Input 7 3 9 2" xfId="14177"/>
    <cellStyle name="Input 7 3 9 3" xfId="14178"/>
    <cellStyle name="Input 7 3 9 4" xfId="45025"/>
    <cellStyle name="Input 7 30" xfId="14179"/>
    <cellStyle name="Input 7 30 2" xfId="14180"/>
    <cellStyle name="Input 7 30 3" xfId="45026"/>
    <cellStyle name="Input 7 30 4" xfId="45027"/>
    <cellStyle name="Input 7 31" xfId="45028"/>
    <cellStyle name="Input 7 32" xfId="45029"/>
    <cellStyle name="Input 7 4" xfId="14181"/>
    <cellStyle name="Input 7 4 10" xfId="14182"/>
    <cellStyle name="Input 7 4 10 2" xfId="14183"/>
    <cellStyle name="Input 7 4 10 3" xfId="14184"/>
    <cellStyle name="Input 7 4 10 4" xfId="45030"/>
    <cellStyle name="Input 7 4 11" xfId="14185"/>
    <cellStyle name="Input 7 4 11 2" xfId="14186"/>
    <cellStyle name="Input 7 4 11 3" xfId="14187"/>
    <cellStyle name="Input 7 4 11 4" xfId="45031"/>
    <cellStyle name="Input 7 4 12" xfId="14188"/>
    <cellStyle name="Input 7 4 12 2" xfId="14189"/>
    <cellStyle name="Input 7 4 12 3" xfId="14190"/>
    <cellStyle name="Input 7 4 12 4" xfId="45032"/>
    <cellStyle name="Input 7 4 13" xfId="14191"/>
    <cellStyle name="Input 7 4 13 2" xfId="14192"/>
    <cellStyle name="Input 7 4 13 3" xfId="14193"/>
    <cellStyle name="Input 7 4 13 4" xfId="45033"/>
    <cellStyle name="Input 7 4 14" xfId="14194"/>
    <cellStyle name="Input 7 4 14 2" xfId="14195"/>
    <cellStyle name="Input 7 4 14 3" xfId="14196"/>
    <cellStyle name="Input 7 4 14 4" xfId="45034"/>
    <cellStyle name="Input 7 4 15" xfId="14197"/>
    <cellStyle name="Input 7 4 15 2" xfId="14198"/>
    <cellStyle name="Input 7 4 15 3" xfId="14199"/>
    <cellStyle name="Input 7 4 15 4" xfId="45035"/>
    <cellStyle name="Input 7 4 16" xfId="14200"/>
    <cellStyle name="Input 7 4 16 2" xfId="14201"/>
    <cellStyle name="Input 7 4 16 3" xfId="14202"/>
    <cellStyle name="Input 7 4 16 4" xfId="45036"/>
    <cellStyle name="Input 7 4 17" xfId="14203"/>
    <cellStyle name="Input 7 4 17 2" xfId="14204"/>
    <cellStyle name="Input 7 4 17 3" xfId="14205"/>
    <cellStyle name="Input 7 4 17 4" xfId="45037"/>
    <cellStyle name="Input 7 4 18" xfId="14206"/>
    <cellStyle name="Input 7 4 18 2" xfId="14207"/>
    <cellStyle name="Input 7 4 18 3" xfId="14208"/>
    <cellStyle name="Input 7 4 18 4" xfId="45038"/>
    <cellStyle name="Input 7 4 19" xfId="14209"/>
    <cellStyle name="Input 7 4 19 2" xfId="14210"/>
    <cellStyle name="Input 7 4 19 3" xfId="14211"/>
    <cellStyle name="Input 7 4 19 4" xfId="45039"/>
    <cellStyle name="Input 7 4 2" xfId="14212"/>
    <cellStyle name="Input 7 4 2 2" xfId="14213"/>
    <cellStyle name="Input 7 4 2 3" xfId="14214"/>
    <cellStyle name="Input 7 4 2 4" xfId="45040"/>
    <cellStyle name="Input 7 4 20" xfId="14215"/>
    <cellStyle name="Input 7 4 20 2" xfId="14216"/>
    <cellStyle name="Input 7 4 20 3" xfId="45041"/>
    <cellStyle name="Input 7 4 20 4" xfId="45042"/>
    <cellStyle name="Input 7 4 21" xfId="45043"/>
    <cellStyle name="Input 7 4 22" xfId="45044"/>
    <cellStyle name="Input 7 4 3" xfId="14217"/>
    <cellStyle name="Input 7 4 3 2" xfId="14218"/>
    <cellStyle name="Input 7 4 3 3" xfId="14219"/>
    <cellStyle name="Input 7 4 3 4" xfId="45045"/>
    <cellStyle name="Input 7 4 4" xfId="14220"/>
    <cellStyle name="Input 7 4 4 2" xfId="14221"/>
    <cellStyle name="Input 7 4 4 3" xfId="14222"/>
    <cellStyle name="Input 7 4 4 4" xfId="45046"/>
    <cellStyle name="Input 7 4 5" xfId="14223"/>
    <cellStyle name="Input 7 4 5 2" xfId="14224"/>
    <cellStyle name="Input 7 4 5 3" xfId="14225"/>
    <cellStyle name="Input 7 4 5 4" xfId="45047"/>
    <cellStyle name="Input 7 4 6" xfId="14226"/>
    <cellStyle name="Input 7 4 6 2" xfId="14227"/>
    <cellStyle name="Input 7 4 6 3" xfId="14228"/>
    <cellStyle name="Input 7 4 6 4" xfId="45048"/>
    <cellStyle name="Input 7 4 7" xfId="14229"/>
    <cellStyle name="Input 7 4 7 2" xfId="14230"/>
    <cellStyle name="Input 7 4 7 3" xfId="14231"/>
    <cellStyle name="Input 7 4 7 4" xfId="45049"/>
    <cellStyle name="Input 7 4 8" xfId="14232"/>
    <cellStyle name="Input 7 4 8 2" xfId="14233"/>
    <cellStyle name="Input 7 4 8 3" xfId="14234"/>
    <cellStyle name="Input 7 4 8 4" xfId="45050"/>
    <cellStyle name="Input 7 4 9" xfId="14235"/>
    <cellStyle name="Input 7 4 9 2" xfId="14236"/>
    <cellStyle name="Input 7 4 9 3" xfId="14237"/>
    <cellStyle name="Input 7 4 9 4" xfId="45051"/>
    <cellStyle name="Input 7 5" xfId="14238"/>
    <cellStyle name="Input 7 5 10" xfId="14239"/>
    <cellStyle name="Input 7 5 10 2" xfId="14240"/>
    <cellStyle name="Input 7 5 10 3" xfId="14241"/>
    <cellStyle name="Input 7 5 10 4" xfId="45052"/>
    <cellStyle name="Input 7 5 11" xfId="14242"/>
    <cellStyle name="Input 7 5 11 2" xfId="14243"/>
    <cellStyle name="Input 7 5 11 3" xfId="14244"/>
    <cellStyle name="Input 7 5 11 4" xfId="45053"/>
    <cellStyle name="Input 7 5 12" xfId="14245"/>
    <cellStyle name="Input 7 5 12 2" xfId="14246"/>
    <cellStyle name="Input 7 5 12 3" xfId="14247"/>
    <cellStyle name="Input 7 5 12 4" xfId="45054"/>
    <cellStyle name="Input 7 5 13" xfId="14248"/>
    <cellStyle name="Input 7 5 13 2" xfId="14249"/>
    <cellStyle name="Input 7 5 13 3" xfId="14250"/>
    <cellStyle name="Input 7 5 13 4" xfId="45055"/>
    <cellStyle name="Input 7 5 14" xfId="14251"/>
    <cellStyle name="Input 7 5 14 2" xfId="14252"/>
    <cellStyle name="Input 7 5 14 3" xfId="14253"/>
    <cellStyle name="Input 7 5 14 4" xfId="45056"/>
    <cellStyle name="Input 7 5 15" xfId="14254"/>
    <cellStyle name="Input 7 5 15 2" xfId="14255"/>
    <cellStyle name="Input 7 5 15 3" xfId="14256"/>
    <cellStyle name="Input 7 5 15 4" xfId="45057"/>
    <cellStyle name="Input 7 5 16" xfId="14257"/>
    <cellStyle name="Input 7 5 16 2" xfId="14258"/>
    <cellStyle name="Input 7 5 16 3" xfId="14259"/>
    <cellStyle name="Input 7 5 16 4" xfId="45058"/>
    <cellStyle name="Input 7 5 17" xfId="14260"/>
    <cellStyle name="Input 7 5 17 2" xfId="14261"/>
    <cellStyle name="Input 7 5 17 3" xfId="14262"/>
    <cellStyle name="Input 7 5 17 4" xfId="45059"/>
    <cellStyle name="Input 7 5 18" xfId="14263"/>
    <cellStyle name="Input 7 5 18 2" xfId="14264"/>
    <cellStyle name="Input 7 5 18 3" xfId="14265"/>
    <cellStyle name="Input 7 5 18 4" xfId="45060"/>
    <cellStyle name="Input 7 5 19" xfId="14266"/>
    <cellStyle name="Input 7 5 19 2" xfId="14267"/>
    <cellStyle name="Input 7 5 19 3" xfId="14268"/>
    <cellStyle name="Input 7 5 19 4" xfId="45061"/>
    <cellStyle name="Input 7 5 2" xfId="14269"/>
    <cellStyle name="Input 7 5 2 2" xfId="14270"/>
    <cellStyle name="Input 7 5 2 3" xfId="14271"/>
    <cellStyle name="Input 7 5 2 4" xfId="45062"/>
    <cellStyle name="Input 7 5 20" xfId="14272"/>
    <cellStyle name="Input 7 5 20 2" xfId="14273"/>
    <cellStyle name="Input 7 5 20 3" xfId="45063"/>
    <cellStyle name="Input 7 5 20 4" xfId="45064"/>
    <cellStyle name="Input 7 5 21" xfId="45065"/>
    <cellStyle name="Input 7 5 22" xfId="45066"/>
    <cellStyle name="Input 7 5 3" xfId="14274"/>
    <cellStyle name="Input 7 5 3 2" xfId="14275"/>
    <cellStyle name="Input 7 5 3 3" xfId="14276"/>
    <cellStyle name="Input 7 5 3 4" xfId="45067"/>
    <cellStyle name="Input 7 5 4" xfId="14277"/>
    <cellStyle name="Input 7 5 4 2" xfId="14278"/>
    <cellStyle name="Input 7 5 4 3" xfId="14279"/>
    <cellStyle name="Input 7 5 4 4" xfId="45068"/>
    <cellStyle name="Input 7 5 5" xfId="14280"/>
    <cellStyle name="Input 7 5 5 2" xfId="14281"/>
    <cellStyle name="Input 7 5 5 3" xfId="14282"/>
    <cellStyle name="Input 7 5 5 4" xfId="45069"/>
    <cellStyle name="Input 7 5 6" xfId="14283"/>
    <cellStyle name="Input 7 5 6 2" xfId="14284"/>
    <cellStyle name="Input 7 5 6 3" xfId="14285"/>
    <cellStyle name="Input 7 5 6 4" xfId="45070"/>
    <cellStyle name="Input 7 5 7" xfId="14286"/>
    <cellStyle name="Input 7 5 7 2" xfId="14287"/>
    <cellStyle name="Input 7 5 7 3" xfId="14288"/>
    <cellStyle name="Input 7 5 7 4" xfId="45071"/>
    <cellStyle name="Input 7 5 8" xfId="14289"/>
    <cellStyle name="Input 7 5 8 2" xfId="14290"/>
    <cellStyle name="Input 7 5 8 3" xfId="14291"/>
    <cellStyle name="Input 7 5 8 4" xfId="45072"/>
    <cellStyle name="Input 7 5 9" xfId="14292"/>
    <cellStyle name="Input 7 5 9 2" xfId="14293"/>
    <cellStyle name="Input 7 5 9 3" xfId="14294"/>
    <cellStyle name="Input 7 5 9 4" xfId="45073"/>
    <cellStyle name="Input 7 6" xfId="14295"/>
    <cellStyle name="Input 7 6 10" xfId="14296"/>
    <cellStyle name="Input 7 6 10 2" xfId="14297"/>
    <cellStyle name="Input 7 6 10 3" xfId="14298"/>
    <cellStyle name="Input 7 6 10 4" xfId="45074"/>
    <cellStyle name="Input 7 6 11" xfId="14299"/>
    <cellStyle name="Input 7 6 11 2" xfId="14300"/>
    <cellStyle name="Input 7 6 11 3" xfId="14301"/>
    <cellStyle name="Input 7 6 11 4" xfId="45075"/>
    <cellStyle name="Input 7 6 12" xfId="14302"/>
    <cellStyle name="Input 7 6 12 2" xfId="14303"/>
    <cellStyle name="Input 7 6 12 3" xfId="14304"/>
    <cellStyle name="Input 7 6 12 4" xfId="45076"/>
    <cellStyle name="Input 7 6 13" xfId="14305"/>
    <cellStyle name="Input 7 6 13 2" xfId="14306"/>
    <cellStyle name="Input 7 6 13 3" xfId="14307"/>
    <cellStyle name="Input 7 6 13 4" xfId="45077"/>
    <cellStyle name="Input 7 6 14" xfId="14308"/>
    <cellStyle name="Input 7 6 14 2" xfId="14309"/>
    <cellStyle name="Input 7 6 14 3" xfId="14310"/>
    <cellStyle name="Input 7 6 14 4" xfId="45078"/>
    <cellStyle name="Input 7 6 15" xfId="14311"/>
    <cellStyle name="Input 7 6 15 2" xfId="14312"/>
    <cellStyle name="Input 7 6 15 3" xfId="14313"/>
    <cellStyle name="Input 7 6 15 4" xfId="45079"/>
    <cellStyle name="Input 7 6 16" xfId="14314"/>
    <cellStyle name="Input 7 6 16 2" xfId="14315"/>
    <cellStyle name="Input 7 6 16 3" xfId="14316"/>
    <cellStyle name="Input 7 6 16 4" xfId="45080"/>
    <cellStyle name="Input 7 6 17" xfId="14317"/>
    <cellStyle name="Input 7 6 17 2" xfId="14318"/>
    <cellStyle name="Input 7 6 17 3" xfId="14319"/>
    <cellStyle name="Input 7 6 17 4" xfId="45081"/>
    <cellStyle name="Input 7 6 18" xfId="14320"/>
    <cellStyle name="Input 7 6 18 2" xfId="14321"/>
    <cellStyle name="Input 7 6 18 3" xfId="14322"/>
    <cellStyle name="Input 7 6 18 4" xfId="45082"/>
    <cellStyle name="Input 7 6 19" xfId="14323"/>
    <cellStyle name="Input 7 6 19 2" xfId="14324"/>
    <cellStyle name="Input 7 6 19 3" xfId="14325"/>
    <cellStyle name="Input 7 6 19 4" xfId="45083"/>
    <cellStyle name="Input 7 6 2" xfId="14326"/>
    <cellStyle name="Input 7 6 2 2" xfId="14327"/>
    <cellStyle name="Input 7 6 2 3" xfId="14328"/>
    <cellStyle name="Input 7 6 2 4" xfId="45084"/>
    <cellStyle name="Input 7 6 20" xfId="14329"/>
    <cellStyle name="Input 7 6 20 2" xfId="14330"/>
    <cellStyle name="Input 7 6 20 3" xfId="45085"/>
    <cellStyle name="Input 7 6 20 4" xfId="45086"/>
    <cellStyle name="Input 7 6 21" xfId="45087"/>
    <cellStyle name="Input 7 6 22" xfId="45088"/>
    <cellStyle name="Input 7 6 3" xfId="14331"/>
    <cellStyle name="Input 7 6 3 2" xfId="14332"/>
    <cellStyle name="Input 7 6 3 3" xfId="14333"/>
    <cellStyle name="Input 7 6 3 4" xfId="45089"/>
    <cellStyle name="Input 7 6 4" xfId="14334"/>
    <cellStyle name="Input 7 6 4 2" xfId="14335"/>
    <cellStyle name="Input 7 6 4 3" xfId="14336"/>
    <cellStyle name="Input 7 6 4 4" xfId="45090"/>
    <cellStyle name="Input 7 6 5" xfId="14337"/>
    <cellStyle name="Input 7 6 5 2" xfId="14338"/>
    <cellStyle name="Input 7 6 5 3" xfId="14339"/>
    <cellStyle name="Input 7 6 5 4" xfId="45091"/>
    <cellStyle name="Input 7 6 6" xfId="14340"/>
    <cellStyle name="Input 7 6 6 2" xfId="14341"/>
    <cellStyle name="Input 7 6 6 3" xfId="14342"/>
    <cellStyle name="Input 7 6 6 4" xfId="45092"/>
    <cellStyle name="Input 7 6 7" xfId="14343"/>
    <cellStyle name="Input 7 6 7 2" xfId="14344"/>
    <cellStyle name="Input 7 6 7 3" xfId="14345"/>
    <cellStyle name="Input 7 6 7 4" xfId="45093"/>
    <cellStyle name="Input 7 6 8" xfId="14346"/>
    <cellStyle name="Input 7 6 8 2" xfId="14347"/>
    <cellStyle name="Input 7 6 8 3" xfId="14348"/>
    <cellStyle name="Input 7 6 8 4" xfId="45094"/>
    <cellStyle name="Input 7 6 9" xfId="14349"/>
    <cellStyle name="Input 7 6 9 2" xfId="14350"/>
    <cellStyle name="Input 7 6 9 3" xfId="14351"/>
    <cellStyle name="Input 7 6 9 4" xfId="45095"/>
    <cellStyle name="Input 7 7" xfId="14352"/>
    <cellStyle name="Input 7 7 10" xfId="14353"/>
    <cellStyle name="Input 7 7 10 2" xfId="14354"/>
    <cellStyle name="Input 7 7 10 3" xfId="14355"/>
    <cellStyle name="Input 7 7 10 4" xfId="45096"/>
    <cellStyle name="Input 7 7 11" xfId="14356"/>
    <cellStyle name="Input 7 7 11 2" xfId="14357"/>
    <cellStyle name="Input 7 7 11 3" xfId="14358"/>
    <cellStyle name="Input 7 7 11 4" xfId="45097"/>
    <cellStyle name="Input 7 7 12" xfId="14359"/>
    <cellStyle name="Input 7 7 12 2" xfId="14360"/>
    <cellStyle name="Input 7 7 12 3" xfId="14361"/>
    <cellStyle name="Input 7 7 12 4" xfId="45098"/>
    <cellStyle name="Input 7 7 13" xfId="14362"/>
    <cellStyle name="Input 7 7 13 2" xfId="14363"/>
    <cellStyle name="Input 7 7 13 3" xfId="14364"/>
    <cellStyle name="Input 7 7 13 4" xfId="45099"/>
    <cellStyle name="Input 7 7 14" xfId="14365"/>
    <cellStyle name="Input 7 7 14 2" xfId="14366"/>
    <cellStyle name="Input 7 7 14 3" xfId="14367"/>
    <cellStyle name="Input 7 7 14 4" xfId="45100"/>
    <cellStyle name="Input 7 7 15" xfId="14368"/>
    <cellStyle name="Input 7 7 15 2" xfId="14369"/>
    <cellStyle name="Input 7 7 15 3" xfId="14370"/>
    <cellStyle name="Input 7 7 15 4" xfId="45101"/>
    <cellStyle name="Input 7 7 16" xfId="14371"/>
    <cellStyle name="Input 7 7 16 2" xfId="14372"/>
    <cellStyle name="Input 7 7 16 3" xfId="14373"/>
    <cellStyle name="Input 7 7 16 4" xfId="45102"/>
    <cellStyle name="Input 7 7 17" xfId="14374"/>
    <cellStyle name="Input 7 7 17 2" xfId="14375"/>
    <cellStyle name="Input 7 7 17 3" xfId="14376"/>
    <cellStyle name="Input 7 7 17 4" xfId="45103"/>
    <cellStyle name="Input 7 7 18" xfId="14377"/>
    <cellStyle name="Input 7 7 18 2" xfId="14378"/>
    <cellStyle name="Input 7 7 18 3" xfId="14379"/>
    <cellStyle name="Input 7 7 18 4" xfId="45104"/>
    <cellStyle name="Input 7 7 19" xfId="14380"/>
    <cellStyle name="Input 7 7 19 2" xfId="14381"/>
    <cellStyle name="Input 7 7 19 3" xfId="14382"/>
    <cellStyle name="Input 7 7 19 4" xfId="45105"/>
    <cellStyle name="Input 7 7 2" xfId="14383"/>
    <cellStyle name="Input 7 7 2 2" xfId="14384"/>
    <cellStyle name="Input 7 7 2 3" xfId="14385"/>
    <cellStyle name="Input 7 7 2 4" xfId="45106"/>
    <cellStyle name="Input 7 7 20" xfId="14386"/>
    <cellStyle name="Input 7 7 20 2" xfId="14387"/>
    <cellStyle name="Input 7 7 20 3" xfId="45107"/>
    <cellStyle name="Input 7 7 20 4" xfId="45108"/>
    <cellStyle name="Input 7 7 21" xfId="45109"/>
    <cellStyle name="Input 7 7 22" xfId="45110"/>
    <cellStyle name="Input 7 7 3" xfId="14388"/>
    <cellStyle name="Input 7 7 3 2" xfId="14389"/>
    <cellStyle name="Input 7 7 3 3" xfId="14390"/>
    <cellStyle name="Input 7 7 3 4" xfId="45111"/>
    <cellStyle name="Input 7 7 4" xfId="14391"/>
    <cellStyle name="Input 7 7 4 2" xfId="14392"/>
    <cellStyle name="Input 7 7 4 3" xfId="14393"/>
    <cellStyle name="Input 7 7 4 4" xfId="45112"/>
    <cellStyle name="Input 7 7 5" xfId="14394"/>
    <cellStyle name="Input 7 7 5 2" xfId="14395"/>
    <cellStyle name="Input 7 7 5 3" xfId="14396"/>
    <cellStyle name="Input 7 7 5 4" xfId="45113"/>
    <cellStyle name="Input 7 7 6" xfId="14397"/>
    <cellStyle name="Input 7 7 6 2" xfId="14398"/>
    <cellStyle name="Input 7 7 6 3" xfId="14399"/>
    <cellStyle name="Input 7 7 6 4" xfId="45114"/>
    <cellStyle name="Input 7 7 7" xfId="14400"/>
    <cellStyle name="Input 7 7 7 2" xfId="14401"/>
    <cellStyle name="Input 7 7 7 3" xfId="14402"/>
    <cellStyle name="Input 7 7 7 4" xfId="45115"/>
    <cellStyle name="Input 7 7 8" xfId="14403"/>
    <cellStyle name="Input 7 7 8 2" xfId="14404"/>
    <cellStyle name="Input 7 7 8 3" xfId="14405"/>
    <cellStyle name="Input 7 7 8 4" xfId="45116"/>
    <cellStyle name="Input 7 7 9" xfId="14406"/>
    <cellStyle name="Input 7 7 9 2" xfId="14407"/>
    <cellStyle name="Input 7 7 9 3" xfId="14408"/>
    <cellStyle name="Input 7 7 9 4" xfId="45117"/>
    <cellStyle name="Input 7 8" xfId="14409"/>
    <cellStyle name="Input 7 8 10" xfId="14410"/>
    <cellStyle name="Input 7 8 10 2" xfId="14411"/>
    <cellStyle name="Input 7 8 10 3" xfId="14412"/>
    <cellStyle name="Input 7 8 10 4" xfId="45118"/>
    <cellStyle name="Input 7 8 11" xfId="14413"/>
    <cellStyle name="Input 7 8 11 2" xfId="14414"/>
    <cellStyle name="Input 7 8 11 3" xfId="14415"/>
    <cellStyle name="Input 7 8 11 4" xfId="45119"/>
    <cellStyle name="Input 7 8 12" xfId="14416"/>
    <cellStyle name="Input 7 8 12 2" xfId="14417"/>
    <cellStyle name="Input 7 8 12 3" xfId="14418"/>
    <cellStyle name="Input 7 8 12 4" xfId="45120"/>
    <cellStyle name="Input 7 8 13" xfId="14419"/>
    <cellStyle name="Input 7 8 13 2" xfId="14420"/>
    <cellStyle name="Input 7 8 13 3" xfId="14421"/>
    <cellStyle name="Input 7 8 13 4" xfId="45121"/>
    <cellStyle name="Input 7 8 14" xfId="14422"/>
    <cellStyle name="Input 7 8 14 2" xfId="14423"/>
    <cellStyle name="Input 7 8 14 3" xfId="14424"/>
    <cellStyle name="Input 7 8 14 4" xfId="45122"/>
    <cellStyle name="Input 7 8 15" xfId="14425"/>
    <cellStyle name="Input 7 8 15 2" xfId="14426"/>
    <cellStyle name="Input 7 8 15 3" xfId="14427"/>
    <cellStyle name="Input 7 8 15 4" xfId="45123"/>
    <cellStyle name="Input 7 8 16" xfId="14428"/>
    <cellStyle name="Input 7 8 16 2" xfId="14429"/>
    <cellStyle name="Input 7 8 16 3" xfId="14430"/>
    <cellStyle name="Input 7 8 16 4" xfId="45124"/>
    <cellStyle name="Input 7 8 17" xfId="14431"/>
    <cellStyle name="Input 7 8 17 2" xfId="14432"/>
    <cellStyle name="Input 7 8 17 3" xfId="14433"/>
    <cellStyle name="Input 7 8 17 4" xfId="45125"/>
    <cellStyle name="Input 7 8 18" xfId="14434"/>
    <cellStyle name="Input 7 8 18 2" xfId="14435"/>
    <cellStyle name="Input 7 8 18 3" xfId="14436"/>
    <cellStyle name="Input 7 8 18 4" xfId="45126"/>
    <cellStyle name="Input 7 8 19" xfId="14437"/>
    <cellStyle name="Input 7 8 19 2" xfId="14438"/>
    <cellStyle name="Input 7 8 19 3" xfId="14439"/>
    <cellStyle name="Input 7 8 19 4" xfId="45127"/>
    <cellStyle name="Input 7 8 2" xfId="14440"/>
    <cellStyle name="Input 7 8 2 2" xfId="14441"/>
    <cellStyle name="Input 7 8 2 3" xfId="14442"/>
    <cellStyle name="Input 7 8 2 4" xfId="45128"/>
    <cellStyle name="Input 7 8 20" xfId="14443"/>
    <cellStyle name="Input 7 8 20 2" xfId="14444"/>
    <cellStyle name="Input 7 8 20 3" xfId="45129"/>
    <cellStyle name="Input 7 8 20 4" xfId="45130"/>
    <cellStyle name="Input 7 8 21" xfId="45131"/>
    <cellStyle name="Input 7 8 22" xfId="45132"/>
    <cellStyle name="Input 7 8 3" xfId="14445"/>
    <cellStyle name="Input 7 8 3 2" xfId="14446"/>
    <cellStyle name="Input 7 8 3 3" xfId="14447"/>
    <cellStyle name="Input 7 8 3 4" xfId="45133"/>
    <cellStyle name="Input 7 8 4" xfId="14448"/>
    <cellStyle name="Input 7 8 4 2" xfId="14449"/>
    <cellStyle name="Input 7 8 4 3" xfId="14450"/>
    <cellStyle name="Input 7 8 4 4" xfId="45134"/>
    <cellStyle name="Input 7 8 5" xfId="14451"/>
    <cellStyle name="Input 7 8 5 2" xfId="14452"/>
    <cellStyle name="Input 7 8 5 3" xfId="14453"/>
    <cellStyle name="Input 7 8 5 4" xfId="45135"/>
    <cellStyle name="Input 7 8 6" xfId="14454"/>
    <cellStyle name="Input 7 8 6 2" xfId="14455"/>
    <cellStyle name="Input 7 8 6 3" xfId="14456"/>
    <cellStyle name="Input 7 8 6 4" xfId="45136"/>
    <cellStyle name="Input 7 8 7" xfId="14457"/>
    <cellStyle name="Input 7 8 7 2" xfId="14458"/>
    <cellStyle name="Input 7 8 7 3" xfId="14459"/>
    <cellStyle name="Input 7 8 7 4" xfId="45137"/>
    <cellStyle name="Input 7 8 8" xfId="14460"/>
    <cellStyle name="Input 7 8 8 2" xfId="14461"/>
    <cellStyle name="Input 7 8 8 3" xfId="14462"/>
    <cellStyle name="Input 7 8 8 4" xfId="45138"/>
    <cellStyle name="Input 7 8 9" xfId="14463"/>
    <cellStyle name="Input 7 8 9 2" xfId="14464"/>
    <cellStyle name="Input 7 8 9 3" xfId="14465"/>
    <cellStyle name="Input 7 8 9 4" xfId="45139"/>
    <cellStyle name="Input 7 9" xfId="14466"/>
    <cellStyle name="Input 7 9 10" xfId="14467"/>
    <cellStyle name="Input 7 9 10 2" xfId="14468"/>
    <cellStyle name="Input 7 9 10 3" xfId="14469"/>
    <cellStyle name="Input 7 9 10 4" xfId="45140"/>
    <cellStyle name="Input 7 9 11" xfId="14470"/>
    <cellStyle name="Input 7 9 11 2" xfId="14471"/>
    <cellStyle name="Input 7 9 11 3" xfId="14472"/>
    <cellStyle name="Input 7 9 11 4" xfId="45141"/>
    <cellStyle name="Input 7 9 12" xfId="14473"/>
    <cellStyle name="Input 7 9 12 2" xfId="14474"/>
    <cellStyle name="Input 7 9 12 3" xfId="14475"/>
    <cellStyle name="Input 7 9 12 4" xfId="45142"/>
    <cellStyle name="Input 7 9 13" xfId="14476"/>
    <cellStyle name="Input 7 9 13 2" xfId="14477"/>
    <cellStyle name="Input 7 9 13 3" xfId="14478"/>
    <cellStyle name="Input 7 9 13 4" xfId="45143"/>
    <cellStyle name="Input 7 9 14" xfId="14479"/>
    <cellStyle name="Input 7 9 14 2" xfId="14480"/>
    <cellStyle name="Input 7 9 14 3" xfId="14481"/>
    <cellStyle name="Input 7 9 14 4" xfId="45144"/>
    <cellStyle name="Input 7 9 15" xfId="14482"/>
    <cellStyle name="Input 7 9 15 2" xfId="14483"/>
    <cellStyle name="Input 7 9 15 3" xfId="14484"/>
    <cellStyle name="Input 7 9 15 4" xfId="45145"/>
    <cellStyle name="Input 7 9 16" xfId="14485"/>
    <cellStyle name="Input 7 9 16 2" xfId="14486"/>
    <cellStyle name="Input 7 9 16 3" xfId="14487"/>
    <cellStyle name="Input 7 9 16 4" xfId="45146"/>
    <cellStyle name="Input 7 9 17" xfId="14488"/>
    <cellStyle name="Input 7 9 17 2" xfId="14489"/>
    <cellStyle name="Input 7 9 17 3" xfId="14490"/>
    <cellStyle name="Input 7 9 17 4" xfId="45147"/>
    <cellStyle name="Input 7 9 18" xfId="14491"/>
    <cellStyle name="Input 7 9 18 2" xfId="14492"/>
    <cellStyle name="Input 7 9 18 3" xfId="14493"/>
    <cellStyle name="Input 7 9 18 4" xfId="45148"/>
    <cellStyle name="Input 7 9 19" xfId="14494"/>
    <cellStyle name="Input 7 9 19 2" xfId="14495"/>
    <cellStyle name="Input 7 9 19 3" xfId="14496"/>
    <cellStyle name="Input 7 9 19 4" xfId="45149"/>
    <cellStyle name="Input 7 9 2" xfId="14497"/>
    <cellStyle name="Input 7 9 2 2" xfId="14498"/>
    <cellStyle name="Input 7 9 2 3" xfId="14499"/>
    <cellStyle name="Input 7 9 2 4" xfId="45150"/>
    <cellStyle name="Input 7 9 20" xfId="14500"/>
    <cellStyle name="Input 7 9 20 2" xfId="14501"/>
    <cellStyle name="Input 7 9 20 3" xfId="45151"/>
    <cellStyle name="Input 7 9 20 4" xfId="45152"/>
    <cellStyle name="Input 7 9 21" xfId="45153"/>
    <cellStyle name="Input 7 9 22" xfId="45154"/>
    <cellStyle name="Input 7 9 3" xfId="14502"/>
    <cellStyle name="Input 7 9 3 2" xfId="14503"/>
    <cellStyle name="Input 7 9 3 3" xfId="14504"/>
    <cellStyle name="Input 7 9 3 4" xfId="45155"/>
    <cellStyle name="Input 7 9 4" xfId="14505"/>
    <cellStyle name="Input 7 9 4 2" xfId="14506"/>
    <cellStyle name="Input 7 9 4 3" xfId="14507"/>
    <cellStyle name="Input 7 9 4 4" xfId="45156"/>
    <cellStyle name="Input 7 9 5" xfId="14508"/>
    <cellStyle name="Input 7 9 5 2" xfId="14509"/>
    <cellStyle name="Input 7 9 5 3" xfId="14510"/>
    <cellStyle name="Input 7 9 5 4" xfId="45157"/>
    <cellStyle name="Input 7 9 6" xfId="14511"/>
    <cellStyle name="Input 7 9 6 2" xfId="14512"/>
    <cellStyle name="Input 7 9 6 3" xfId="14513"/>
    <cellStyle name="Input 7 9 6 4" xfId="45158"/>
    <cellStyle name="Input 7 9 7" xfId="14514"/>
    <cellStyle name="Input 7 9 7 2" xfId="14515"/>
    <cellStyle name="Input 7 9 7 3" xfId="14516"/>
    <cellStyle name="Input 7 9 7 4" xfId="45159"/>
    <cellStyle name="Input 7 9 8" xfId="14517"/>
    <cellStyle name="Input 7 9 8 2" xfId="14518"/>
    <cellStyle name="Input 7 9 8 3" xfId="14519"/>
    <cellStyle name="Input 7 9 8 4" xfId="45160"/>
    <cellStyle name="Input 7 9 9" xfId="14520"/>
    <cellStyle name="Input 7 9 9 2" xfId="14521"/>
    <cellStyle name="Input 7 9 9 3" xfId="14522"/>
    <cellStyle name="Input 7 9 9 4" xfId="45161"/>
    <cellStyle name="Input 8" xfId="14523"/>
    <cellStyle name="Input 8 10" xfId="14524"/>
    <cellStyle name="Input 8 10 2" xfId="14525"/>
    <cellStyle name="Input 8 10 3" xfId="14526"/>
    <cellStyle name="Input 8 10 4" xfId="45162"/>
    <cellStyle name="Input 8 11" xfId="14527"/>
    <cellStyle name="Input 8 11 2" xfId="14528"/>
    <cellStyle name="Input 8 11 3" xfId="14529"/>
    <cellStyle name="Input 8 11 4" xfId="45163"/>
    <cellStyle name="Input 8 12" xfId="14530"/>
    <cellStyle name="Input 8 12 2" xfId="14531"/>
    <cellStyle name="Input 8 12 3" xfId="14532"/>
    <cellStyle name="Input 8 12 4" xfId="45164"/>
    <cellStyle name="Input 8 13" xfId="14533"/>
    <cellStyle name="Input 8 13 2" xfId="14534"/>
    <cellStyle name="Input 8 13 3" xfId="14535"/>
    <cellStyle name="Input 8 13 4" xfId="45165"/>
    <cellStyle name="Input 8 14" xfId="14536"/>
    <cellStyle name="Input 8 14 2" xfId="14537"/>
    <cellStyle name="Input 8 14 3" xfId="14538"/>
    <cellStyle name="Input 8 14 4" xfId="45166"/>
    <cellStyle name="Input 8 15" xfId="14539"/>
    <cellStyle name="Input 8 15 2" xfId="14540"/>
    <cellStyle name="Input 8 15 3" xfId="14541"/>
    <cellStyle name="Input 8 15 4" xfId="45167"/>
    <cellStyle name="Input 8 16" xfId="14542"/>
    <cellStyle name="Input 8 16 2" xfId="14543"/>
    <cellStyle name="Input 8 16 3" xfId="14544"/>
    <cellStyle name="Input 8 16 4" xfId="45168"/>
    <cellStyle name="Input 8 17" xfId="14545"/>
    <cellStyle name="Input 8 17 2" xfId="14546"/>
    <cellStyle name="Input 8 17 3" xfId="14547"/>
    <cellStyle name="Input 8 17 4" xfId="45169"/>
    <cellStyle name="Input 8 18" xfId="14548"/>
    <cellStyle name="Input 8 18 2" xfId="14549"/>
    <cellStyle name="Input 8 18 3" xfId="14550"/>
    <cellStyle name="Input 8 18 4" xfId="45170"/>
    <cellStyle name="Input 8 19" xfId="14551"/>
    <cellStyle name="Input 8 19 2" xfId="14552"/>
    <cellStyle name="Input 8 19 3" xfId="14553"/>
    <cellStyle name="Input 8 19 4" xfId="45171"/>
    <cellStyle name="Input 8 2" xfId="14554"/>
    <cellStyle name="Input 8 2 2" xfId="14555"/>
    <cellStyle name="Input 8 2 3" xfId="14556"/>
    <cellStyle name="Input 8 2 4" xfId="45172"/>
    <cellStyle name="Input 8 20" xfId="14557"/>
    <cellStyle name="Input 8 20 2" xfId="14558"/>
    <cellStyle name="Input 8 20 3" xfId="45173"/>
    <cellStyle name="Input 8 20 4" xfId="45174"/>
    <cellStyle name="Input 8 21" xfId="45175"/>
    <cellStyle name="Input 8 22" xfId="45176"/>
    <cellStyle name="Input 8 3" xfId="14559"/>
    <cellStyle name="Input 8 3 2" xfId="14560"/>
    <cellStyle name="Input 8 3 3" xfId="14561"/>
    <cellStyle name="Input 8 3 4" xfId="45177"/>
    <cellStyle name="Input 8 4" xfId="14562"/>
    <cellStyle name="Input 8 4 2" xfId="14563"/>
    <cellStyle name="Input 8 4 3" xfId="14564"/>
    <cellStyle name="Input 8 4 4" xfId="45178"/>
    <cellStyle name="Input 8 5" xfId="14565"/>
    <cellStyle name="Input 8 5 2" xfId="14566"/>
    <cellStyle name="Input 8 5 3" xfId="14567"/>
    <cellStyle name="Input 8 5 4" xfId="45179"/>
    <cellStyle name="Input 8 6" xfId="14568"/>
    <cellStyle name="Input 8 6 2" xfId="14569"/>
    <cellStyle name="Input 8 6 3" xfId="14570"/>
    <cellStyle name="Input 8 6 4" xfId="45180"/>
    <cellStyle name="Input 8 7" xfId="14571"/>
    <cellStyle name="Input 8 7 2" xfId="14572"/>
    <cellStyle name="Input 8 7 3" xfId="14573"/>
    <cellStyle name="Input 8 7 4" xfId="45181"/>
    <cellStyle name="Input 8 8" xfId="14574"/>
    <cellStyle name="Input 8 8 2" xfId="14575"/>
    <cellStyle name="Input 8 8 3" xfId="14576"/>
    <cellStyle name="Input 8 8 4" xfId="45182"/>
    <cellStyle name="Input 8 9" xfId="14577"/>
    <cellStyle name="Input 8 9 2" xfId="14578"/>
    <cellStyle name="Input 8 9 3" xfId="14579"/>
    <cellStyle name="Input 8 9 4" xfId="45183"/>
    <cellStyle name="Input 9" xfId="14580"/>
    <cellStyle name="Input 9 10" xfId="14581"/>
    <cellStyle name="Input 9 10 2" xfId="14582"/>
    <cellStyle name="Input 9 10 3" xfId="14583"/>
    <cellStyle name="Input 9 10 4" xfId="45184"/>
    <cellStyle name="Input 9 11" xfId="14584"/>
    <cellStyle name="Input 9 11 2" xfId="14585"/>
    <cellStyle name="Input 9 11 3" xfId="14586"/>
    <cellStyle name="Input 9 11 4" xfId="45185"/>
    <cellStyle name="Input 9 12" xfId="14587"/>
    <cellStyle name="Input 9 12 2" xfId="14588"/>
    <cellStyle name="Input 9 12 3" xfId="14589"/>
    <cellStyle name="Input 9 12 4" xfId="45186"/>
    <cellStyle name="Input 9 13" xfId="14590"/>
    <cellStyle name="Input 9 13 2" xfId="14591"/>
    <cellStyle name="Input 9 13 3" xfId="14592"/>
    <cellStyle name="Input 9 13 4" xfId="45187"/>
    <cellStyle name="Input 9 14" xfId="14593"/>
    <cellStyle name="Input 9 14 2" xfId="14594"/>
    <cellStyle name="Input 9 14 3" xfId="14595"/>
    <cellStyle name="Input 9 14 4" xfId="45188"/>
    <cellStyle name="Input 9 15" xfId="14596"/>
    <cellStyle name="Input 9 15 2" xfId="14597"/>
    <cellStyle name="Input 9 15 3" xfId="14598"/>
    <cellStyle name="Input 9 15 4" xfId="45189"/>
    <cellStyle name="Input 9 16" xfId="14599"/>
    <cellStyle name="Input 9 16 2" xfId="14600"/>
    <cellStyle name="Input 9 16 3" xfId="14601"/>
    <cellStyle name="Input 9 16 4" xfId="45190"/>
    <cellStyle name="Input 9 17" xfId="14602"/>
    <cellStyle name="Input 9 17 2" xfId="14603"/>
    <cellStyle name="Input 9 17 3" xfId="14604"/>
    <cellStyle name="Input 9 17 4" xfId="45191"/>
    <cellStyle name="Input 9 18" xfId="14605"/>
    <cellStyle name="Input 9 18 2" xfId="14606"/>
    <cellStyle name="Input 9 18 3" xfId="14607"/>
    <cellStyle name="Input 9 18 4" xfId="45192"/>
    <cellStyle name="Input 9 19" xfId="14608"/>
    <cellStyle name="Input 9 19 2" xfId="14609"/>
    <cellStyle name="Input 9 19 3" xfId="14610"/>
    <cellStyle name="Input 9 19 4" xfId="45193"/>
    <cellStyle name="Input 9 2" xfId="14611"/>
    <cellStyle name="Input 9 2 2" xfId="14612"/>
    <cellStyle name="Input 9 2 3" xfId="14613"/>
    <cellStyle name="Input 9 2 4" xfId="45194"/>
    <cellStyle name="Input 9 20" xfId="14614"/>
    <cellStyle name="Input 9 20 2" xfId="14615"/>
    <cellStyle name="Input 9 20 3" xfId="45195"/>
    <cellStyle name="Input 9 20 4" xfId="45196"/>
    <cellStyle name="Input 9 21" xfId="45197"/>
    <cellStyle name="Input 9 22" xfId="45198"/>
    <cellStyle name="Input 9 3" xfId="14616"/>
    <cellStyle name="Input 9 3 2" xfId="14617"/>
    <cellStyle name="Input 9 3 3" xfId="14618"/>
    <cellStyle name="Input 9 3 4" xfId="45199"/>
    <cellStyle name="Input 9 4" xfId="14619"/>
    <cellStyle name="Input 9 4 2" xfId="14620"/>
    <cellStyle name="Input 9 4 3" xfId="14621"/>
    <cellStyle name="Input 9 4 4" xfId="45200"/>
    <cellStyle name="Input 9 5" xfId="14622"/>
    <cellStyle name="Input 9 5 2" xfId="14623"/>
    <cellStyle name="Input 9 5 3" xfId="14624"/>
    <cellStyle name="Input 9 5 4" xfId="45201"/>
    <cellStyle name="Input 9 6" xfId="14625"/>
    <cellStyle name="Input 9 6 2" xfId="14626"/>
    <cellStyle name="Input 9 6 3" xfId="14627"/>
    <cellStyle name="Input 9 6 4" xfId="45202"/>
    <cellStyle name="Input 9 7" xfId="14628"/>
    <cellStyle name="Input 9 7 2" xfId="14629"/>
    <cellStyle name="Input 9 7 3" xfId="14630"/>
    <cellStyle name="Input 9 7 4" xfId="45203"/>
    <cellStyle name="Input 9 8" xfId="14631"/>
    <cellStyle name="Input 9 8 2" xfId="14632"/>
    <cellStyle name="Input 9 8 3" xfId="14633"/>
    <cellStyle name="Input 9 8 4" xfId="45204"/>
    <cellStyle name="Input 9 9" xfId="14634"/>
    <cellStyle name="Input 9 9 2" xfId="14635"/>
    <cellStyle name="Input 9 9 3" xfId="14636"/>
    <cellStyle name="Input 9 9 4" xfId="45205"/>
    <cellStyle name="Linked Cell 10" xfId="14637"/>
    <cellStyle name="Linked Cell 10 2" xfId="45206"/>
    <cellStyle name="Linked Cell 11" xfId="14638"/>
    <cellStyle name="Linked Cell 11 2" xfId="45207"/>
    <cellStyle name="Linked Cell 12" xfId="14639"/>
    <cellStyle name="Linked Cell 12 10" xfId="14640"/>
    <cellStyle name="Linked Cell 12 10 2" xfId="45208"/>
    <cellStyle name="Linked Cell 12 11" xfId="14641"/>
    <cellStyle name="Linked Cell 12 11 2" xfId="45209"/>
    <cellStyle name="Linked Cell 12 12" xfId="14642"/>
    <cellStyle name="Linked Cell 12 12 2" xfId="45210"/>
    <cellStyle name="Linked Cell 12 13" xfId="14643"/>
    <cellStyle name="Linked Cell 12 13 2" xfId="45211"/>
    <cellStyle name="Linked Cell 12 14" xfId="14644"/>
    <cellStyle name="Linked Cell 12 14 2" xfId="45212"/>
    <cellStyle name="Linked Cell 12 15" xfId="14645"/>
    <cellStyle name="Linked Cell 12 15 2" xfId="45213"/>
    <cellStyle name="Linked Cell 12 16" xfId="14646"/>
    <cellStyle name="Linked Cell 12 16 2" xfId="45214"/>
    <cellStyle name="Linked Cell 12 17" xfId="14647"/>
    <cellStyle name="Linked Cell 12 17 2" xfId="45215"/>
    <cellStyle name="Linked Cell 12 18" xfId="14648"/>
    <cellStyle name="Linked Cell 12 18 2" xfId="45216"/>
    <cellStyle name="Linked Cell 12 19" xfId="14649"/>
    <cellStyle name="Linked Cell 12 19 2" xfId="45217"/>
    <cellStyle name="Linked Cell 12 2" xfId="14650"/>
    <cellStyle name="Linked Cell 12 2 2" xfId="45218"/>
    <cellStyle name="Linked Cell 12 20" xfId="14651"/>
    <cellStyle name="Linked Cell 12 20 2" xfId="45219"/>
    <cellStyle name="Linked Cell 12 21" xfId="14652"/>
    <cellStyle name="Linked Cell 12 21 2" xfId="45220"/>
    <cellStyle name="Linked Cell 12 22" xfId="14653"/>
    <cellStyle name="Linked Cell 12 22 2" xfId="45221"/>
    <cellStyle name="Linked Cell 12 23" xfId="14654"/>
    <cellStyle name="Linked Cell 12 23 2" xfId="45222"/>
    <cellStyle name="Linked Cell 12 24" xfId="14655"/>
    <cellStyle name="Linked Cell 12 24 2" xfId="45223"/>
    <cellStyle name="Linked Cell 12 25" xfId="14656"/>
    <cellStyle name="Linked Cell 12 25 2" xfId="45224"/>
    <cellStyle name="Linked Cell 12 26" xfId="14657"/>
    <cellStyle name="Linked Cell 12 26 2" xfId="45225"/>
    <cellStyle name="Linked Cell 12 27" xfId="14658"/>
    <cellStyle name="Linked Cell 12 27 2" xfId="45226"/>
    <cellStyle name="Linked Cell 12 28" xfId="14659"/>
    <cellStyle name="Linked Cell 12 28 2" xfId="45227"/>
    <cellStyle name="Linked Cell 12 29" xfId="14660"/>
    <cellStyle name="Linked Cell 12 29 2" xfId="45228"/>
    <cellStyle name="Linked Cell 12 3" xfId="14661"/>
    <cellStyle name="Linked Cell 12 3 2" xfId="45229"/>
    <cellStyle name="Linked Cell 12 30" xfId="14662"/>
    <cellStyle name="Linked Cell 12 30 2" xfId="45230"/>
    <cellStyle name="Linked Cell 12 31" xfId="45231"/>
    <cellStyle name="Linked Cell 12 4" xfId="14663"/>
    <cellStyle name="Linked Cell 12 4 2" xfId="45232"/>
    <cellStyle name="Linked Cell 12 5" xfId="14664"/>
    <cellStyle name="Linked Cell 12 5 2" xfId="45233"/>
    <cellStyle name="Linked Cell 12 6" xfId="14665"/>
    <cellStyle name="Linked Cell 12 6 2" xfId="45234"/>
    <cellStyle name="Linked Cell 12 7" xfId="14666"/>
    <cellStyle name="Linked Cell 12 7 2" xfId="45235"/>
    <cellStyle name="Linked Cell 12 8" xfId="14667"/>
    <cellStyle name="Linked Cell 12 8 2" xfId="45236"/>
    <cellStyle name="Linked Cell 12 9" xfId="14668"/>
    <cellStyle name="Linked Cell 12 9 2" xfId="45237"/>
    <cellStyle name="Linked Cell 13" xfId="14669"/>
    <cellStyle name="Linked Cell 13 2" xfId="45238"/>
    <cellStyle name="Linked Cell 14" xfId="14670"/>
    <cellStyle name="Linked Cell 14 2" xfId="45239"/>
    <cellStyle name="Linked Cell 15" xfId="14671"/>
    <cellStyle name="Linked Cell 15 2" xfId="45240"/>
    <cellStyle name="Linked Cell 16" xfId="14672"/>
    <cellStyle name="Linked Cell 17" xfId="14673"/>
    <cellStyle name="Linked Cell 18" xfId="14674"/>
    <cellStyle name="Linked Cell 2" xfId="14675"/>
    <cellStyle name="Linked Cell 2 10" xfId="14676"/>
    <cellStyle name="Linked Cell 2 11" xfId="14677"/>
    <cellStyle name="Linked Cell 2 2" xfId="14678"/>
    <cellStyle name="Linked Cell 2 2 2" xfId="45241"/>
    <cellStyle name="Linked Cell 2 3" xfId="14679"/>
    <cellStyle name="Linked Cell 2 3 2" xfId="45242"/>
    <cellStyle name="Linked Cell 2 4" xfId="14680"/>
    <cellStyle name="Linked Cell 2 4 2" xfId="45243"/>
    <cellStyle name="Linked Cell 2 5" xfId="14681"/>
    <cellStyle name="Linked Cell 2 5 2" xfId="45244"/>
    <cellStyle name="Linked Cell 2 6" xfId="14682"/>
    <cellStyle name="Linked Cell 2 6 2" xfId="45245"/>
    <cellStyle name="Linked Cell 2 7" xfId="14683"/>
    <cellStyle name="Linked Cell 2 7 2" xfId="45246"/>
    <cellStyle name="Linked Cell 2 8" xfId="14684"/>
    <cellStyle name="Linked Cell 2 8 2" xfId="45247"/>
    <cellStyle name="Linked Cell 2 9" xfId="14685"/>
    <cellStyle name="Linked Cell 3" xfId="14686"/>
    <cellStyle name="Linked Cell 3 2" xfId="14687"/>
    <cellStyle name="Linked Cell 3 2 2" xfId="45248"/>
    <cellStyle name="Linked Cell 3 3" xfId="45249"/>
    <cellStyle name="Linked Cell 4" xfId="14688"/>
    <cellStyle name="Linked Cell 4 2" xfId="14689"/>
    <cellStyle name="Linked Cell 4 2 2" xfId="45250"/>
    <cellStyle name="Linked Cell 4 3" xfId="45251"/>
    <cellStyle name="Linked Cell 5" xfId="14690"/>
    <cellStyle name="Linked Cell 5 2" xfId="14691"/>
    <cellStyle name="Linked Cell 5 2 2" xfId="45252"/>
    <cellStyle name="Linked Cell 5 3" xfId="45253"/>
    <cellStyle name="Linked Cell 6" xfId="14692"/>
    <cellStyle name="Linked Cell 6 2" xfId="14693"/>
    <cellStyle name="Linked Cell 6 2 2" xfId="45254"/>
    <cellStyle name="Linked Cell 6 3" xfId="45255"/>
    <cellStyle name="Linked Cell 7" xfId="14694"/>
    <cellStyle name="Linked Cell 7 10" xfId="14695"/>
    <cellStyle name="Linked Cell 7 10 2" xfId="45256"/>
    <cellStyle name="Linked Cell 7 11" xfId="14696"/>
    <cellStyle name="Linked Cell 7 11 2" xfId="45257"/>
    <cellStyle name="Linked Cell 7 12" xfId="45258"/>
    <cellStyle name="Linked Cell 7 2" xfId="14697"/>
    <cellStyle name="Linked Cell 7 2 2" xfId="45259"/>
    <cellStyle name="Linked Cell 7 3" xfId="14698"/>
    <cellStyle name="Linked Cell 7 3 2" xfId="45260"/>
    <cellStyle name="Linked Cell 7 4" xfId="14699"/>
    <cellStyle name="Linked Cell 7 4 2" xfId="45261"/>
    <cellStyle name="Linked Cell 7 5" xfId="14700"/>
    <cellStyle name="Linked Cell 7 5 2" xfId="45262"/>
    <cellStyle name="Linked Cell 7 6" xfId="14701"/>
    <cellStyle name="Linked Cell 7 6 2" xfId="45263"/>
    <cellStyle name="Linked Cell 7 7" xfId="14702"/>
    <cellStyle name="Linked Cell 7 7 2" xfId="45264"/>
    <cellStyle name="Linked Cell 7 8" xfId="14703"/>
    <cellStyle name="Linked Cell 7 8 2" xfId="45265"/>
    <cellStyle name="Linked Cell 7 9" xfId="14704"/>
    <cellStyle name="Linked Cell 7 9 2" xfId="45266"/>
    <cellStyle name="Linked Cell 8" xfId="14705"/>
    <cellStyle name="Linked Cell 8 2" xfId="45267"/>
    <cellStyle name="Linked Cell 9" xfId="14706"/>
    <cellStyle name="Linked Cell 9 2" xfId="45268"/>
    <cellStyle name="Neutral 10" xfId="14707"/>
    <cellStyle name="Neutral 10 2" xfId="45269"/>
    <cellStyle name="Neutral 11" xfId="14708"/>
    <cellStyle name="Neutral 11 2" xfId="45270"/>
    <cellStyle name="Neutral 12" xfId="14709"/>
    <cellStyle name="Neutral 12 10" xfId="14710"/>
    <cellStyle name="Neutral 12 10 2" xfId="45271"/>
    <cellStyle name="Neutral 12 11" xfId="14711"/>
    <cellStyle name="Neutral 12 11 2" xfId="45272"/>
    <cellStyle name="Neutral 12 12" xfId="14712"/>
    <cellStyle name="Neutral 12 12 2" xfId="45273"/>
    <cellStyle name="Neutral 12 13" xfId="14713"/>
    <cellStyle name="Neutral 12 13 2" xfId="45274"/>
    <cellStyle name="Neutral 12 14" xfId="14714"/>
    <cellStyle name="Neutral 12 14 2" xfId="45275"/>
    <cellStyle name="Neutral 12 15" xfId="14715"/>
    <cellStyle name="Neutral 12 15 2" xfId="45276"/>
    <cellStyle name="Neutral 12 16" xfId="14716"/>
    <cellStyle name="Neutral 12 16 2" xfId="45277"/>
    <cellStyle name="Neutral 12 17" xfId="14717"/>
    <cellStyle name="Neutral 12 17 2" xfId="45278"/>
    <cellStyle name="Neutral 12 18" xfId="14718"/>
    <cellStyle name="Neutral 12 18 2" xfId="45279"/>
    <cellStyle name="Neutral 12 19" xfId="14719"/>
    <cellStyle name="Neutral 12 19 2" xfId="45280"/>
    <cellStyle name="Neutral 12 2" xfId="14720"/>
    <cellStyle name="Neutral 12 2 2" xfId="45281"/>
    <cellStyle name="Neutral 12 20" xfId="14721"/>
    <cellStyle name="Neutral 12 20 2" xfId="45282"/>
    <cellStyle name="Neutral 12 21" xfId="14722"/>
    <cellStyle name="Neutral 12 21 2" xfId="45283"/>
    <cellStyle name="Neutral 12 22" xfId="14723"/>
    <cellStyle name="Neutral 12 22 2" xfId="45284"/>
    <cellStyle name="Neutral 12 23" xfId="14724"/>
    <cellStyle name="Neutral 12 23 2" xfId="45285"/>
    <cellStyle name="Neutral 12 24" xfId="14725"/>
    <cellStyle name="Neutral 12 24 2" xfId="45286"/>
    <cellStyle name="Neutral 12 25" xfId="14726"/>
    <cellStyle name="Neutral 12 25 2" xfId="45287"/>
    <cellStyle name="Neutral 12 26" xfId="14727"/>
    <cellStyle name="Neutral 12 26 2" xfId="45288"/>
    <cellStyle name="Neutral 12 27" xfId="14728"/>
    <cellStyle name="Neutral 12 27 2" xfId="45289"/>
    <cellStyle name="Neutral 12 28" xfId="14729"/>
    <cellStyle name="Neutral 12 28 2" xfId="45290"/>
    <cellStyle name="Neutral 12 29" xfId="14730"/>
    <cellStyle name="Neutral 12 29 2" xfId="45291"/>
    <cellStyle name="Neutral 12 3" xfId="14731"/>
    <cellStyle name="Neutral 12 3 2" xfId="45292"/>
    <cellStyle name="Neutral 12 30" xfId="14732"/>
    <cellStyle name="Neutral 12 30 2" xfId="45293"/>
    <cellStyle name="Neutral 12 31" xfId="45294"/>
    <cellStyle name="Neutral 12 4" xfId="14733"/>
    <cellStyle name="Neutral 12 4 2" xfId="45295"/>
    <cellStyle name="Neutral 12 5" xfId="14734"/>
    <cellStyle name="Neutral 12 5 2" xfId="45296"/>
    <cellStyle name="Neutral 12 6" xfId="14735"/>
    <cellStyle name="Neutral 12 6 2" xfId="45297"/>
    <cellStyle name="Neutral 12 7" xfId="14736"/>
    <cellStyle name="Neutral 12 7 2" xfId="45298"/>
    <cellStyle name="Neutral 12 8" xfId="14737"/>
    <cellStyle name="Neutral 12 8 2" xfId="45299"/>
    <cellStyle name="Neutral 12 9" xfId="14738"/>
    <cellStyle name="Neutral 12 9 2" xfId="45300"/>
    <cellStyle name="Neutral 13" xfId="14739"/>
    <cellStyle name="Neutral 13 2" xfId="45301"/>
    <cellStyle name="Neutral 14" xfId="14740"/>
    <cellStyle name="Neutral 14 2" xfId="45302"/>
    <cellStyle name="Neutral 15" xfId="14741"/>
    <cellStyle name="Neutral 15 2" xfId="45303"/>
    <cellStyle name="Neutral 16" xfId="14742"/>
    <cellStyle name="Neutral 17" xfId="14743"/>
    <cellStyle name="Neutral 18" xfId="14744"/>
    <cellStyle name="Neutral 2" xfId="14745"/>
    <cellStyle name="Neutral 2 10" xfId="14746"/>
    <cellStyle name="Neutral 2 11" xfId="14747"/>
    <cellStyle name="Neutral 2 2" xfId="14748"/>
    <cellStyle name="Neutral 2 2 2" xfId="45304"/>
    <cellStyle name="Neutral 2 3" xfId="14749"/>
    <cellStyle name="Neutral 2 3 2" xfId="45305"/>
    <cellStyle name="Neutral 2 4" xfId="14750"/>
    <cellStyle name="Neutral 2 4 2" xfId="45306"/>
    <cellStyle name="Neutral 2 5" xfId="14751"/>
    <cellStyle name="Neutral 2 5 2" xfId="45307"/>
    <cellStyle name="Neutral 2 6" xfId="14752"/>
    <cellStyle name="Neutral 2 6 2" xfId="45308"/>
    <cellStyle name="Neutral 2 7" xfId="14753"/>
    <cellStyle name="Neutral 2 7 2" xfId="45309"/>
    <cellStyle name="Neutral 2 8" xfId="14754"/>
    <cellStyle name="Neutral 2 8 2" xfId="45310"/>
    <cellStyle name="Neutral 2 9" xfId="14755"/>
    <cellStyle name="Neutral 3" xfId="14756"/>
    <cellStyle name="Neutral 3 2" xfId="14757"/>
    <cellStyle name="Neutral 3 2 2" xfId="45311"/>
    <cellStyle name="Neutral 3 3" xfId="45312"/>
    <cellStyle name="Neutral 4" xfId="14758"/>
    <cellStyle name="Neutral 4 2" xfId="14759"/>
    <cellStyle name="Neutral 4 2 2" xfId="45313"/>
    <cellStyle name="Neutral 4 3" xfId="45314"/>
    <cellStyle name="Neutral 5" xfId="14760"/>
    <cellStyle name="Neutral 5 2" xfId="14761"/>
    <cellStyle name="Neutral 5 2 2" xfId="45315"/>
    <cellStyle name="Neutral 5 3" xfId="45316"/>
    <cellStyle name="Neutral 6" xfId="14762"/>
    <cellStyle name="Neutral 6 2" xfId="14763"/>
    <cellStyle name="Neutral 6 2 2" xfId="45317"/>
    <cellStyle name="Neutral 6 3" xfId="45318"/>
    <cellStyle name="Neutral 7" xfId="14764"/>
    <cellStyle name="Neutral 7 10" xfId="14765"/>
    <cellStyle name="Neutral 7 10 2" xfId="45319"/>
    <cellStyle name="Neutral 7 11" xfId="14766"/>
    <cellStyle name="Neutral 7 11 2" xfId="45320"/>
    <cellStyle name="Neutral 7 12" xfId="45321"/>
    <cellStyle name="Neutral 7 2" xfId="14767"/>
    <cellStyle name="Neutral 7 2 2" xfId="45322"/>
    <cellStyle name="Neutral 7 3" xfId="14768"/>
    <cellStyle name="Neutral 7 3 2" xfId="45323"/>
    <cellStyle name="Neutral 7 4" xfId="14769"/>
    <cellStyle name="Neutral 7 4 2" xfId="45324"/>
    <cellStyle name="Neutral 7 5" xfId="14770"/>
    <cellStyle name="Neutral 7 5 2" xfId="45325"/>
    <cellStyle name="Neutral 7 6" xfId="14771"/>
    <cellStyle name="Neutral 7 6 2" xfId="45326"/>
    <cellStyle name="Neutral 7 7" xfId="14772"/>
    <cellStyle name="Neutral 7 7 2" xfId="45327"/>
    <cellStyle name="Neutral 7 8" xfId="14773"/>
    <cellStyle name="Neutral 7 8 2" xfId="45328"/>
    <cellStyle name="Neutral 7 9" xfId="14774"/>
    <cellStyle name="Neutral 7 9 2" xfId="45329"/>
    <cellStyle name="Neutral 8" xfId="14775"/>
    <cellStyle name="Neutral 8 2" xfId="45330"/>
    <cellStyle name="Neutral 9" xfId="14776"/>
    <cellStyle name="Neutral 9 2" xfId="45331"/>
    <cellStyle name="Normal" xfId="0" builtinId="0"/>
    <cellStyle name="Normal 10" xfId="14777"/>
    <cellStyle name="Normal 10 10" xfId="14778"/>
    <cellStyle name="Normal 10 10 2" xfId="45332"/>
    <cellStyle name="Normal 10 11" xfId="14779"/>
    <cellStyle name="Normal 10 11 2" xfId="45333"/>
    <cellStyle name="Normal 10 12" xfId="14780"/>
    <cellStyle name="Normal 10 12 2" xfId="45334"/>
    <cellStyle name="Normal 10 13" xfId="14781"/>
    <cellStyle name="Normal 10 13 2" xfId="45335"/>
    <cellStyle name="Normal 10 14" xfId="14782"/>
    <cellStyle name="Normal 10 14 2" xfId="45336"/>
    <cellStyle name="Normal 10 15" xfId="14783"/>
    <cellStyle name="Normal 10 15 2" xfId="45337"/>
    <cellStyle name="Normal 10 16" xfId="14784"/>
    <cellStyle name="Normal 10 16 2" xfId="45338"/>
    <cellStyle name="Normal 10 17" xfId="14785"/>
    <cellStyle name="Normal 10 17 2" xfId="45339"/>
    <cellStyle name="Normal 10 18" xfId="14786"/>
    <cellStyle name="Normal 10 18 2" xfId="45340"/>
    <cellStyle name="Normal 10 19" xfId="14787"/>
    <cellStyle name="Normal 10 19 2" xfId="45341"/>
    <cellStyle name="Normal 10 2" xfId="14788"/>
    <cellStyle name="Normal 10 2 2" xfId="45342"/>
    <cellStyle name="Normal 10 20" xfId="2"/>
    <cellStyle name="Normal 10 21" xfId="14789"/>
    <cellStyle name="Normal 10 22" xfId="14790"/>
    <cellStyle name="Normal 10 3" xfId="14791"/>
    <cellStyle name="Normal 10 3 2" xfId="45343"/>
    <cellStyle name="Normal 10 4" xfId="14792"/>
    <cellStyle name="Normal 10 4 2" xfId="45344"/>
    <cellStyle name="Normal 10 5" xfId="14793"/>
    <cellStyle name="Normal 10 5 2" xfId="45345"/>
    <cellStyle name="Normal 10 6" xfId="14794"/>
    <cellStyle name="Normal 10 6 2" xfId="45346"/>
    <cellStyle name="Normal 10 7" xfId="14795"/>
    <cellStyle name="Normal 10 7 2" xfId="45347"/>
    <cellStyle name="Normal 10 8" xfId="14796"/>
    <cellStyle name="Normal 10 8 2" xfId="45348"/>
    <cellStyle name="Normal 10 9" xfId="14797"/>
    <cellStyle name="Normal 10 9 2" xfId="45349"/>
    <cellStyle name="Normal 11" xfId="14798"/>
    <cellStyle name="Normal 11 2" xfId="14799"/>
    <cellStyle name="Normal 11 2 2" xfId="45350"/>
    <cellStyle name="Normal 11 3" xfId="45351"/>
    <cellStyle name="Normal 12" xfId="14800"/>
    <cellStyle name="Normal 12 2" xfId="14801"/>
    <cellStyle name="Normal 12 2 2" xfId="45352"/>
    <cellStyle name="Normal 12 3" xfId="45353"/>
    <cellStyle name="Normal 13" xfId="14802"/>
    <cellStyle name="Normal 13 2" xfId="14803"/>
    <cellStyle name="Normal 13 2 2" xfId="45354"/>
    <cellStyle name="Normal 13 3" xfId="45355"/>
    <cellStyle name="Normal 14" xfId="14804"/>
    <cellStyle name="Normal 14 2" xfId="14805"/>
    <cellStyle name="Normal 14 2 2" xfId="45356"/>
    <cellStyle name="Normal 14 3" xfId="14806"/>
    <cellStyle name="Normal 14 3 2" xfId="45357"/>
    <cellStyle name="Normal 14 4" xfId="14807"/>
    <cellStyle name="Normal 14 4 2" xfId="45358"/>
    <cellStyle name="Normal 14 5" xfId="14808"/>
    <cellStyle name="Normal 14 5 2" xfId="45359"/>
    <cellStyle name="Normal 14 6" xfId="14809"/>
    <cellStyle name="Normal 14 6 2" xfId="45360"/>
    <cellStyle name="Normal 14 7" xfId="14810"/>
    <cellStyle name="Normal 14 7 2" xfId="45361"/>
    <cellStyle name="Normal 14 8" xfId="45362"/>
    <cellStyle name="Normal 15" xfId="14811"/>
    <cellStyle name="Normal 15 2" xfId="14812"/>
    <cellStyle name="Normal 15 2 2" xfId="45363"/>
    <cellStyle name="Normal 15 3" xfId="14813"/>
    <cellStyle name="Normal 15 3 2" xfId="45364"/>
    <cellStyle name="Normal 15 4" xfId="14814"/>
    <cellStyle name="Normal 15 4 2" xfId="45365"/>
    <cellStyle name="Normal 15 5" xfId="14815"/>
    <cellStyle name="Normal 15 5 2" xfId="45366"/>
    <cellStyle name="Normal 15 6" xfId="14816"/>
    <cellStyle name="Normal 15 6 2" xfId="45367"/>
    <cellStyle name="Normal 15 7" xfId="14817"/>
    <cellStyle name="Normal 15 7 2" xfId="45368"/>
    <cellStyle name="Normal 15 8" xfId="45369"/>
    <cellStyle name="Normal 16" xfId="14818"/>
    <cellStyle name="Normal 16 2" xfId="14819"/>
    <cellStyle name="Normal 16 2 2" xfId="45370"/>
    <cellStyle name="Normal 16 3" xfId="45371"/>
    <cellStyle name="Normal 17" xfId="14820"/>
    <cellStyle name="Normal 17 2" xfId="14821"/>
    <cellStyle name="Normal 17 2 2" xfId="45372"/>
    <cellStyle name="Normal 17 3" xfId="14822"/>
    <cellStyle name="Normal 17 3 2" xfId="45373"/>
    <cellStyle name="Normal 17 4" xfId="14823"/>
    <cellStyle name="Normal 17 4 2" xfId="14824"/>
    <cellStyle name="Normal 17 4 2 2" xfId="14825"/>
    <cellStyle name="Normal 17 4 3" xfId="14826"/>
    <cellStyle name="Normal 17 5" xfId="14827"/>
    <cellStyle name="Normal 17 5 2" xfId="14828"/>
    <cellStyle name="Normal 17 5 2 2" xfId="14829"/>
    <cellStyle name="Normal 17 5 3" xfId="14830"/>
    <cellStyle name="Normal 17 6" xfId="14831"/>
    <cellStyle name="Normal 17 6 2" xfId="14832"/>
    <cellStyle name="Normal 17 6 2 2" xfId="14833"/>
    <cellStyle name="Normal 17 6 3" xfId="14834"/>
    <cellStyle name="Normal 17 7" xfId="14835"/>
    <cellStyle name="Normal 17 7 2" xfId="14836"/>
    <cellStyle name="Normal 17 8" xfId="14837"/>
    <cellStyle name="Normal 18" xfId="14838"/>
    <cellStyle name="Normal 18 2" xfId="14839"/>
    <cellStyle name="Normal 18 2 2" xfId="45374"/>
    <cellStyle name="Normal 18 3" xfId="45375"/>
    <cellStyle name="Normal 19" xfId="14840"/>
    <cellStyle name="Normal 19 2" xfId="14841"/>
    <cellStyle name="Normal 19 2 2" xfId="45376"/>
    <cellStyle name="Normal 19 3" xfId="45377"/>
    <cellStyle name="Normal 2" xfId="14842"/>
    <cellStyle name="Normal 2 10" xfId="14843"/>
    <cellStyle name="Normal 2 10 2" xfId="14844"/>
    <cellStyle name="Normal 2 10 3" xfId="14845"/>
    <cellStyle name="Normal 2 10 4" xfId="14846"/>
    <cellStyle name="Normal 2 11" xfId="14847"/>
    <cellStyle name="Normal 2 11 2" xfId="14848"/>
    <cellStyle name="Normal 2 11 3" xfId="14849"/>
    <cellStyle name="Normal 2 11 4" xfId="14850"/>
    <cellStyle name="Normal 2 12" xfId="14851"/>
    <cellStyle name="Normal 2 12 2" xfId="14852"/>
    <cellStyle name="Normal 2 12 3" xfId="14853"/>
    <cellStyle name="Normal 2 12 4" xfId="14854"/>
    <cellStyle name="Normal 2 13" xfId="14855"/>
    <cellStyle name="Normal 2 13 2" xfId="14856"/>
    <cellStyle name="Normal 2 13 3" xfId="14857"/>
    <cellStyle name="Normal 2 13 4" xfId="14858"/>
    <cellStyle name="Normal 2 14" xfId="14859"/>
    <cellStyle name="Normal 2 14 2" xfId="14860"/>
    <cellStyle name="Normal 2 14 3" xfId="14861"/>
    <cellStyle name="Normal 2 14 4" xfId="14862"/>
    <cellStyle name="Normal 2 15" xfId="14863"/>
    <cellStyle name="Normal 2 15 2" xfId="14864"/>
    <cellStyle name="Normal 2 15 3" xfId="14865"/>
    <cellStyle name="Normal 2 15 4" xfId="14866"/>
    <cellStyle name="Normal 2 16" xfId="14867"/>
    <cellStyle name="Normal 2 16 2" xfId="14868"/>
    <cellStyle name="Normal 2 16 3" xfId="14869"/>
    <cellStyle name="Normal 2 16 4" xfId="14870"/>
    <cellStyle name="Normal 2 17" xfId="14871"/>
    <cellStyle name="Normal 2 17 2" xfId="14872"/>
    <cellStyle name="Normal 2 17 3" xfId="14873"/>
    <cellStyle name="Normal 2 17 4" xfId="14874"/>
    <cellStyle name="Normal 2 18" xfId="14875"/>
    <cellStyle name="Normal 2 18 2" xfId="14876"/>
    <cellStyle name="Normal 2 18 3" xfId="14877"/>
    <cellStyle name="Normal 2 18 4" xfId="14878"/>
    <cellStyle name="Normal 2 19" xfId="14879"/>
    <cellStyle name="Normal 2 19 2" xfId="45378"/>
    <cellStyle name="Normal 2 2" xfId="14880"/>
    <cellStyle name="Normal 2 2 2" xfId="14881"/>
    <cellStyle name="Normal 2 2 2 2" xfId="45379"/>
    <cellStyle name="Normal 2 2 3" xfId="14882"/>
    <cellStyle name="Normal 2 2 3 2" xfId="45380"/>
    <cellStyle name="Normal 2 2 4" xfId="14883"/>
    <cellStyle name="Normal 2 2 5" xfId="37478"/>
    <cellStyle name="Normal 2 20" xfId="14884"/>
    <cellStyle name="Normal 2 20 2" xfId="45381"/>
    <cellStyle name="Normal 2 21" xfId="14885"/>
    <cellStyle name="Normal 2 21 2" xfId="45382"/>
    <cellStyle name="Normal 2 22" xfId="14886"/>
    <cellStyle name="Normal 2 22 2" xfId="45383"/>
    <cellStyle name="Normal 2 23" xfId="14887"/>
    <cellStyle name="Normal 2 23 2" xfId="45384"/>
    <cellStyle name="Normal 2 24" xfId="14888"/>
    <cellStyle name="Normal 2 24 2" xfId="45385"/>
    <cellStyle name="Normal 2 25" xfId="14889"/>
    <cellStyle name="Normal 2 25 2" xfId="45386"/>
    <cellStyle name="Normal 2 26" xfId="14890"/>
    <cellStyle name="Normal 2 26 2" xfId="45387"/>
    <cellStyle name="Normal 2 27" xfId="14891"/>
    <cellStyle name="Normal 2 27 2" xfId="45388"/>
    <cellStyle name="Normal 2 28" xfId="14892"/>
    <cellStyle name="Normal 2 28 2" xfId="45389"/>
    <cellStyle name="Normal 2 29" xfId="14893"/>
    <cellStyle name="Normal 2 29 2" xfId="45390"/>
    <cellStyle name="Normal 2 3" xfId="14894"/>
    <cellStyle name="Normal 2 3 2" xfId="14895"/>
    <cellStyle name="Normal 2 3 2 2" xfId="45391"/>
    <cellStyle name="Normal 2 3 3" xfId="14896"/>
    <cellStyle name="Normal 2 3 4" xfId="14897"/>
    <cellStyle name="Normal 2 30" xfId="3"/>
    <cellStyle name="Normal 2 31" xfId="14898"/>
    <cellStyle name="Normal 2 31 10" xfId="14899"/>
    <cellStyle name="Normal 2 31 11" xfId="14900"/>
    <cellStyle name="Normal 2 31 12" xfId="14901"/>
    <cellStyle name="Normal 2 31 13" xfId="14902"/>
    <cellStyle name="Normal 2 31 14" xfId="14903"/>
    <cellStyle name="Normal 2 31 2" xfId="14904"/>
    <cellStyle name="Normal 2 31 2 2" xfId="14905"/>
    <cellStyle name="Normal 2 31 2 3" xfId="14906"/>
    <cellStyle name="Normal 2 31 2_Circuits" xfId="14907"/>
    <cellStyle name="Normal 2 31 3" xfId="14908"/>
    <cellStyle name="Normal 2 31 4" xfId="14909"/>
    <cellStyle name="Normal 2 31 5" xfId="14910"/>
    <cellStyle name="Normal 2 31 6" xfId="14911"/>
    <cellStyle name="Normal 2 31 7" xfId="14912"/>
    <cellStyle name="Normal 2 31 8" xfId="14913"/>
    <cellStyle name="Normal 2 31 9" xfId="14914"/>
    <cellStyle name="Normal 2 31 9 2" xfId="14915"/>
    <cellStyle name="Normal 2 31 9 3" xfId="14916"/>
    <cellStyle name="Normal 2 31 9 4" xfId="14917"/>
    <cellStyle name="Normal 2 31_Circuits" xfId="14918"/>
    <cellStyle name="Normal 2 32" xfId="14919"/>
    <cellStyle name="Normal 2 32 2" xfId="45392"/>
    <cellStyle name="Normal 2 33" xfId="45393"/>
    <cellStyle name="Normal 2 4" xfId="14920"/>
    <cellStyle name="Normal 2 4 2" xfId="14921"/>
    <cellStyle name="Normal 2 4 3" xfId="14922"/>
    <cellStyle name="Normal 2 4 4" xfId="14923"/>
    <cellStyle name="Normal 2 5" xfId="14924"/>
    <cellStyle name="Normal 2 5 2" xfId="14925"/>
    <cellStyle name="Normal 2 5 3" xfId="14926"/>
    <cellStyle name="Normal 2 5 4" xfId="14927"/>
    <cellStyle name="Normal 2 6" xfId="14928"/>
    <cellStyle name="Normal 2 6 2" xfId="14929"/>
    <cellStyle name="Normal 2 6 3" xfId="14930"/>
    <cellStyle name="Normal 2 6 4" xfId="14931"/>
    <cellStyle name="Normal 2 7" xfId="14932"/>
    <cellStyle name="Normal 2 7 10" xfId="14933"/>
    <cellStyle name="Normal 2 7 10 2" xfId="45394"/>
    <cellStyle name="Normal 2 7 11" xfId="14934"/>
    <cellStyle name="Normal 2 7 11 2" xfId="45395"/>
    <cellStyle name="Normal 2 7 12" xfId="14935"/>
    <cellStyle name="Normal 2 7 13" xfId="14936"/>
    <cellStyle name="Normal 2 7 14" xfId="14937"/>
    <cellStyle name="Normal 2 7 2" xfId="14938"/>
    <cellStyle name="Normal 2 7 2 2" xfId="45396"/>
    <cellStyle name="Normal 2 7 3" xfId="14939"/>
    <cellStyle name="Normal 2 7 3 2" xfId="45397"/>
    <cellStyle name="Normal 2 7 4" xfId="14940"/>
    <cellStyle name="Normal 2 7 4 2" xfId="45398"/>
    <cellStyle name="Normal 2 7 5" xfId="14941"/>
    <cellStyle name="Normal 2 7 5 2" xfId="45399"/>
    <cellStyle name="Normal 2 7 6" xfId="14942"/>
    <cellStyle name="Normal 2 7 6 2" xfId="45400"/>
    <cellStyle name="Normal 2 7 7" xfId="14943"/>
    <cellStyle name="Normal 2 7 7 2" xfId="45401"/>
    <cellStyle name="Normal 2 7 8" xfId="14944"/>
    <cellStyle name="Normal 2 7 8 2" xfId="45402"/>
    <cellStyle name="Normal 2 7 9" xfId="14945"/>
    <cellStyle name="Normal 2 7 9 2" xfId="45403"/>
    <cellStyle name="Normal 2 7_LocalAssetCharging" xfId="14946"/>
    <cellStyle name="Normal 2 8" xfId="14947"/>
    <cellStyle name="Normal 2 8 2" xfId="14948"/>
    <cellStyle name="Normal 2 8 3" xfId="14949"/>
    <cellStyle name="Normal 2 8 4" xfId="14950"/>
    <cellStyle name="Normal 2 9" xfId="14951"/>
    <cellStyle name="Normal 2 9 2" xfId="14952"/>
    <cellStyle name="Normal 2 9 3" xfId="14953"/>
    <cellStyle name="Normal 2 9 4" xfId="14954"/>
    <cellStyle name="Normal 2_Circuits" xfId="14955"/>
    <cellStyle name="Normal 20" xfId="14956"/>
    <cellStyle name="Normal 20 10" xfId="14957"/>
    <cellStyle name="Normal 20 10 2" xfId="45404"/>
    <cellStyle name="Normal 20 11" xfId="14958"/>
    <cellStyle name="Normal 20 11 2" xfId="45405"/>
    <cellStyle name="Normal 20 12" xfId="14959"/>
    <cellStyle name="Normal 20 13" xfId="14960"/>
    <cellStyle name="Normal 20 14" xfId="14961"/>
    <cellStyle name="Normal 20 2" xfId="14962"/>
    <cellStyle name="Normal 20 2 2" xfId="45406"/>
    <cellStyle name="Normal 20 3" xfId="14963"/>
    <cellStyle name="Normal 20 3 2" xfId="45407"/>
    <cellStyle name="Normal 20 4" xfId="14964"/>
    <cellStyle name="Normal 20 4 2" xfId="45408"/>
    <cellStyle name="Normal 20 5" xfId="14965"/>
    <cellStyle name="Normal 20 5 2" xfId="45409"/>
    <cellStyle name="Normal 20 6" xfId="14966"/>
    <cellStyle name="Normal 20 6 2" xfId="45410"/>
    <cellStyle name="Normal 20 7" xfId="14967"/>
    <cellStyle name="Normal 20 7 2" xfId="45411"/>
    <cellStyle name="Normal 20 8" xfId="14968"/>
    <cellStyle name="Normal 20 8 2" xfId="45412"/>
    <cellStyle name="Normal 20 9" xfId="14969"/>
    <cellStyle name="Normal 20 9 2" xfId="45413"/>
    <cellStyle name="Normal 20_LocalAssetCharging" xfId="14970"/>
    <cellStyle name="Normal 21" xfId="14971"/>
    <cellStyle name="Normal 21 2" xfId="14972"/>
    <cellStyle name="Normal 21 3" xfId="14973"/>
    <cellStyle name="Normal 21 4" xfId="14974"/>
    <cellStyle name="Normal 21_LocalAssetCharging" xfId="14975"/>
    <cellStyle name="Normal 22" xfId="14976"/>
    <cellStyle name="Normal 22 2" xfId="45414"/>
    <cellStyle name="Normal 23" xfId="14977"/>
    <cellStyle name="Normal 23 10" xfId="14978"/>
    <cellStyle name="Normal 23 10 2" xfId="45415"/>
    <cellStyle name="Normal 23 11" xfId="45416"/>
    <cellStyle name="Normal 23 2" xfId="14979"/>
    <cellStyle name="Normal 23 2 2" xfId="45417"/>
    <cellStyle name="Normal 23 3" xfId="14980"/>
    <cellStyle name="Normal 23 3 2" xfId="45418"/>
    <cellStyle name="Normal 23 4" xfId="14981"/>
    <cellStyle name="Normal 23 4 2" xfId="45419"/>
    <cellStyle name="Normal 23 5" xfId="14982"/>
    <cellStyle name="Normal 23 5 2" xfId="45420"/>
    <cellStyle name="Normal 23 6" xfId="14983"/>
    <cellStyle name="Normal 23 6 2" xfId="45421"/>
    <cellStyle name="Normal 23 7" xfId="14984"/>
    <cellStyle name="Normal 23 7 2" xfId="45422"/>
    <cellStyle name="Normal 23 8" xfId="14985"/>
    <cellStyle name="Normal 23 8 2" xfId="45423"/>
    <cellStyle name="Normal 23 9" xfId="14986"/>
    <cellStyle name="Normal 23 9 2" xfId="45424"/>
    <cellStyle name="Normal 24" xfId="14987"/>
    <cellStyle name="Normal 24 10" xfId="14988"/>
    <cellStyle name="Normal 24 10 2" xfId="45425"/>
    <cellStyle name="Normal 24 11" xfId="45426"/>
    <cellStyle name="Normal 24 2" xfId="14989"/>
    <cellStyle name="Normal 24 2 2" xfId="45427"/>
    <cellStyle name="Normal 24 3" xfId="14990"/>
    <cellStyle name="Normal 24 3 2" xfId="45428"/>
    <cellStyle name="Normal 24 4" xfId="14991"/>
    <cellStyle name="Normal 24 4 2" xfId="45429"/>
    <cellStyle name="Normal 24 5" xfId="14992"/>
    <cellStyle name="Normal 24 5 2" xfId="45430"/>
    <cellStyle name="Normal 24 6" xfId="14993"/>
    <cellStyle name="Normal 24 6 2" xfId="45431"/>
    <cellStyle name="Normal 24 7" xfId="14994"/>
    <cellStyle name="Normal 24 7 2" xfId="45432"/>
    <cellStyle name="Normal 24 8" xfId="14995"/>
    <cellStyle name="Normal 24 8 2" xfId="45433"/>
    <cellStyle name="Normal 24 9" xfId="14996"/>
    <cellStyle name="Normal 24 9 2" xfId="45434"/>
    <cellStyle name="Normal 25" xfId="14997"/>
    <cellStyle name="Normal 25 10" xfId="14998"/>
    <cellStyle name="Normal 25 10 2" xfId="45435"/>
    <cellStyle name="Normal 25 11" xfId="45436"/>
    <cellStyle name="Normal 25 2" xfId="14999"/>
    <cellStyle name="Normal 25 2 2" xfId="45437"/>
    <cellStyle name="Normal 25 3" xfId="15000"/>
    <cellStyle name="Normal 25 3 2" xfId="45438"/>
    <cellStyle name="Normal 25 4" xfId="15001"/>
    <cellStyle name="Normal 25 4 2" xfId="45439"/>
    <cellStyle name="Normal 25 5" xfId="15002"/>
    <cellStyle name="Normal 25 5 2" xfId="45440"/>
    <cellStyle name="Normal 25 6" xfId="15003"/>
    <cellStyle name="Normal 25 6 2" xfId="45441"/>
    <cellStyle name="Normal 25 7" xfId="15004"/>
    <cellStyle name="Normal 25 7 2" xfId="45442"/>
    <cellStyle name="Normal 25 8" xfId="15005"/>
    <cellStyle name="Normal 25 8 2" xfId="45443"/>
    <cellStyle name="Normal 25 9" xfId="15006"/>
    <cellStyle name="Normal 25 9 2" xfId="45444"/>
    <cellStyle name="Normal 26" xfId="15007"/>
    <cellStyle name="Normal 26 10" xfId="15008"/>
    <cellStyle name="Normal 26 10 2" xfId="45445"/>
    <cellStyle name="Normal 26 11" xfId="45446"/>
    <cellStyle name="Normal 26 2" xfId="15009"/>
    <cellStyle name="Normal 26 2 2" xfId="45447"/>
    <cellStyle name="Normal 26 3" xfId="15010"/>
    <cellStyle name="Normal 26 3 2" xfId="45448"/>
    <cellStyle name="Normal 26 4" xfId="15011"/>
    <cellStyle name="Normal 26 4 2" xfId="45449"/>
    <cellStyle name="Normal 26 5" xfId="15012"/>
    <cellStyle name="Normal 26 5 2" xfId="45450"/>
    <cellStyle name="Normal 26 6" xfId="15013"/>
    <cellStyle name="Normal 26 6 2" xfId="45451"/>
    <cellStyle name="Normal 26 7" xfId="15014"/>
    <cellStyle name="Normal 26 7 2" xfId="45452"/>
    <cellStyle name="Normal 26 8" xfId="15015"/>
    <cellStyle name="Normal 26 8 2" xfId="45453"/>
    <cellStyle name="Normal 26 9" xfId="15016"/>
    <cellStyle name="Normal 26 9 2" xfId="45454"/>
    <cellStyle name="Normal 27" xfId="15017"/>
    <cellStyle name="Normal 27 10" xfId="15018"/>
    <cellStyle name="Normal 27 10 2" xfId="45455"/>
    <cellStyle name="Normal 27 11" xfId="45456"/>
    <cellStyle name="Normal 27 2" xfId="15019"/>
    <cellStyle name="Normal 27 2 2" xfId="45457"/>
    <cellStyle name="Normal 27 3" xfId="15020"/>
    <cellStyle name="Normal 27 3 2" xfId="45458"/>
    <cellStyle name="Normal 27 4" xfId="15021"/>
    <cellStyle name="Normal 27 4 2" xfId="45459"/>
    <cellStyle name="Normal 27 5" xfId="15022"/>
    <cellStyle name="Normal 27 5 2" xfId="45460"/>
    <cellStyle name="Normal 27 6" xfId="15023"/>
    <cellStyle name="Normal 27 6 2" xfId="45461"/>
    <cellStyle name="Normal 27 7" xfId="15024"/>
    <cellStyle name="Normal 27 7 2" xfId="45462"/>
    <cellStyle name="Normal 27 8" xfId="15025"/>
    <cellStyle name="Normal 27 8 2" xfId="45463"/>
    <cellStyle name="Normal 27 9" xfId="15026"/>
    <cellStyle name="Normal 27 9 2" xfId="45464"/>
    <cellStyle name="Normal 28" xfId="15027"/>
    <cellStyle name="Normal 28 10" xfId="15028"/>
    <cellStyle name="Normal 28 10 2" xfId="45465"/>
    <cellStyle name="Normal 28 11" xfId="45466"/>
    <cellStyle name="Normal 28 2" xfId="15029"/>
    <cellStyle name="Normal 28 2 2" xfId="45467"/>
    <cellStyle name="Normal 28 3" xfId="15030"/>
    <cellStyle name="Normal 28 3 2" xfId="45468"/>
    <cellStyle name="Normal 28 4" xfId="15031"/>
    <cellStyle name="Normal 28 4 2" xfId="45469"/>
    <cellStyle name="Normal 28 5" xfId="15032"/>
    <cellStyle name="Normal 28 5 2" xfId="45470"/>
    <cellStyle name="Normal 28 6" xfId="15033"/>
    <cellStyle name="Normal 28 6 2" xfId="45471"/>
    <cellStyle name="Normal 28 7" xfId="15034"/>
    <cellStyle name="Normal 28 7 2" xfId="45472"/>
    <cellStyle name="Normal 28 8" xfId="15035"/>
    <cellStyle name="Normal 28 8 2" xfId="45473"/>
    <cellStyle name="Normal 28 9" xfId="15036"/>
    <cellStyle name="Normal 28 9 2" xfId="45474"/>
    <cellStyle name="Normal 29" xfId="15037"/>
    <cellStyle name="Normal 29 2" xfId="15038"/>
    <cellStyle name="Normal 29 3" xfId="15039"/>
    <cellStyle name="Normal 29 3 2" xfId="15040"/>
    <cellStyle name="Normal 3" xfId="15041"/>
    <cellStyle name="Normal 3 10" xfId="15042"/>
    <cellStyle name="Normal 3 10 2" xfId="15043"/>
    <cellStyle name="Normal 3 10 2 2" xfId="15044"/>
    <cellStyle name="Normal 3 10 3" xfId="15045"/>
    <cellStyle name="Normal 3 11" xfId="15046"/>
    <cellStyle name="Normal 3 11 2" xfId="15047"/>
    <cellStyle name="Normal 3 11 2 2" xfId="15048"/>
    <cellStyle name="Normal 3 11 3" xfId="15049"/>
    <cellStyle name="Normal 3 12" xfId="15050"/>
    <cellStyle name="Normal 3 12 2" xfId="15051"/>
    <cellStyle name="Normal 3 12 2 2" xfId="15052"/>
    <cellStyle name="Normal 3 12 3" xfId="15053"/>
    <cellStyle name="Normal 3 13" xfId="15054"/>
    <cellStyle name="Normal 3 13 2" xfId="15055"/>
    <cellStyle name="Normal 3 13 2 2" xfId="15056"/>
    <cellStyle name="Normal 3 13 3" xfId="15057"/>
    <cellStyle name="Normal 3 14" xfId="15058"/>
    <cellStyle name="Normal 3 14 2" xfId="15059"/>
    <cellStyle name="Normal 3 14 2 2" xfId="15060"/>
    <cellStyle name="Normal 3 14 3" xfId="15061"/>
    <cellStyle name="Normal 3 15" xfId="15062"/>
    <cellStyle name="Normal 3 15 2" xfId="15063"/>
    <cellStyle name="Normal 3 15 2 2" xfId="15064"/>
    <cellStyle name="Normal 3 15 3" xfId="15065"/>
    <cellStyle name="Normal 3 16" xfId="15066"/>
    <cellStyle name="Normal 3 16 2" xfId="15067"/>
    <cellStyle name="Normal 3 16 2 2" xfId="15068"/>
    <cellStyle name="Normal 3 16 3" xfId="15069"/>
    <cellStyle name="Normal 3 17" xfId="15070"/>
    <cellStyle name="Normal 3 17 2" xfId="15071"/>
    <cellStyle name="Normal 3 17 2 2" xfId="15072"/>
    <cellStyle name="Normal 3 17 3" xfId="15073"/>
    <cellStyle name="Normal 3 18" xfId="15074"/>
    <cellStyle name="Normal 3 18 2" xfId="15075"/>
    <cellStyle name="Normal 3 18 2 2" xfId="15076"/>
    <cellStyle name="Normal 3 18 3" xfId="15077"/>
    <cellStyle name="Normal 3 19" xfId="15078"/>
    <cellStyle name="Normal 3 19 2" xfId="15079"/>
    <cellStyle name="Normal 3 19 2 2" xfId="15080"/>
    <cellStyle name="Normal 3 19 3" xfId="15081"/>
    <cellStyle name="Normal 3 2" xfId="15082"/>
    <cellStyle name="Normal 3 2 10" xfId="15083"/>
    <cellStyle name="Normal 3 2 10 2" xfId="45475"/>
    <cellStyle name="Normal 3 2 11" xfId="15084"/>
    <cellStyle name="Normal 3 2 11 2" xfId="45476"/>
    <cellStyle name="Normal 3 2 12" xfId="15085"/>
    <cellStyle name="Normal 3 2 12 2" xfId="45477"/>
    <cellStyle name="Normal 3 2 13" xfId="15086"/>
    <cellStyle name="Normal 3 2 13 2" xfId="45478"/>
    <cellStyle name="Normal 3 2 14" xfId="15087"/>
    <cellStyle name="Normal 3 2 14 2" xfId="45479"/>
    <cellStyle name="Normal 3 2 15" xfId="15088"/>
    <cellStyle name="Normal 3 2 15 2" xfId="45480"/>
    <cellStyle name="Normal 3 2 16" xfId="15089"/>
    <cellStyle name="Normal 3 2 16 2" xfId="45481"/>
    <cellStyle name="Normal 3 2 17" xfId="15090"/>
    <cellStyle name="Normal 3 2 17 2" xfId="45482"/>
    <cellStyle name="Normal 3 2 18" xfId="15091"/>
    <cellStyle name="Normal 3 2 18 2" xfId="45483"/>
    <cellStyle name="Normal 3 2 19" xfId="15092"/>
    <cellStyle name="Normal 3 2 19 2" xfId="45484"/>
    <cellStyle name="Normal 3 2 2" xfId="15093"/>
    <cellStyle name="Normal 3 2 2 2" xfId="15094"/>
    <cellStyle name="Normal 3 2 2 3" xfId="15095"/>
    <cellStyle name="Normal 3 2 2 4" xfId="15096"/>
    <cellStyle name="Normal 3 2 20" xfId="15097"/>
    <cellStyle name="Normal 3 2 20 2" xfId="45485"/>
    <cellStyle name="Normal 3 2 21" xfId="15098"/>
    <cellStyle name="Normal 3 2 21 2" xfId="45486"/>
    <cellStyle name="Normal 3 2 22" xfId="15099"/>
    <cellStyle name="Normal 3 2 22 2" xfId="45487"/>
    <cellStyle name="Normal 3 2 23" xfId="15100"/>
    <cellStyle name="Normal 3 2 23 2" xfId="45488"/>
    <cellStyle name="Normal 3 2 24" xfId="15101"/>
    <cellStyle name="Normal 3 2 24 2" xfId="45489"/>
    <cellStyle name="Normal 3 2 25" xfId="15102"/>
    <cellStyle name="Normal 3 2 26" xfId="15103"/>
    <cellStyle name="Normal 3 2 27" xfId="15104"/>
    <cellStyle name="Normal 3 2 3" xfId="15105"/>
    <cellStyle name="Normal 3 2 3 2" xfId="15106"/>
    <cellStyle name="Normal 3 2 3 3" xfId="15107"/>
    <cellStyle name="Normal 3 2 3 4" xfId="15108"/>
    <cellStyle name="Normal 3 2 4" xfId="15109"/>
    <cellStyle name="Normal 3 2 4 2" xfId="45490"/>
    <cellStyle name="Normal 3 2 5" xfId="15110"/>
    <cellStyle name="Normal 3 2 5 2" xfId="45491"/>
    <cellStyle name="Normal 3 2 6" xfId="15111"/>
    <cellStyle name="Normal 3 2 6 2" xfId="45492"/>
    <cellStyle name="Normal 3 2 7" xfId="15112"/>
    <cellStyle name="Normal 3 2 7 2" xfId="45493"/>
    <cellStyle name="Normal 3 2 8" xfId="15113"/>
    <cellStyle name="Normal 3 2 8 2" xfId="45494"/>
    <cellStyle name="Normal 3 2 9" xfId="15114"/>
    <cellStyle name="Normal 3 2 9 2" xfId="45495"/>
    <cellStyle name="Normal 3 2_LocalAssetCharging" xfId="15115"/>
    <cellStyle name="Normal 3 20" xfId="15116"/>
    <cellStyle name="Normal 3 20 2" xfId="15117"/>
    <cellStyle name="Normal 3 20 2 2" xfId="15118"/>
    <cellStyle name="Normal 3 20 3" xfId="15119"/>
    <cellStyle name="Normal 3 21" xfId="15120"/>
    <cellStyle name="Normal 3 21 2" xfId="15121"/>
    <cellStyle name="Normal 3 21 2 2" xfId="15122"/>
    <cellStyle name="Normal 3 21 3" xfId="15123"/>
    <cellStyle name="Normal 3 22" xfId="15124"/>
    <cellStyle name="Normal 3 22 2" xfId="15125"/>
    <cellStyle name="Normal 3 22 2 2" xfId="15126"/>
    <cellStyle name="Normal 3 22 3" xfId="15127"/>
    <cellStyle name="Normal 3 23" xfId="15128"/>
    <cellStyle name="Normal 3 24" xfId="15129"/>
    <cellStyle name="Normal 3 24 2" xfId="15130"/>
    <cellStyle name="Normal 3 25" xfId="15131"/>
    <cellStyle name="Normal 3 26" xfId="15132"/>
    <cellStyle name="Normal 3 3" xfId="15133"/>
    <cellStyle name="Normal 3 3 2" xfId="15134"/>
    <cellStyle name="Normal 3 3 2 2" xfId="15135"/>
    <cellStyle name="Normal 3 3 2 3" xfId="15136"/>
    <cellStyle name="Normal 3 3 2 4" xfId="15137"/>
    <cellStyle name="Normal 3 3 3" xfId="15138"/>
    <cellStyle name="Normal 3 3 3 2" xfId="15139"/>
    <cellStyle name="Normal 3 3 3 3" xfId="15140"/>
    <cellStyle name="Normal 3 3 3 4" xfId="15141"/>
    <cellStyle name="Normal 3 3 4" xfId="15142"/>
    <cellStyle name="Normal 3 3 5" xfId="15143"/>
    <cellStyle name="Normal 3 3_LocalAssetCharging" xfId="15144"/>
    <cellStyle name="Normal 3 4" xfId="15145"/>
    <cellStyle name="Normal 3 4 10" xfId="15146"/>
    <cellStyle name="Normal 3 4 10 2" xfId="45496"/>
    <cellStyle name="Normal 3 4 11" xfId="15147"/>
    <cellStyle name="Normal 3 4 11 2" xfId="45497"/>
    <cellStyle name="Normal 3 4 12" xfId="15148"/>
    <cellStyle name="Normal 3 4 12 2" xfId="45498"/>
    <cellStyle name="Normal 3 4 13" xfId="15149"/>
    <cellStyle name="Normal 3 4 13 2" xfId="45499"/>
    <cellStyle name="Normal 3 4 14" xfId="15150"/>
    <cellStyle name="Normal 3 4 14 2" xfId="45500"/>
    <cellStyle name="Normal 3 4 15" xfId="15151"/>
    <cellStyle name="Normal 3 4 15 2" xfId="45501"/>
    <cellStyle name="Normal 3 4 16" xfId="15152"/>
    <cellStyle name="Normal 3 4 16 2" xfId="45502"/>
    <cellStyle name="Normal 3 4 17" xfId="15153"/>
    <cellStyle name="Normal 3 4 17 2" xfId="45503"/>
    <cellStyle name="Normal 3 4 18" xfId="15154"/>
    <cellStyle name="Normal 3 4 18 2" xfId="45504"/>
    <cellStyle name="Normal 3 4 19" xfId="15155"/>
    <cellStyle name="Normal 3 4 19 2" xfId="45505"/>
    <cellStyle name="Normal 3 4 2" xfId="15156"/>
    <cellStyle name="Normal 3 4 2 2" xfId="45506"/>
    <cellStyle name="Normal 3 4 20" xfId="15157"/>
    <cellStyle name="Normal 3 4 20 2" xfId="45507"/>
    <cellStyle name="Normal 3 4 21" xfId="15158"/>
    <cellStyle name="Normal 3 4 22" xfId="15159"/>
    <cellStyle name="Normal 3 4 22 2" xfId="15160"/>
    <cellStyle name="Normal 3 4 23" xfId="15161"/>
    <cellStyle name="Normal 3 4 24" xfId="15162"/>
    <cellStyle name="Normal 3 4 3" xfId="15163"/>
    <cellStyle name="Normal 3 4 3 2" xfId="45508"/>
    <cellStyle name="Normal 3 4 4" xfId="15164"/>
    <cellStyle name="Normal 3 4 4 2" xfId="45509"/>
    <cellStyle name="Normal 3 4 5" xfId="15165"/>
    <cellStyle name="Normal 3 4 5 2" xfId="45510"/>
    <cellStyle name="Normal 3 4 6" xfId="15166"/>
    <cellStyle name="Normal 3 4 6 2" xfId="45511"/>
    <cellStyle name="Normal 3 4 7" xfId="15167"/>
    <cellStyle name="Normal 3 4 7 2" xfId="45512"/>
    <cellStyle name="Normal 3 4 8" xfId="15168"/>
    <cellStyle name="Normal 3 4 8 2" xfId="45513"/>
    <cellStyle name="Normal 3 4 9" xfId="15169"/>
    <cellStyle name="Normal 3 4 9 2" xfId="45514"/>
    <cellStyle name="Normal 3 5" xfId="15170"/>
    <cellStyle name="Normal 3 5 2" xfId="15171"/>
    <cellStyle name="Normal 3 5 3" xfId="15172"/>
    <cellStyle name="Normal 3 5 3 2" xfId="15173"/>
    <cellStyle name="Normal 3 5 4" xfId="15174"/>
    <cellStyle name="Normal 3 5 5" xfId="15175"/>
    <cellStyle name="Normal 3 6" xfId="15176"/>
    <cellStyle name="Normal 3 6 2" xfId="15177"/>
    <cellStyle name="Normal 3 6 2 2" xfId="15178"/>
    <cellStyle name="Normal 3 6 3" xfId="15179"/>
    <cellStyle name="Normal 3 6 4" xfId="15180"/>
    <cellStyle name="Normal 3 6 5" xfId="15181"/>
    <cellStyle name="Normal 3 7" xfId="15182"/>
    <cellStyle name="Normal 3 7 2" xfId="15183"/>
    <cellStyle name="Normal 3 7 2 2" xfId="15184"/>
    <cellStyle name="Normal 3 7 3" xfId="15185"/>
    <cellStyle name="Normal 3 7 3 2" xfId="15186"/>
    <cellStyle name="Normal 3 7 4" xfId="15187"/>
    <cellStyle name="Normal 3 7 5" xfId="15188"/>
    <cellStyle name="Normal 3 7 6" xfId="15189"/>
    <cellStyle name="Normal 3 8" xfId="15190"/>
    <cellStyle name="Normal 3 8 2" xfId="15191"/>
    <cellStyle name="Normal 3 8 2 2" xfId="15192"/>
    <cellStyle name="Normal 3 8 3" xfId="15193"/>
    <cellStyle name="Normal 3 9" xfId="15194"/>
    <cellStyle name="Normal 3 9 2" xfId="15195"/>
    <cellStyle name="Normal 3 9 2 2" xfId="15196"/>
    <cellStyle name="Normal 3 9 3" xfId="15197"/>
    <cellStyle name="Normal 3_Circuits" xfId="15198"/>
    <cellStyle name="Normal 30" xfId="15199"/>
    <cellStyle name="Normal 30 2" xfId="15200"/>
    <cellStyle name="Normal 31" xfId="15201"/>
    <cellStyle name="Normal 32" xfId="15202"/>
    <cellStyle name="Normal 32 2" xfId="15203"/>
    <cellStyle name="Normal 33" xfId="45515"/>
    <cellStyle name="Normal 34" xfId="45516"/>
    <cellStyle name="Normal 35" xfId="45517"/>
    <cellStyle name="Normal 36" xfId="45518"/>
    <cellStyle name="Normal 37" xfId="45519"/>
    <cellStyle name="Normal 38" xfId="45520"/>
    <cellStyle name="Normal 39" xfId="15204"/>
    <cellStyle name="Normal 39 10" xfId="15205"/>
    <cellStyle name="Normal 39 11" xfId="15206"/>
    <cellStyle name="Normal 39 12" xfId="15207"/>
    <cellStyle name="Normal 39 13" xfId="15208"/>
    <cellStyle name="Normal 39 14" xfId="15209"/>
    <cellStyle name="Normal 39 2" xfId="15210"/>
    <cellStyle name="Normal 39 2 2" xfId="15211"/>
    <cellStyle name="Normal 39 2 3" xfId="15212"/>
    <cellStyle name="Normal 39 2_Circuits" xfId="15213"/>
    <cellStyle name="Normal 39 3" xfId="15214"/>
    <cellStyle name="Normal 39 4" xfId="15215"/>
    <cellStyle name="Normal 39 5" xfId="15216"/>
    <cellStyle name="Normal 39 6" xfId="15217"/>
    <cellStyle name="Normal 39 7" xfId="15218"/>
    <cellStyle name="Normal 39 8" xfId="15219"/>
    <cellStyle name="Normal 39 9" xfId="15220"/>
    <cellStyle name="Normal 39 9 2" xfId="15221"/>
    <cellStyle name="Normal 39 9 3" xfId="15222"/>
    <cellStyle name="Normal 39 9 4" xfId="15223"/>
    <cellStyle name="Normal 39_Circuits" xfId="15224"/>
    <cellStyle name="Normal 4" xfId="15225"/>
    <cellStyle name="Normal 4 2" xfId="15226"/>
    <cellStyle name="Normal 4 2 2" xfId="15227"/>
    <cellStyle name="Normal 4 2 2 2" xfId="45521"/>
    <cellStyle name="Normal 4 2 3" xfId="45522"/>
    <cellStyle name="Normal 4 3" xfId="15228"/>
    <cellStyle name="Normal 4 3 2" xfId="45523"/>
    <cellStyle name="Normal 4 4" xfId="15229"/>
    <cellStyle name="Normal 4 4 2" xfId="45524"/>
    <cellStyle name="Normal 4 5" xfId="15230"/>
    <cellStyle name="Normal 4 5 2" xfId="45525"/>
    <cellStyle name="Normal 4 6" xfId="15231"/>
    <cellStyle name="Normal 4 6 2" xfId="45526"/>
    <cellStyle name="Normal 4 7" xfId="45527"/>
    <cellStyle name="Normal 40" xfId="45528"/>
    <cellStyle name="Normal 41" xfId="45529"/>
    <cellStyle name="Normal 42" xfId="45530"/>
    <cellStyle name="Normal 43" xfId="15232"/>
    <cellStyle name="Normal 43 2" xfId="15233"/>
    <cellStyle name="Normal 44" xfId="15234"/>
    <cellStyle name="Normal 44 2" xfId="15235"/>
    <cellStyle name="Normal 45" xfId="15236"/>
    <cellStyle name="Normal 45 2" xfId="15237"/>
    <cellStyle name="Normal 46" xfId="15238"/>
    <cellStyle name="Normal 46 2" xfId="15239"/>
    <cellStyle name="Normal 46 2 2" xfId="15240"/>
    <cellStyle name="Normal 46 3" xfId="15241"/>
    <cellStyle name="Normal 46 3 2" xfId="15242"/>
    <cellStyle name="Normal 46 4" xfId="15243"/>
    <cellStyle name="Normal 5" xfId="6"/>
    <cellStyle name="Normal 5 2" xfId="15244"/>
    <cellStyle name="Normal 5 2 2" xfId="15245"/>
    <cellStyle name="Normal 5 2 2 2" xfId="15246"/>
    <cellStyle name="Normal 5 2 2 2 2" xfId="45531"/>
    <cellStyle name="Normal 5 2 2 3" xfId="45532"/>
    <cellStyle name="Normal 5 2 3" xfId="37479"/>
    <cellStyle name="Normal 5 2 3 2" xfId="54349"/>
    <cellStyle name="Normal 5 3" xfId="15247"/>
    <cellStyle name="Normal 5 3 2" xfId="45533"/>
    <cellStyle name="Normal 5 4" xfId="15248"/>
    <cellStyle name="Normal 5 4 2" xfId="45534"/>
    <cellStyle name="Normal 5 5" xfId="15249"/>
    <cellStyle name="Normal 5 5 2" xfId="45535"/>
    <cellStyle name="Normal 5 6" xfId="15250"/>
    <cellStyle name="Normal 5 6 2" xfId="45536"/>
    <cellStyle name="Normal 5 7" xfId="15251"/>
    <cellStyle name="Normal 5 7 2" xfId="45537"/>
    <cellStyle name="Normal 5 8" xfId="15252"/>
    <cellStyle name="Normal 6" xfId="15253"/>
    <cellStyle name="Normal 6 10" xfId="45538"/>
    <cellStyle name="Normal 6 2" xfId="15254"/>
    <cellStyle name="Normal 6 2 10" xfId="15255"/>
    <cellStyle name="Normal 6 2 10 2" xfId="45539"/>
    <cellStyle name="Normal 6 2 11" xfId="15256"/>
    <cellStyle name="Normal 6 2 11 2" xfId="45540"/>
    <cellStyle name="Normal 6 2 12" xfId="15257"/>
    <cellStyle name="Normal 6 2 12 2" xfId="45541"/>
    <cellStyle name="Normal 6 2 13" xfId="15258"/>
    <cellStyle name="Normal 6 2 13 2" xfId="45542"/>
    <cellStyle name="Normal 6 2 14" xfId="15259"/>
    <cellStyle name="Normal 6 2 14 2" xfId="45543"/>
    <cellStyle name="Normal 6 2 15" xfId="15260"/>
    <cellStyle name="Normal 6 2 15 2" xfId="45544"/>
    <cellStyle name="Normal 6 2 16" xfId="15261"/>
    <cellStyle name="Normal 6 2 16 2" xfId="45545"/>
    <cellStyle name="Normal 6 2 17" xfId="15262"/>
    <cellStyle name="Normal 6 2 17 2" xfId="45546"/>
    <cellStyle name="Normal 6 2 18" xfId="15263"/>
    <cellStyle name="Normal 6 2 18 2" xfId="45547"/>
    <cellStyle name="Normal 6 2 19" xfId="15264"/>
    <cellStyle name="Normal 6 2 19 2" xfId="45548"/>
    <cellStyle name="Normal 6 2 2" xfId="15265"/>
    <cellStyle name="Normal 6 2 2 2" xfId="15266"/>
    <cellStyle name="Normal 6 2 2 2 2" xfId="45549"/>
    <cellStyle name="Normal 6 2 2 3" xfId="45550"/>
    <cellStyle name="Normal 6 2 20" xfId="45551"/>
    <cellStyle name="Normal 6 2 21" xfId="45552"/>
    <cellStyle name="Normal 6 2 3" xfId="15267"/>
    <cellStyle name="Normal 6 2 3 2" xfId="45553"/>
    <cellStyle name="Normal 6 2 4" xfId="15268"/>
    <cellStyle name="Normal 6 2 4 2" xfId="45554"/>
    <cellStyle name="Normal 6 2 5" xfId="15269"/>
    <cellStyle name="Normal 6 2 5 2" xfId="45555"/>
    <cellStyle name="Normal 6 2 6" xfId="15270"/>
    <cellStyle name="Normal 6 2 6 2" xfId="45556"/>
    <cellStyle name="Normal 6 2 7" xfId="15271"/>
    <cellStyle name="Normal 6 2 7 2" xfId="45557"/>
    <cellStyle name="Normal 6 2 8" xfId="15272"/>
    <cellStyle name="Normal 6 2 8 2" xfId="45558"/>
    <cellStyle name="Normal 6 2 9" xfId="15273"/>
    <cellStyle name="Normal 6 2 9 2" xfId="45559"/>
    <cellStyle name="Normal 6 3" xfId="15274"/>
    <cellStyle name="Normal 6 3 10" xfId="15275"/>
    <cellStyle name="Normal 6 3 10 2" xfId="45560"/>
    <cellStyle name="Normal 6 3 11" xfId="15276"/>
    <cellStyle name="Normal 6 3 11 2" xfId="45561"/>
    <cellStyle name="Normal 6 3 12" xfId="15277"/>
    <cellStyle name="Normal 6 3 12 2" xfId="45562"/>
    <cellStyle name="Normal 6 3 13" xfId="15278"/>
    <cellStyle name="Normal 6 3 13 2" xfId="45563"/>
    <cellStyle name="Normal 6 3 14" xfId="15279"/>
    <cellStyle name="Normal 6 3 14 2" xfId="45564"/>
    <cellStyle name="Normal 6 3 15" xfId="15280"/>
    <cellStyle name="Normal 6 3 15 2" xfId="45565"/>
    <cellStyle name="Normal 6 3 16" xfId="15281"/>
    <cellStyle name="Normal 6 3 16 2" xfId="45566"/>
    <cellStyle name="Normal 6 3 17" xfId="15282"/>
    <cellStyle name="Normal 6 3 17 2" xfId="45567"/>
    <cellStyle name="Normal 6 3 18" xfId="15283"/>
    <cellStyle name="Normal 6 3 18 2" xfId="45568"/>
    <cellStyle name="Normal 6 3 19" xfId="15284"/>
    <cellStyle name="Normal 6 3 19 2" xfId="45569"/>
    <cellStyle name="Normal 6 3 2" xfId="15285"/>
    <cellStyle name="Normal 6 3 2 2" xfId="45570"/>
    <cellStyle name="Normal 6 3 20" xfId="45571"/>
    <cellStyle name="Normal 6 3 3" xfId="15286"/>
    <cellStyle name="Normal 6 3 3 2" xfId="45572"/>
    <cellStyle name="Normal 6 3 4" xfId="15287"/>
    <cellStyle name="Normal 6 3 4 2" xfId="45573"/>
    <cellStyle name="Normal 6 3 5" xfId="15288"/>
    <cellStyle name="Normal 6 3 5 2" xfId="45574"/>
    <cellStyle name="Normal 6 3 6" xfId="15289"/>
    <cellStyle name="Normal 6 3 6 2" xfId="45575"/>
    <cellStyle name="Normal 6 3 7" xfId="15290"/>
    <cellStyle name="Normal 6 3 7 2" xfId="45576"/>
    <cellStyle name="Normal 6 3 8" xfId="15291"/>
    <cellStyle name="Normal 6 3 8 2" xfId="45577"/>
    <cellStyle name="Normal 6 3 9" xfId="15292"/>
    <cellStyle name="Normal 6 3 9 2" xfId="45578"/>
    <cellStyle name="Normal 6 4" xfId="15293"/>
    <cellStyle name="Normal 6 4 2" xfId="45579"/>
    <cellStyle name="Normal 6 5" xfId="15294"/>
    <cellStyle name="Normal 6 5 2" xfId="45580"/>
    <cellStyle name="Normal 6 6" xfId="15295"/>
    <cellStyle name="Normal 6 6 2" xfId="45581"/>
    <cellStyle name="Normal 6 7" xfId="15296"/>
    <cellStyle name="Normal 6 7 2" xfId="45582"/>
    <cellStyle name="Normal 6 8" xfId="15297"/>
    <cellStyle name="Normal 6 8 2" xfId="45583"/>
    <cellStyle name="Normal 6 9" xfId="45584"/>
    <cellStyle name="Normal 7" xfId="15298"/>
    <cellStyle name="Normal 7 10" xfId="15299"/>
    <cellStyle name="Normal 7 10 2" xfId="45585"/>
    <cellStyle name="Normal 7 11" xfId="15300"/>
    <cellStyle name="Normal 7 11 2" xfId="45586"/>
    <cellStyle name="Normal 7 12" xfId="15301"/>
    <cellStyle name="Normal 7 12 2" xfId="15302"/>
    <cellStyle name="Normal 7 12 2 2" xfId="15303"/>
    <cellStyle name="Normal 7 12 3" xfId="15304"/>
    <cellStyle name="Normal 7 13" xfId="15305"/>
    <cellStyle name="Normal 7 13 2" xfId="15306"/>
    <cellStyle name="Normal 7 13 2 2" xfId="15307"/>
    <cellStyle name="Normal 7 13 3" xfId="15308"/>
    <cellStyle name="Normal 7 14" xfId="15309"/>
    <cellStyle name="Normal 7 14 2" xfId="15310"/>
    <cellStyle name="Normal 7 14 2 2" xfId="15311"/>
    <cellStyle name="Normal 7 14 3" xfId="15312"/>
    <cellStyle name="Normal 7 15" xfId="15313"/>
    <cellStyle name="Normal 7 15 2" xfId="15314"/>
    <cellStyle name="Normal 7 15 2 2" xfId="15315"/>
    <cellStyle name="Normal 7 15 3" xfId="15316"/>
    <cellStyle name="Normal 7 16" xfId="15317"/>
    <cellStyle name="Normal 7 16 2" xfId="15318"/>
    <cellStyle name="Normal 7 16 2 2" xfId="15319"/>
    <cellStyle name="Normal 7 16 3" xfId="15320"/>
    <cellStyle name="Normal 7 17" xfId="15321"/>
    <cellStyle name="Normal 7 17 2" xfId="15322"/>
    <cellStyle name="Normal 7 17 2 2" xfId="15323"/>
    <cellStyle name="Normal 7 17 3" xfId="15324"/>
    <cellStyle name="Normal 7 18" xfId="15325"/>
    <cellStyle name="Normal 7 18 2" xfId="15326"/>
    <cellStyle name="Normal 7 18 2 2" xfId="15327"/>
    <cellStyle name="Normal 7 18 3" xfId="15328"/>
    <cellStyle name="Normal 7 19" xfId="15329"/>
    <cellStyle name="Normal 7 19 2" xfId="15330"/>
    <cellStyle name="Normal 7 19 2 2" xfId="15331"/>
    <cellStyle name="Normal 7 19 3" xfId="15332"/>
    <cellStyle name="Normal 7 2" xfId="15333"/>
    <cellStyle name="Normal 7 2 2" xfId="15334"/>
    <cellStyle name="Normal 7 2 2 2" xfId="45587"/>
    <cellStyle name="Normal 7 2 3" xfId="45588"/>
    <cellStyle name="Normal 7 20" xfId="15335"/>
    <cellStyle name="Normal 7 20 2" xfId="15336"/>
    <cellStyle name="Normal 7 20 2 2" xfId="15337"/>
    <cellStyle name="Normal 7 20 3" xfId="15338"/>
    <cellStyle name="Normal 7 21" xfId="15339"/>
    <cellStyle name="Normal 7 21 2" xfId="15340"/>
    <cellStyle name="Normal 7 21 2 2" xfId="15341"/>
    <cellStyle name="Normal 7 21 3" xfId="15342"/>
    <cellStyle name="Normal 7 22" xfId="15343"/>
    <cellStyle name="Normal 7 22 2" xfId="15344"/>
    <cellStyle name="Normal 7 22 2 2" xfId="15345"/>
    <cellStyle name="Normal 7 22 3" xfId="15346"/>
    <cellStyle name="Normal 7 23" xfId="15347"/>
    <cellStyle name="Normal 7 23 2" xfId="15348"/>
    <cellStyle name="Normal 7 23 2 2" xfId="15349"/>
    <cellStyle name="Normal 7 23 3" xfId="15350"/>
    <cellStyle name="Normal 7 24" xfId="15351"/>
    <cellStyle name="Normal 7 24 2" xfId="15352"/>
    <cellStyle name="Normal 7 24 2 2" xfId="15353"/>
    <cellStyle name="Normal 7 24 3" xfId="15354"/>
    <cellStyle name="Normal 7 25" xfId="15355"/>
    <cellStyle name="Normal 7 25 2" xfId="15356"/>
    <cellStyle name="Normal 7 25 2 2" xfId="15357"/>
    <cellStyle name="Normal 7 25 3" xfId="15358"/>
    <cellStyle name="Normal 7 26" xfId="15359"/>
    <cellStyle name="Normal 7 26 2" xfId="15360"/>
    <cellStyle name="Normal 7 26 2 2" xfId="15361"/>
    <cellStyle name="Normal 7 26 3" xfId="15362"/>
    <cellStyle name="Normal 7 27" xfId="15363"/>
    <cellStyle name="Normal 7 27 2" xfId="15364"/>
    <cellStyle name="Normal 7 27 2 2" xfId="15365"/>
    <cellStyle name="Normal 7 27 3" xfId="15366"/>
    <cellStyle name="Normal 7 28" xfId="15367"/>
    <cellStyle name="Normal 7 28 2" xfId="15368"/>
    <cellStyle name="Normal 7 28 2 2" xfId="15369"/>
    <cellStyle name="Normal 7 28 3" xfId="15370"/>
    <cellStyle name="Normal 7 29" xfId="15371"/>
    <cellStyle name="Normal 7 29 2" xfId="15372"/>
    <cellStyle name="Normal 7 29 2 2" xfId="15373"/>
    <cellStyle name="Normal 7 29 3" xfId="15374"/>
    <cellStyle name="Normal 7 3" xfId="15375"/>
    <cellStyle name="Normal 7 3 2" xfId="45589"/>
    <cellStyle name="Normal 7 30" xfId="15376"/>
    <cellStyle name="Normal 7 30 2" xfId="15377"/>
    <cellStyle name="Normal 7 30 2 2" xfId="15378"/>
    <cellStyle name="Normal 7 30 3" xfId="15379"/>
    <cellStyle name="Normal 7 31" xfId="15380"/>
    <cellStyle name="Normal 7 31 2" xfId="15381"/>
    <cellStyle name="Normal 7 32" xfId="15382"/>
    <cellStyle name="Normal 7 4" xfId="15383"/>
    <cellStyle name="Normal 7 4 2" xfId="45590"/>
    <cellStyle name="Normal 7 5" xfId="15384"/>
    <cellStyle name="Normal 7 5 2" xfId="45591"/>
    <cellStyle name="Normal 7 6" xfId="15385"/>
    <cellStyle name="Normal 7 6 2" xfId="45592"/>
    <cellStyle name="Normal 7 7" xfId="15386"/>
    <cellStyle name="Normal 7 7 2" xfId="45593"/>
    <cellStyle name="Normal 7 8" xfId="15387"/>
    <cellStyle name="Normal 7 8 2" xfId="45594"/>
    <cellStyle name="Normal 7 9" xfId="15388"/>
    <cellStyle name="Normal 7 9 2" xfId="45595"/>
    <cellStyle name="Normal 8" xfId="15389"/>
    <cellStyle name="Normal 8 10" xfId="15390"/>
    <cellStyle name="Normal 8 10 2" xfId="45596"/>
    <cellStyle name="Normal 8 11" xfId="15391"/>
    <cellStyle name="Normal 8 11 2" xfId="45597"/>
    <cellStyle name="Normal 8 12" xfId="15392"/>
    <cellStyle name="Normal 8 12 2" xfId="45598"/>
    <cellStyle name="Normal 8 13" xfId="15393"/>
    <cellStyle name="Normal 8 13 2" xfId="45599"/>
    <cellStyle name="Normal 8 14" xfId="15394"/>
    <cellStyle name="Normal 8 14 2" xfId="45600"/>
    <cellStyle name="Normal 8 15" xfId="15395"/>
    <cellStyle name="Normal 8 15 2" xfId="45601"/>
    <cellStyle name="Normal 8 16" xfId="15396"/>
    <cellStyle name="Normal 8 16 2" xfId="45602"/>
    <cellStyle name="Normal 8 17" xfId="15397"/>
    <cellStyle name="Normal 8 17 2" xfId="45603"/>
    <cellStyle name="Normal 8 18" xfId="15398"/>
    <cellStyle name="Normal 8 18 2" xfId="45604"/>
    <cellStyle name="Normal 8 19" xfId="15399"/>
    <cellStyle name="Normal 8 19 2" xfId="45605"/>
    <cellStyle name="Normal 8 2" xfId="15400"/>
    <cellStyle name="Normal 8 2 10" xfId="15401"/>
    <cellStyle name="Normal 8 2 10 2" xfId="45606"/>
    <cellStyle name="Normal 8 2 11" xfId="15402"/>
    <cellStyle name="Normal 8 2 11 2" xfId="45607"/>
    <cellStyle name="Normal 8 2 12" xfId="15403"/>
    <cellStyle name="Normal 8 2 12 2" xfId="45608"/>
    <cellStyle name="Normal 8 2 13" xfId="15404"/>
    <cellStyle name="Normal 8 2 13 2" xfId="45609"/>
    <cellStyle name="Normal 8 2 14" xfId="15405"/>
    <cellStyle name="Normal 8 2 14 2" xfId="45610"/>
    <cellStyle name="Normal 8 2 15" xfId="15406"/>
    <cellStyle name="Normal 8 2 15 2" xfId="45611"/>
    <cellStyle name="Normal 8 2 16" xfId="15407"/>
    <cellStyle name="Normal 8 2 16 2" xfId="45612"/>
    <cellStyle name="Normal 8 2 17" xfId="15408"/>
    <cellStyle name="Normal 8 2 17 2" xfId="45613"/>
    <cellStyle name="Normal 8 2 18" xfId="15409"/>
    <cellStyle name="Normal 8 2 18 2" xfId="45614"/>
    <cellStyle name="Normal 8 2 19" xfId="15410"/>
    <cellStyle name="Normal 8 2 19 2" xfId="45615"/>
    <cellStyle name="Normal 8 2 2" xfId="15411"/>
    <cellStyle name="Normal 8 2 2 2" xfId="45616"/>
    <cellStyle name="Normal 8 2 20" xfId="15412"/>
    <cellStyle name="Normal 8 2 20 2" xfId="45617"/>
    <cellStyle name="Normal 8 2 21" xfId="15413"/>
    <cellStyle name="Normal 8 2 21 2" xfId="45618"/>
    <cellStyle name="Normal 8 2 22" xfId="15414"/>
    <cellStyle name="Normal 8 2 22 2" xfId="45619"/>
    <cellStyle name="Normal 8 2 23" xfId="15415"/>
    <cellStyle name="Normal 8 2 23 2" xfId="45620"/>
    <cellStyle name="Normal 8 2 24" xfId="15416"/>
    <cellStyle name="Normal 8 2 24 2" xfId="45621"/>
    <cellStyle name="Normal 8 2 25" xfId="15417"/>
    <cellStyle name="Normal 8 2 25 2" xfId="45622"/>
    <cellStyle name="Normal 8 2 26" xfId="15418"/>
    <cellStyle name="Normal 8 2 26 2" xfId="45623"/>
    <cellStyle name="Normal 8 2 27" xfId="15419"/>
    <cellStyle name="Normal 8 2 27 2" xfId="45624"/>
    <cellStyle name="Normal 8 2 28" xfId="15420"/>
    <cellStyle name="Normal 8 2 28 2" xfId="45625"/>
    <cellStyle name="Normal 8 2 29" xfId="15421"/>
    <cellStyle name="Normal 8 2 29 2" xfId="45626"/>
    <cellStyle name="Normal 8 2 3" xfId="15422"/>
    <cellStyle name="Normal 8 2 3 2" xfId="45627"/>
    <cellStyle name="Normal 8 2 30" xfId="15423"/>
    <cellStyle name="Normal 8 2 30 2" xfId="45628"/>
    <cellStyle name="Normal 8 2 31" xfId="15424"/>
    <cellStyle name="Normal 8 2 31 2" xfId="45629"/>
    <cellStyle name="Normal 8 2 32" xfId="15425"/>
    <cellStyle name="Normal 8 2 32 2" xfId="45630"/>
    <cellStyle name="Normal 8 2 33" xfId="15426"/>
    <cellStyle name="Normal 8 2 33 2" xfId="45631"/>
    <cellStyle name="Normal 8 2 34" xfId="15427"/>
    <cellStyle name="Normal 8 2 34 2" xfId="45632"/>
    <cellStyle name="Normal 8 2 35" xfId="15428"/>
    <cellStyle name="Normal 8 2 35 2" xfId="45633"/>
    <cellStyle name="Normal 8 2 36" xfId="15429"/>
    <cellStyle name="Normal 8 2 36 2" xfId="45634"/>
    <cellStyle name="Normal 8 2 37" xfId="15430"/>
    <cellStyle name="Normal 8 2 37 2" xfId="45635"/>
    <cellStyle name="Normal 8 2 38" xfId="15431"/>
    <cellStyle name="Normal 8 2 38 2" xfId="45636"/>
    <cellStyle name="Normal 8 2 39" xfId="15432"/>
    <cellStyle name="Normal 8 2 39 2" xfId="45637"/>
    <cellStyle name="Normal 8 2 4" xfId="15433"/>
    <cellStyle name="Normal 8 2 4 2" xfId="45638"/>
    <cellStyle name="Normal 8 2 40" xfId="45639"/>
    <cellStyle name="Normal 8 2 5" xfId="15434"/>
    <cellStyle name="Normal 8 2 5 2" xfId="45640"/>
    <cellStyle name="Normal 8 2 6" xfId="15435"/>
    <cellStyle name="Normal 8 2 6 2" xfId="45641"/>
    <cellStyle name="Normal 8 2 7" xfId="15436"/>
    <cellStyle name="Normal 8 2 7 2" xfId="45642"/>
    <cellStyle name="Normal 8 2 8" xfId="15437"/>
    <cellStyle name="Normal 8 2 8 2" xfId="45643"/>
    <cellStyle name="Normal 8 2 9" xfId="15438"/>
    <cellStyle name="Normal 8 2 9 2" xfId="45644"/>
    <cellStyle name="Normal 8 20" xfId="45645"/>
    <cellStyle name="Normal 8 3" xfId="15439"/>
    <cellStyle name="Normal 8 3 10" xfId="15440"/>
    <cellStyle name="Normal 8 3 10 2" xfId="45646"/>
    <cellStyle name="Normal 8 3 11" xfId="15441"/>
    <cellStyle name="Normal 8 3 11 2" xfId="45647"/>
    <cellStyle name="Normal 8 3 12" xfId="15442"/>
    <cellStyle name="Normal 8 3 12 2" xfId="45648"/>
    <cellStyle name="Normal 8 3 13" xfId="15443"/>
    <cellStyle name="Normal 8 3 13 2" xfId="45649"/>
    <cellStyle name="Normal 8 3 14" xfId="15444"/>
    <cellStyle name="Normal 8 3 14 2" xfId="45650"/>
    <cellStyle name="Normal 8 3 15" xfId="15445"/>
    <cellStyle name="Normal 8 3 15 2" xfId="45651"/>
    <cellStyle name="Normal 8 3 16" xfId="15446"/>
    <cellStyle name="Normal 8 3 16 2" xfId="45652"/>
    <cellStyle name="Normal 8 3 17" xfId="15447"/>
    <cellStyle name="Normal 8 3 17 2" xfId="45653"/>
    <cellStyle name="Normal 8 3 18" xfId="15448"/>
    <cellStyle name="Normal 8 3 18 2" xfId="45654"/>
    <cellStyle name="Normal 8 3 19" xfId="15449"/>
    <cellStyle name="Normal 8 3 19 2" xfId="45655"/>
    <cellStyle name="Normal 8 3 2" xfId="15450"/>
    <cellStyle name="Normal 8 3 2 2" xfId="45656"/>
    <cellStyle name="Normal 8 3 20" xfId="15451"/>
    <cellStyle name="Normal 8 3 20 2" xfId="45657"/>
    <cellStyle name="Normal 8 3 21" xfId="15452"/>
    <cellStyle name="Normal 8 3 21 2" xfId="45658"/>
    <cellStyle name="Normal 8 3 22" xfId="15453"/>
    <cellStyle name="Normal 8 3 22 2" xfId="45659"/>
    <cellStyle name="Normal 8 3 23" xfId="15454"/>
    <cellStyle name="Normal 8 3 23 2" xfId="45660"/>
    <cellStyle name="Normal 8 3 24" xfId="15455"/>
    <cellStyle name="Normal 8 3 24 2" xfId="45661"/>
    <cellStyle name="Normal 8 3 25" xfId="15456"/>
    <cellStyle name="Normal 8 3 25 2" xfId="45662"/>
    <cellStyle name="Normal 8 3 26" xfId="15457"/>
    <cellStyle name="Normal 8 3 26 2" xfId="45663"/>
    <cellStyle name="Normal 8 3 27" xfId="15458"/>
    <cellStyle name="Normal 8 3 27 2" xfId="45664"/>
    <cellStyle name="Normal 8 3 28" xfId="15459"/>
    <cellStyle name="Normal 8 3 28 2" xfId="45665"/>
    <cellStyle name="Normal 8 3 29" xfId="15460"/>
    <cellStyle name="Normal 8 3 29 2" xfId="45666"/>
    <cellStyle name="Normal 8 3 3" xfId="15461"/>
    <cellStyle name="Normal 8 3 3 2" xfId="45667"/>
    <cellStyle name="Normal 8 3 30" xfId="15462"/>
    <cellStyle name="Normal 8 3 30 2" xfId="45668"/>
    <cellStyle name="Normal 8 3 31" xfId="15463"/>
    <cellStyle name="Normal 8 3 31 2" xfId="45669"/>
    <cellStyle name="Normal 8 3 32" xfId="15464"/>
    <cellStyle name="Normal 8 3 32 2" xfId="45670"/>
    <cellStyle name="Normal 8 3 33" xfId="15465"/>
    <cellStyle name="Normal 8 3 33 2" xfId="45671"/>
    <cellStyle name="Normal 8 3 34" xfId="15466"/>
    <cellStyle name="Normal 8 3 34 2" xfId="45672"/>
    <cellStyle name="Normal 8 3 35" xfId="15467"/>
    <cellStyle name="Normal 8 3 35 2" xfId="45673"/>
    <cellStyle name="Normal 8 3 36" xfId="15468"/>
    <cellStyle name="Normal 8 3 36 2" xfId="45674"/>
    <cellStyle name="Normal 8 3 37" xfId="15469"/>
    <cellStyle name="Normal 8 3 37 2" xfId="45675"/>
    <cellStyle name="Normal 8 3 38" xfId="15470"/>
    <cellStyle name="Normal 8 3 38 2" xfId="45676"/>
    <cellStyle name="Normal 8 3 39" xfId="15471"/>
    <cellStyle name="Normal 8 3 39 2" xfId="45677"/>
    <cellStyle name="Normal 8 3 4" xfId="15472"/>
    <cellStyle name="Normal 8 3 4 2" xfId="45678"/>
    <cellStyle name="Normal 8 3 40" xfId="45679"/>
    <cellStyle name="Normal 8 3 5" xfId="15473"/>
    <cellStyle name="Normal 8 3 5 2" xfId="45680"/>
    <cellStyle name="Normal 8 3 6" xfId="15474"/>
    <cellStyle name="Normal 8 3 6 2" xfId="45681"/>
    <cellStyle name="Normal 8 3 7" xfId="15475"/>
    <cellStyle name="Normal 8 3 7 2" xfId="45682"/>
    <cellStyle name="Normal 8 3 8" xfId="15476"/>
    <cellStyle name="Normal 8 3 8 2" xfId="45683"/>
    <cellStyle name="Normal 8 3 9" xfId="15477"/>
    <cellStyle name="Normal 8 3 9 2" xfId="45684"/>
    <cellStyle name="Normal 8 4" xfId="15478"/>
    <cellStyle name="Normal 8 4 2" xfId="45685"/>
    <cellStyle name="Normal 8 5" xfId="15479"/>
    <cellStyle name="Normal 8 5 2" xfId="45686"/>
    <cellStyle name="Normal 8 6" xfId="15480"/>
    <cellStyle name="Normal 8 6 2" xfId="45687"/>
    <cellStyle name="Normal 8 7" xfId="15481"/>
    <cellStyle name="Normal 8 7 2" xfId="45688"/>
    <cellStyle name="Normal 8 8" xfId="15482"/>
    <cellStyle name="Normal 8 8 2" xfId="45689"/>
    <cellStyle name="Normal 8 9" xfId="15483"/>
    <cellStyle name="Normal 8 9 2" xfId="45690"/>
    <cellStyle name="Normal 9" xfId="15484"/>
    <cellStyle name="Normal 9 10" xfId="15485"/>
    <cellStyle name="Normal 9 10 2" xfId="45691"/>
    <cellStyle name="Normal 9 11" xfId="15486"/>
    <cellStyle name="Normal 9 11 2" xfId="45692"/>
    <cellStyle name="Normal 9 12" xfId="15487"/>
    <cellStyle name="Normal 9 12 2" xfId="45693"/>
    <cellStyle name="Normal 9 13" xfId="15488"/>
    <cellStyle name="Normal 9 13 2" xfId="45694"/>
    <cellStyle name="Normal 9 14" xfId="15489"/>
    <cellStyle name="Normal 9 14 2" xfId="45695"/>
    <cellStyle name="Normal 9 15" xfId="15490"/>
    <cellStyle name="Normal 9 15 2" xfId="45696"/>
    <cellStyle name="Normal 9 16" xfId="15491"/>
    <cellStyle name="Normal 9 16 2" xfId="45697"/>
    <cellStyle name="Normal 9 17" xfId="15492"/>
    <cellStyle name="Normal 9 17 2" xfId="45698"/>
    <cellStyle name="Normal 9 18" xfId="15493"/>
    <cellStyle name="Normal 9 18 2" xfId="45699"/>
    <cellStyle name="Normal 9 19" xfId="15494"/>
    <cellStyle name="Normal 9 19 2" xfId="45700"/>
    <cellStyle name="Normal 9 2" xfId="15495"/>
    <cellStyle name="Normal 9 2 2" xfId="45701"/>
    <cellStyle name="Normal 9 20" xfId="15496"/>
    <cellStyle name="Normal 9 20 2" xfId="45702"/>
    <cellStyle name="Normal 9 21" xfId="15497"/>
    <cellStyle name="Normal 9 21 2" xfId="45703"/>
    <cellStyle name="Normal 9 22" xfId="15498"/>
    <cellStyle name="Normal 9 22 2" xfId="45704"/>
    <cellStyle name="Normal 9 23" xfId="15499"/>
    <cellStyle name="Normal 9 23 2" xfId="45705"/>
    <cellStyle name="Normal 9 24" xfId="15500"/>
    <cellStyle name="Normal 9 24 2" xfId="45706"/>
    <cellStyle name="Normal 9 25" xfId="15501"/>
    <cellStyle name="Normal 9 25 2" xfId="45707"/>
    <cellStyle name="Normal 9 26" xfId="15502"/>
    <cellStyle name="Normal 9 26 2" xfId="45708"/>
    <cellStyle name="Normal 9 27" xfId="15503"/>
    <cellStyle name="Normal 9 27 2" xfId="45709"/>
    <cellStyle name="Normal 9 28" xfId="15504"/>
    <cellStyle name="Normal 9 28 2" xfId="45710"/>
    <cellStyle name="Normal 9 29" xfId="15505"/>
    <cellStyle name="Normal 9 29 2" xfId="45711"/>
    <cellStyle name="Normal 9 3" xfId="15506"/>
    <cellStyle name="Normal 9 3 2" xfId="45712"/>
    <cellStyle name="Normal 9 30" xfId="15507"/>
    <cellStyle name="Normal 9 30 2" xfId="45713"/>
    <cellStyle name="Normal 9 31" xfId="45714"/>
    <cellStyle name="Normal 9 4" xfId="15508"/>
    <cellStyle name="Normal 9 4 2" xfId="45715"/>
    <cellStyle name="Normal 9 5" xfId="15509"/>
    <cellStyle name="Normal 9 5 2" xfId="45716"/>
    <cellStyle name="Normal 9 6" xfId="15510"/>
    <cellStyle name="Normal 9 6 2" xfId="45717"/>
    <cellStyle name="Normal 9 7" xfId="15511"/>
    <cellStyle name="Normal 9 7 2" xfId="45718"/>
    <cellStyle name="Normal 9 8" xfId="15512"/>
    <cellStyle name="Normal 9 8 2" xfId="45719"/>
    <cellStyle name="Normal 9 9" xfId="15513"/>
    <cellStyle name="Normal 9 9 2" xfId="45720"/>
    <cellStyle name="Normal_Template WILKS Tariff Model" xfId="1"/>
    <cellStyle name="Normal_Template WILKS Tariff Model 2" xfId="4"/>
    <cellStyle name="Note 10" xfId="15514"/>
    <cellStyle name="Note 10 10" xfId="15515"/>
    <cellStyle name="Note 10 10 2" xfId="15516"/>
    <cellStyle name="Note 10 10 3" xfId="15517"/>
    <cellStyle name="Note 10 10 4" xfId="45721"/>
    <cellStyle name="Note 10 11" xfId="15518"/>
    <cellStyle name="Note 10 11 2" xfId="15519"/>
    <cellStyle name="Note 10 11 3" xfId="15520"/>
    <cellStyle name="Note 10 11 4" xfId="45722"/>
    <cellStyle name="Note 10 12" xfId="15521"/>
    <cellStyle name="Note 10 12 2" xfId="15522"/>
    <cellStyle name="Note 10 12 3" xfId="15523"/>
    <cellStyle name="Note 10 12 4" xfId="45723"/>
    <cellStyle name="Note 10 13" xfId="15524"/>
    <cellStyle name="Note 10 13 2" xfId="15525"/>
    <cellStyle name="Note 10 13 3" xfId="15526"/>
    <cellStyle name="Note 10 13 4" xfId="45724"/>
    <cellStyle name="Note 10 14" xfId="15527"/>
    <cellStyle name="Note 10 14 2" xfId="15528"/>
    <cellStyle name="Note 10 14 3" xfId="15529"/>
    <cellStyle name="Note 10 14 4" xfId="45725"/>
    <cellStyle name="Note 10 15" xfId="15530"/>
    <cellStyle name="Note 10 15 2" xfId="15531"/>
    <cellStyle name="Note 10 15 3" xfId="15532"/>
    <cellStyle name="Note 10 15 4" xfId="45726"/>
    <cellStyle name="Note 10 16" xfId="15533"/>
    <cellStyle name="Note 10 16 2" xfId="15534"/>
    <cellStyle name="Note 10 16 3" xfId="15535"/>
    <cellStyle name="Note 10 16 4" xfId="45727"/>
    <cellStyle name="Note 10 17" xfId="15536"/>
    <cellStyle name="Note 10 17 2" xfId="15537"/>
    <cellStyle name="Note 10 17 3" xfId="15538"/>
    <cellStyle name="Note 10 17 4" xfId="45728"/>
    <cellStyle name="Note 10 18" xfId="15539"/>
    <cellStyle name="Note 10 18 2" xfId="15540"/>
    <cellStyle name="Note 10 18 3" xfId="15541"/>
    <cellStyle name="Note 10 18 4" xfId="45729"/>
    <cellStyle name="Note 10 19" xfId="15542"/>
    <cellStyle name="Note 10 19 2" xfId="15543"/>
    <cellStyle name="Note 10 19 3" xfId="15544"/>
    <cellStyle name="Note 10 19 4" xfId="45730"/>
    <cellStyle name="Note 10 2" xfId="15545"/>
    <cellStyle name="Note 10 2 2" xfId="45731"/>
    <cellStyle name="Note 10 20" xfId="15546"/>
    <cellStyle name="Note 10 20 2" xfId="15547"/>
    <cellStyle name="Note 10 20 3" xfId="15548"/>
    <cellStyle name="Note 10 20 4" xfId="45732"/>
    <cellStyle name="Note 10 21" xfId="15549"/>
    <cellStyle name="Note 10 21 2" xfId="15550"/>
    <cellStyle name="Note 10 21 3" xfId="15551"/>
    <cellStyle name="Note 10 21 4" xfId="45733"/>
    <cellStyle name="Note 10 22" xfId="15552"/>
    <cellStyle name="Note 10 22 2" xfId="15553"/>
    <cellStyle name="Note 10 22 3" xfId="15554"/>
    <cellStyle name="Note 10 22 4" xfId="45734"/>
    <cellStyle name="Note 10 23" xfId="15555"/>
    <cellStyle name="Note 10 23 2" xfId="15556"/>
    <cellStyle name="Note 10 23 3" xfId="15557"/>
    <cellStyle name="Note 10 23 4" xfId="45735"/>
    <cellStyle name="Note 10 24" xfId="15558"/>
    <cellStyle name="Note 10 24 2" xfId="15559"/>
    <cellStyle name="Note 10 24 3" xfId="45736"/>
    <cellStyle name="Note 10 24 4" xfId="45737"/>
    <cellStyle name="Note 10 25" xfId="45738"/>
    <cellStyle name="Note 10 26" xfId="45739"/>
    <cellStyle name="Note 10 3" xfId="15560"/>
    <cellStyle name="Note 10 3 2" xfId="45740"/>
    <cellStyle name="Note 10 4" xfId="15561"/>
    <cellStyle name="Note 10 4 2" xfId="45741"/>
    <cellStyle name="Note 10 5" xfId="15562"/>
    <cellStyle name="Note 10 5 2" xfId="45742"/>
    <cellStyle name="Note 10 6" xfId="15563"/>
    <cellStyle name="Note 10 6 2" xfId="15564"/>
    <cellStyle name="Note 10 6 3" xfId="15565"/>
    <cellStyle name="Note 10 6 4" xfId="45743"/>
    <cellStyle name="Note 10 7" xfId="15566"/>
    <cellStyle name="Note 10 7 2" xfId="15567"/>
    <cellStyle name="Note 10 7 3" xfId="15568"/>
    <cellStyle name="Note 10 7 4" xfId="45744"/>
    <cellStyle name="Note 10 8" xfId="15569"/>
    <cellStyle name="Note 10 8 2" xfId="15570"/>
    <cellStyle name="Note 10 8 3" xfId="15571"/>
    <cellStyle name="Note 10 8 4" xfId="45745"/>
    <cellStyle name="Note 10 9" xfId="15572"/>
    <cellStyle name="Note 10 9 2" xfId="15573"/>
    <cellStyle name="Note 10 9 3" xfId="15574"/>
    <cellStyle name="Note 10 9 4" xfId="45746"/>
    <cellStyle name="Note 11" xfId="15575"/>
    <cellStyle name="Note 11 10" xfId="15576"/>
    <cellStyle name="Note 11 10 2" xfId="15577"/>
    <cellStyle name="Note 11 10 3" xfId="15578"/>
    <cellStyle name="Note 11 10 4" xfId="45747"/>
    <cellStyle name="Note 11 11" xfId="15579"/>
    <cellStyle name="Note 11 11 2" xfId="15580"/>
    <cellStyle name="Note 11 11 3" xfId="15581"/>
    <cellStyle name="Note 11 11 4" xfId="45748"/>
    <cellStyle name="Note 11 12" xfId="15582"/>
    <cellStyle name="Note 11 12 2" xfId="15583"/>
    <cellStyle name="Note 11 12 3" xfId="15584"/>
    <cellStyle name="Note 11 12 4" xfId="45749"/>
    <cellStyle name="Note 11 13" xfId="15585"/>
    <cellStyle name="Note 11 13 2" xfId="15586"/>
    <cellStyle name="Note 11 13 3" xfId="15587"/>
    <cellStyle name="Note 11 13 4" xfId="45750"/>
    <cellStyle name="Note 11 14" xfId="15588"/>
    <cellStyle name="Note 11 14 2" xfId="15589"/>
    <cellStyle name="Note 11 14 3" xfId="15590"/>
    <cellStyle name="Note 11 14 4" xfId="45751"/>
    <cellStyle name="Note 11 15" xfId="15591"/>
    <cellStyle name="Note 11 15 2" xfId="15592"/>
    <cellStyle name="Note 11 15 3" xfId="15593"/>
    <cellStyle name="Note 11 15 4" xfId="45752"/>
    <cellStyle name="Note 11 16" xfId="15594"/>
    <cellStyle name="Note 11 16 2" xfId="15595"/>
    <cellStyle name="Note 11 16 3" xfId="15596"/>
    <cellStyle name="Note 11 16 4" xfId="45753"/>
    <cellStyle name="Note 11 17" xfId="15597"/>
    <cellStyle name="Note 11 17 2" xfId="15598"/>
    <cellStyle name="Note 11 17 3" xfId="15599"/>
    <cellStyle name="Note 11 17 4" xfId="45754"/>
    <cellStyle name="Note 11 18" xfId="15600"/>
    <cellStyle name="Note 11 18 2" xfId="15601"/>
    <cellStyle name="Note 11 18 3" xfId="15602"/>
    <cellStyle name="Note 11 18 4" xfId="45755"/>
    <cellStyle name="Note 11 19" xfId="15603"/>
    <cellStyle name="Note 11 19 2" xfId="15604"/>
    <cellStyle name="Note 11 19 3" xfId="15605"/>
    <cellStyle name="Note 11 19 4" xfId="45756"/>
    <cellStyle name="Note 11 2" xfId="15606"/>
    <cellStyle name="Note 11 2 2" xfId="45757"/>
    <cellStyle name="Note 11 20" xfId="15607"/>
    <cellStyle name="Note 11 20 2" xfId="15608"/>
    <cellStyle name="Note 11 20 3" xfId="15609"/>
    <cellStyle name="Note 11 20 4" xfId="45758"/>
    <cellStyle name="Note 11 21" xfId="15610"/>
    <cellStyle name="Note 11 21 2" xfId="15611"/>
    <cellStyle name="Note 11 21 3" xfId="15612"/>
    <cellStyle name="Note 11 21 4" xfId="45759"/>
    <cellStyle name="Note 11 22" xfId="15613"/>
    <cellStyle name="Note 11 22 2" xfId="15614"/>
    <cellStyle name="Note 11 22 3" xfId="15615"/>
    <cellStyle name="Note 11 22 4" xfId="45760"/>
    <cellStyle name="Note 11 23" xfId="15616"/>
    <cellStyle name="Note 11 23 2" xfId="15617"/>
    <cellStyle name="Note 11 23 3" xfId="15618"/>
    <cellStyle name="Note 11 23 4" xfId="45761"/>
    <cellStyle name="Note 11 24" xfId="15619"/>
    <cellStyle name="Note 11 24 2" xfId="15620"/>
    <cellStyle name="Note 11 24 3" xfId="45762"/>
    <cellStyle name="Note 11 24 4" xfId="45763"/>
    <cellStyle name="Note 11 25" xfId="45764"/>
    <cellStyle name="Note 11 26" xfId="45765"/>
    <cellStyle name="Note 11 3" xfId="15621"/>
    <cellStyle name="Note 11 3 2" xfId="45766"/>
    <cellStyle name="Note 11 4" xfId="15622"/>
    <cellStyle name="Note 11 4 2" xfId="45767"/>
    <cellStyle name="Note 11 5" xfId="15623"/>
    <cellStyle name="Note 11 5 2" xfId="45768"/>
    <cellStyle name="Note 11 6" xfId="15624"/>
    <cellStyle name="Note 11 6 2" xfId="15625"/>
    <cellStyle name="Note 11 6 3" xfId="15626"/>
    <cellStyle name="Note 11 6 4" xfId="45769"/>
    <cellStyle name="Note 11 7" xfId="15627"/>
    <cellStyle name="Note 11 7 2" xfId="15628"/>
    <cellStyle name="Note 11 7 3" xfId="15629"/>
    <cellStyle name="Note 11 7 4" xfId="45770"/>
    <cellStyle name="Note 11 8" xfId="15630"/>
    <cellStyle name="Note 11 8 2" xfId="15631"/>
    <cellStyle name="Note 11 8 3" xfId="15632"/>
    <cellStyle name="Note 11 8 4" xfId="45771"/>
    <cellStyle name="Note 11 9" xfId="15633"/>
    <cellStyle name="Note 11 9 2" xfId="15634"/>
    <cellStyle name="Note 11 9 3" xfId="15635"/>
    <cellStyle name="Note 11 9 4" xfId="45772"/>
    <cellStyle name="Note 12" xfId="15636"/>
    <cellStyle name="Note 12 10" xfId="15637"/>
    <cellStyle name="Note 12 10 10" xfId="15638"/>
    <cellStyle name="Note 12 10 10 2" xfId="15639"/>
    <cellStyle name="Note 12 10 10 3" xfId="15640"/>
    <cellStyle name="Note 12 10 10 4" xfId="45773"/>
    <cellStyle name="Note 12 10 11" xfId="15641"/>
    <cellStyle name="Note 12 10 11 2" xfId="15642"/>
    <cellStyle name="Note 12 10 11 3" xfId="15643"/>
    <cellStyle name="Note 12 10 11 4" xfId="45774"/>
    <cellStyle name="Note 12 10 12" xfId="15644"/>
    <cellStyle name="Note 12 10 12 2" xfId="15645"/>
    <cellStyle name="Note 12 10 12 3" xfId="15646"/>
    <cellStyle name="Note 12 10 12 4" xfId="45775"/>
    <cellStyle name="Note 12 10 13" xfId="15647"/>
    <cellStyle name="Note 12 10 13 2" xfId="15648"/>
    <cellStyle name="Note 12 10 13 3" xfId="15649"/>
    <cellStyle name="Note 12 10 13 4" xfId="45776"/>
    <cellStyle name="Note 12 10 14" xfId="15650"/>
    <cellStyle name="Note 12 10 14 2" xfId="15651"/>
    <cellStyle name="Note 12 10 14 3" xfId="15652"/>
    <cellStyle name="Note 12 10 14 4" xfId="45777"/>
    <cellStyle name="Note 12 10 15" xfId="15653"/>
    <cellStyle name="Note 12 10 15 2" xfId="15654"/>
    <cellStyle name="Note 12 10 15 3" xfId="15655"/>
    <cellStyle name="Note 12 10 15 4" xfId="45778"/>
    <cellStyle name="Note 12 10 16" xfId="15656"/>
    <cellStyle name="Note 12 10 16 2" xfId="15657"/>
    <cellStyle name="Note 12 10 16 3" xfId="15658"/>
    <cellStyle name="Note 12 10 16 4" xfId="45779"/>
    <cellStyle name="Note 12 10 17" xfId="15659"/>
    <cellStyle name="Note 12 10 17 2" xfId="15660"/>
    <cellStyle name="Note 12 10 17 3" xfId="15661"/>
    <cellStyle name="Note 12 10 17 4" xfId="45780"/>
    <cellStyle name="Note 12 10 18" xfId="15662"/>
    <cellStyle name="Note 12 10 18 2" xfId="15663"/>
    <cellStyle name="Note 12 10 18 3" xfId="15664"/>
    <cellStyle name="Note 12 10 18 4" xfId="45781"/>
    <cellStyle name="Note 12 10 19" xfId="15665"/>
    <cellStyle name="Note 12 10 19 2" xfId="15666"/>
    <cellStyle name="Note 12 10 19 3" xfId="15667"/>
    <cellStyle name="Note 12 10 19 4" xfId="45782"/>
    <cellStyle name="Note 12 10 2" xfId="15668"/>
    <cellStyle name="Note 12 10 2 2" xfId="15669"/>
    <cellStyle name="Note 12 10 2 3" xfId="15670"/>
    <cellStyle name="Note 12 10 2 4" xfId="45783"/>
    <cellStyle name="Note 12 10 20" xfId="15671"/>
    <cellStyle name="Note 12 10 20 2" xfId="15672"/>
    <cellStyle name="Note 12 10 20 3" xfId="45784"/>
    <cellStyle name="Note 12 10 20 4" xfId="45785"/>
    <cellStyle name="Note 12 10 21" xfId="45786"/>
    <cellStyle name="Note 12 10 22" xfId="45787"/>
    <cellStyle name="Note 12 10 3" xfId="15673"/>
    <cellStyle name="Note 12 10 3 2" xfId="15674"/>
    <cellStyle name="Note 12 10 3 3" xfId="15675"/>
    <cellStyle name="Note 12 10 3 4" xfId="45788"/>
    <cellStyle name="Note 12 10 4" xfId="15676"/>
    <cellStyle name="Note 12 10 4 2" xfId="15677"/>
    <cellStyle name="Note 12 10 4 3" xfId="15678"/>
    <cellStyle name="Note 12 10 4 4" xfId="45789"/>
    <cellStyle name="Note 12 10 5" xfId="15679"/>
    <cellStyle name="Note 12 10 5 2" xfId="15680"/>
    <cellStyle name="Note 12 10 5 3" xfId="15681"/>
    <cellStyle name="Note 12 10 5 4" xfId="45790"/>
    <cellStyle name="Note 12 10 6" xfId="15682"/>
    <cellStyle name="Note 12 10 6 2" xfId="15683"/>
    <cellStyle name="Note 12 10 6 3" xfId="15684"/>
    <cellStyle name="Note 12 10 6 4" xfId="45791"/>
    <cellStyle name="Note 12 10 7" xfId="15685"/>
    <cellStyle name="Note 12 10 7 2" xfId="15686"/>
    <cellStyle name="Note 12 10 7 3" xfId="15687"/>
    <cellStyle name="Note 12 10 7 4" xfId="45792"/>
    <cellStyle name="Note 12 10 8" xfId="15688"/>
    <cellStyle name="Note 12 10 8 2" xfId="15689"/>
    <cellStyle name="Note 12 10 8 3" xfId="15690"/>
    <cellStyle name="Note 12 10 8 4" xfId="45793"/>
    <cellStyle name="Note 12 10 9" xfId="15691"/>
    <cellStyle name="Note 12 10 9 2" xfId="15692"/>
    <cellStyle name="Note 12 10 9 3" xfId="15693"/>
    <cellStyle name="Note 12 10 9 4" xfId="45794"/>
    <cellStyle name="Note 12 11" xfId="15694"/>
    <cellStyle name="Note 12 11 10" xfId="15695"/>
    <cellStyle name="Note 12 11 10 2" xfId="15696"/>
    <cellStyle name="Note 12 11 10 3" xfId="15697"/>
    <cellStyle name="Note 12 11 10 4" xfId="45795"/>
    <cellStyle name="Note 12 11 11" xfId="15698"/>
    <cellStyle name="Note 12 11 11 2" xfId="15699"/>
    <cellStyle name="Note 12 11 11 3" xfId="15700"/>
    <cellStyle name="Note 12 11 11 4" xfId="45796"/>
    <cellStyle name="Note 12 11 12" xfId="15701"/>
    <cellStyle name="Note 12 11 12 2" xfId="15702"/>
    <cellStyle name="Note 12 11 12 3" xfId="15703"/>
    <cellStyle name="Note 12 11 12 4" xfId="45797"/>
    <cellStyle name="Note 12 11 13" xfId="15704"/>
    <cellStyle name="Note 12 11 13 2" xfId="15705"/>
    <cellStyle name="Note 12 11 13 3" xfId="15706"/>
    <cellStyle name="Note 12 11 13 4" xfId="45798"/>
    <cellStyle name="Note 12 11 14" xfId="15707"/>
    <cellStyle name="Note 12 11 14 2" xfId="15708"/>
    <cellStyle name="Note 12 11 14 3" xfId="15709"/>
    <cellStyle name="Note 12 11 14 4" xfId="45799"/>
    <cellStyle name="Note 12 11 15" xfId="15710"/>
    <cellStyle name="Note 12 11 15 2" xfId="15711"/>
    <cellStyle name="Note 12 11 15 3" xfId="15712"/>
    <cellStyle name="Note 12 11 15 4" xfId="45800"/>
    <cellStyle name="Note 12 11 16" xfId="15713"/>
    <cellStyle name="Note 12 11 16 2" xfId="15714"/>
    <cellStyle name="Note 12 11 16 3" xfId="15715"/>
    <cellStyle name="Note 12 11 16 4" xfId="45801"/>
    <cellStyle name="Note 12 11 17" xfId="15716"/>
    <cellStyle name="Note 12 11 17 2" xfId="15717"/>
    <cellStyle name="Note 12 11 17 3" xfId="15718"/>
    <cellStyle name="Note 12 11 17 4" xfId="45802"/>
    <cellStyle name="Note 12 11 18" xfId="15719"/>
    <cellStyle name="Note 12 11 18 2" xfId="15720"/>
    <cellStyle name="Note 12 11 18 3" xfId="15721"/>
    <cellStyle name="Note 12 11 18 4" xfId="45803"/>
    <cellStyle name="Note 12 11 19" xfId="15722"/>
    <cellStyle name="Note 12 11 19 2" xfId="15723"/>
    <cellStyle name="Note 12 11 19 3" xfId="15724"/>
    <cellStyle name="Note 12 11 19 4" xfId="45804"/>
    <cellStyle name="Note 12 11 2" xfId="15725"/>
    <cellStyle name="Note 12 11 2 2" xfId="15726"/>
    <cellStyle name="Note 12 11 2 3" xfId="15727"/>
    <cellStyle name="Note 12 11 2 4" xfId="45805"/>
    <cellStyle name="Note 12 11 20" xfId="15728"/>
    <cellStyle name="Note 12 11 20 2" xfId="15729"/>
    <cellStyle name="Note 12 11 20 3" xfId="45806"/>
    <cellStyle name="Note 12 11 20 4" xfId="45807"/>
    <cellStyle name="Note 12 11 21" xfId="45808"/>
    <cellStyle name="Note 12 11 22" xfId="45809"/>
    <cellStyle name="Note 12 11 3" xfId="15730"/>
    <cellStyle name="Note 12 11 3 2" xfId="15731"/>
    <cellStyle name="Note 12 11 3 3" xfId="15732"/>
    <cellStyle name="Note 12 11 3 4" xfId="45810"/>
    <cellStyle name="Note 12 11 4" xfId="15733"/>
    <cellStyle name="Note 12 11 4 2" xfId="15734"/>
    <cellStyle name="Note 12 11 4 3" xfId="15735"/>
    <cellStyle name="Note 12 11 4 4" xfId="45811"/>
    <cellStyle name="Note 12 11 5" xfId="15736"/>
    <cellStyle name="Note 12 11 5 2" xfId="15737"/>
    <cellStyle name="Note 12 11 5 3" xfId="15738"/>
    <cellStyle name="Note 12 11 5 4" xfId="45812"/>
    <cellStyle name="Note 12 11 6" xfId="15739"/>
    <cellStyle name="Note 12 11 6 2" xfId="15740"/>
    <cellStyle name="Note 12 11 6 3" xfId="15741"/>
    <cellStyle name="Note 12 11 6 4" xfId="45813"/>
    <cellStyle name="Note 12 11 7" xfId="15742"/>
    <cellStyle name="Note 12 11 7 2" xfId="15743"/>
    <cellStyle name="Note 12 11 7 3" xfId="15744"/>
    <cellStyle name="Note 12 11 7 4" xfId="45814"/>
    <cellStyle name="Note 12 11 8" xfId="15745"/>
    <cellStyle name="Note 12 11 8 2" xfId="15746"/>
    <cellStyle name="Note 12 11 8 3" xfId="15747"/>
    <cellStyle name="Note 12 11 8 4" xfId="45815"/>
    <cellStyle name="Note 12 11 9" xfId="15748"/>
    <cellStyle name="Note 12 11 9 2" xfId="15749"/>
    <cellStyle name="Note 12 11 9 3" xfId="15750"/>
    <cellStyle name="Note 12 11 9 4" xfId="45816"/>
    <cellStyle name="Note 12 12" xfId="15751"/>
    <cellStyle name="Note 12 12 10" xfId="15752"/>
    <cellStyle name="Note 12 12 10 2" xfId="15753"/>
    <cellStyle name="Note 12 12 10 3" xfId="15754"/>
    <cellStyle name="Note 12 12 10 4" xfId="45817"/>
    <cellStyle name="Note 12 12 11" xfId="15755"/>
    <cellStyle name="Note 12 12 11 2" xfId="15756"/>
    <cellStyle name="Note 12 12 11 3" xfId="15757"/>
    <cellStyle name="Note 12 12 11 4" xfId="45818"/>
    <cellStyle name="Note 12 12 12" xfId="15758"/>
    <cellStyle name="Note 12 12 12 2" xfId="15759"/>
    <cellStyle name="Note 12 12 12 3" xfId="15760"/>
    <cellStyle name="Note 12 12 12 4" xfId="45819"/>
    <cellStyle name="Note 12 12 13" xfId="15761"/>
    <cellStyle name="Note 12 12 13 2" xfId="15762"/>
    <cellStyle name="Note 12 12 13 3" xfId="15763"/>
    <cellStyle name="Note 12 12 13 4" xfId="45820"/>
    <cellStyle name="Note 12 12 14" xfId="15764"/>
    <cellStyle name="Note 12 12 14 2" xfId="15765"/>
    <cellStyle name="Note 12 12 14 3" xfId="15766"/>
    <cellStyle name="Note 12 12 14 4" xfId="45821"/>
    <cellStyle name="Note 12 12 15" xfId="15767"/>
    <cellStyle name="Note 12 12 15 2" xfId="15768"/>
    <cellStyle name="Note 12 12 15 3" xfId="15769"/>
    <cellStyle name="Note 12 12 15 4" xfId="45822"/>
    <cellStyle name="Note 12 12 16" xfId="15770"/>
    <cellStyle name="Note 12 12 16 2" xfId="15771"/>
    <cellStyle name="Note 12 12 16 3" xfId="15772"/>
    <cellStyle name="Note 12 12 16 4" xfId="45823"/>
    <cellStyle name="Note 12 12 17" xfId="15773"/>
    <cellStyle name="Note 12 12 17 2" xfId="15774"/>
    <cellStyle name="Note 12 12 17 3" xfId="15775"/>
    <cellStyle name="Note 12 12 17 4" xfId="45824"/>
    <cellStyle name="Note 12 12 18" xfId="15776"/>
    <cellStyle name="Note 12 12 18 2" xfId="15777"/>
    <cellStyle name="Note 12 12 18 3" xfId="15778"/>
    <cellStyle name="Note 12 12 18 4" xfId="45825"/>
    <cellStyle name="Note 12 12 19" xfId="15779"/>
    <cellStyle name="Note 12 12 19 2" xfId="15780"/>
    <cellStyle name="Note 12 12 19 3" xfId="15781"/>
    <cellStyle name="Note 12 12 19 4" xfId="45826"/>
    <cellStyle name="Note 12 12 2" xfId="15782"/>
    <cellStyle name="Note 12 12 2 2" xfId="15783"/>
    <cellStyle name="Note 12 12 2 3" xfId="15784"/>
    <cellStyle name="Note 12 12 2 4" xfId="45827"/>
    <cellStyle name="Note 12 12 20" xfId="15785"/>
    <cellStyle name="Note 12 12 20 2" xfId="15786"/>
    <cellStyle name="Note 12 12 20 3" xfId="45828"/>
    <cellStyle name="Note 12 12 20 4" xfId="45829"/>
    <cellStyle name="Note 12 12 21" xfId="45830"/>
    <cellStyle name="Note 12 12 22" xfId="45831"/>
    <cellStyle name="Note 12 12 3" xfId="15787"/>
    <cellStyle name="Note 12 12 3 2" xfId="15788"/>
    <cellStyle name="Note 12 12 3 3" xfId="15789"/>
    <cellStyle name="Note 12 12 3 4" xfId="45832"/>
    <cellStyle name="Note 12 12 4" xfId="15790"/>
    <cellStyle name="Note 12 12 4 2" xfId="15791"/>
    <cellStyle name="Note 12 12 4 3" xfId="15792"/>
    <cellStyle name="Note 12 12 4 4" xfId="45833"/>
    <cellStyle name="Note 12 12 5" xfId="15793"/>
    <cellStyle name="Note 12 12 5 2" xfId="15794"/>
    <cellStyle name="Note 12 12 5 3" xfId="15795"/>
    <cellStyle name="Note 12 12 5 4" xfId="45834"/>
    <cellStyle name="Note 12 12 6" xfId="15796"/>
    <cellStyle name="Note 12 12 6 2" xfId="15797"/>
    <cellStyle name="Note 12 12 6 3" xfId="15798"/>
    <cellStyle name="Note 12 12 6 4" xfId="45835"/>
    <cellStyle name="Note 12 12 7" xfId="15799"/>
    <cellStyle name="Note 12 12 7 2" xfId="15800"/>
    <cellStyle name="Note 12 12 7 3" xfId="15801"/>
    <cellStyle name="Note 12 12 7 4" xfId="45836"/>
    <cellStyle name="Note 12 12 8" xfId="15802"/>
    <cellStyle name="Note 12 12 8 2" xfId="15803"/>
    <cellStyle name="Note 12 12 8 3" xfId="15804"/>
    <cellStyle name="Note 12 12 8 4" xfId="45837"/>
    <cellStyle name="Note 12 12 9" xfId="15805"/>
    <cellStyle name="Note 12 12 9 2" xfId="15806"/>
    <cellStyle name="Note 12 12 9 3" xfId="15807"/>
    <cellStyle name="Note 12 12 9 4" xfId="45838"/>
    <cellStyle name="Note 12 13" xfId="15808"/>
    <cellStyle name="Note 12 13 10" xfId="15809"/>
    <cellStyle name="Note 12 13 10 2" xfId="15810"/>
    <cellStyle name="Note 12 13 10 3" xfId="15811"/>
    <cellStyle name="Note 12 13 10 4" xfId="45839"/>
    <cellStyle name="Note 12 13 11" xfId="15812"/>
    <cellStyle name="Note 12 13 11 2" xfId="15813"/>
    <cellStyle name="Note 12 13 11 3" xfId="15814"/>
    <cellStyle name="Note 12 13 11 4" xfId="45840"/>
    <cellStyle name="Note 12 13 12" xfId="15815"/>
    <cellStyle name="Note 12 13 12 2" xfId="15816"/>
    <cellStyle name="Note 12 13 12 3" xfId="15817"/>
    <cellStyle name="Note 12 13 12 4" xfId="45841"/>
    <cellStyle name="Note 12 13 13" xfId="15818"/>
    <cellStyle name="Note 12 13 13 2" xfId="15819"/>
    <cellStyle name="Note 12 13 13 3" xfId="15820"/>
    <cellStyle name="Note 12 13 13 4" xfId="45842"/>
    <cellStyle name="Note 12 13 14" xfId="15821"/>
    <cellStyle name="Note 12 13 14 2" xfId="15822"/>
    <cellStyle name="Note 12 13 14 3" xfId="15823"/>
    <cellStyle name="Note 12 13 14 4" xfId="45843"/>
    <cellStyle name="Note 12 13 15" xfId="15824"/>
    <cellStyle name="Note 12 13 15 2" xfId="15825"/>
    <cellStyle name="Note 12 13 15 3" xfId="15826"/>
    <cellStyle name="Note 12 13 15 4" xfId="45844"/>
    <cellStyle name="Note 12 13 16" xfId="15827"/>
    <cellStyle name="Note 12 13 16 2" xfId="15828"/>
    <cellStyle name="Note 12 13 16 3" xfId="15829"/>
    <cellStyle name="Note 12 13 16 4" xfId="45845"/>
    <cellStyle name="Note 12 13 17" xfId="15830"/>
    <cellStyle name="Note 12 13 17 2" xfId="15831"/>
    <cellStyle name="Note 12 13 17 3" xfId="15832"/>
    <cellStyle name="Note 12 13 17 4" xfId="45846"/>
    <cellStyle name="Note 12 13 18" xfId="15833"/>
    <cellStyle name="Note 12 13 18 2" xfId="15834"/>
    <cellStyle name="Note 12 13 18 3" xfId="15835"/>
    <cellStyle name="Note 12 13 18 4" xfId="45847"/>
    <cellStyle name="Note 12 13 19" xfId="15836"/>
    <cellStyle name="Note 12 13 19 2" xfId="15837"/>
    <cellStyle name="Note 12 13 19 3" xfId="15838"/>
    <cellStyle name="Note 12 13 19 4" xfId="45848"/>
    <cellStyle name="Note 12 13 2" xfId="15839"/>
    <cellStyle name="Note 12 13 2 2" xfId="15840"/>
    <cellStyle name="Note 12 13 2 3" xfId="15841"/>
    <cellStyle name="Note 12 13 2 4" xfId="45849"/>
    <cellStyle name="Note 12 13 20" xfId="15842"/>
    <cellStyle name="Note 12 13 20 2" xfId="15843"/>
    <cellStyle name="Note 12 13 20 3" xfId="45850"/>
    <cellStyle name="Note 12 13 20 4" xfId="45851"/>
    <cellStyle name="Note 12 13 21" xfId="45852"/>
    <cellStyle name="Note 12 13 22" xfId="45853"/>
    <cellStyle name="Note 12 13 3" xfId="15844"/>
    <cellStyle name="Note 12 13 3 2" xfId="15845"/>
    <cellStyle name="Note 12 13 3 3" xfId="15846"/>
    <cellStyle name="Note 12 13 3 4" xfId="45854"/>
    <cellStyle name="Note 12 13 4" xfId="15847"/>
    <cellStyle name="Note 12 13 4 2" xfId="15848"/>
    <cellStyle name="Note 12 13 4 3" xfId="15849"/>
    <cellStyle name="Note 12 13 4 4" xfId="45855"/>
    <cellStyle name="Note 12 13 5" xfId="15850"/>
    <cellStyle name="Note 12 13 5 2" xfId="15851"/>
    <cellStyle name="Note 12 13 5 3" xfId="15852"/>
    <cellStyle name="Note 12 13 5 4" xfId="45856"/>
    <cellStyle name="Note 12 13 6" xfId="15853"/>
    <cellStyle name="Note 12 13 6 2" xfId="15854"/>
    <cellStyle name="Note 12 13 6 3" xfId="15855"/>
    <cellStyle name="Note 12 13 6 4" xfId="45857"/>
    <cellStyle name="Note 12 13 7" xfId="15856"/>
    <cellStyle name="Note 12 13 7 2" xfId="15857"/>
    <cellStyle name="Note 12 13 7 3" xfId="15858"/>
    <cellStyle name="Note 12 13 7 4" xfId="45858"/>
    <cellStyle name="Note 12 13 8" xfId="15859"/>
    <cellStyle name="Note 12 13 8 2" xfId="15860"/>
    <cellStyle name="Note 12 13 8 3" xfId="15861"/>
    <cellStyle name="Note 12 13 8 4" xfId="45859"/>
    <cellStyle name="Note 12 13 9" xfId="15862"/>
    <cellStyle name="Note 12 13 9 2" xfId="15863"/>
    <cellStyle name="Note 12 13 9 3" xfId="15864"/>
    <cellStyle name="Note 12 13 9 4" xfId="45860"/>
    <cellStyle name="Note 12 14" xfId="15865"/>
    <cellStyle name="Note 12 14 10" xfId="15866"/>
    <cellStyle name="Note 12 14 10 2" xfId="15867"/>
    <cellStyle name="Note 12 14 10 3" xfId="15868"/>
    <cellStyle name="Note 12 14 10 4" xfId="45861"/>
    <cellStyle name="Note 12 14 11" xfId="15869"/>
    <cellStyle name="Note 12 14 11 2" xfId="15870"/>
    <cellStyle name="Note 12 14 11 3" xfId="15871"/>
    <cellStyle name="Note 12 14 11 4" xfId="45862"/>
    <cellStyle name="Note 12 14 12" xfId="15872"/>
    <cellStyle name="Note 12 14 12 2" xfId="15873"/>
    <cellStyle name="Note 12 14 12 3" xfId="15874"/>
    <cellStyle name="Note 12 14 12 4" xfId="45863"/>
    <cellStyle name="Note 12 14 13" xfId="15875"/>
    <cellStyle name="Note 12 14 13 2" xfId="15876"/>
    <cellStyle name="Note 12 14 13 3" xfId="15877"/>
    <cellStyle name="Note 12 14 13 4" xfId="45864"/>
    <cellStyle name="Note 12 14 14" xfId="15878"/>
    <cellStyle name="Note 12 14 14 2" xfId="15879"/>
    <cellStyle name="Note 12 14 14 3" xfId="15880"/>
    <cellStyle name="Note 12 14 14 4" xfId="45865"/>
    <cellStyle name="Note 12 14 15" xfId="15881"/>
    <cellStyle name="Note 12 14 15 2" xfId="15882"/>
    <cellStyle name="Note 12 14 15 3" xfId="15883"/>
    <cellStyle name="Note 12 14 15 4" xfId="45866"/>
    <cellStyle name="Note 12 14 16" xfId="15884"/>
    <cellStyle name="Note 12 14 16 2" xfId="15885"/>
    <cellStyle name="Note 12 14 16 3" xfId="15886"/>
    <cellStyle name="Note 12 14 16 4" xfId="45867"/>
    <cellStyle name="Note 12 14 17" xfId="15887"/>
    <cellStyle name="Note 12 14 17 2" xfId="15888"/>
    <cellStyle name="Note 12 14 17 3" xfId="15889"/>
    <cellStyle name="Note 12 14 17 4" xfId="45868"/>
    <cellStyle name="Note 12 14 18" xfId="15890"/>
    <cellStyle name="Note 12 14 18 2" xfId="15891"/>
    <cellStyle name="Note 12 14 18 3" xfId="15892"/>
    <cellStyle name="Note 12 14 18 4" xfId="45869"/>
    <cellStyle name="Note 12 14 19" xfId="15893"/>
    <cellStyle name="Note 12 14 19 2" xfId="15894"/>
    <cellStyle name="Note 12 14 19 3" xfId="15895"/>
    <cellStyle name="Note 12 14 19 4" xfId="45870"/>
    <cellStyle name="Note 12 14 2" xfId="15896"/>
    <cellStyle name="Note 12 14 2 2" xfId="15897"/>
    <cellStyle name="Note 12 14 2 3" xfId="15898"/>
    <cellStyle name="Note 12 14 2 4" xfId="45871"/>
    <cellStyle name="Note 12 14 20" xfId="15899"/>
    <cellStyle name="Note 12 14 20 2" xfId="15900"/>
    <cellStyle name="Note 12 14 20 3" xfId="45872"/>
    <cellStyle name="Note 12 14 20 4" xfId="45873"/>
    <cellStyle name="Note 12 14 21" xfId="45874"/>
    <cellStyle name="Note 12 14 22" xfId="45875"/>
    <cellStyle name="Note 12 14 3" xfId="15901"/>
    <cellStyle name="Note 12 14 3 2" xfId="15902"/>
    <cellStyle name="Note 12 14 3 3" xfId="15903"/>
    <cellStyle name="Note 12 14 3 4" xfId="45876"/>
    <cellStyle name="Note 12 14 4" xfId="15904"/>
    <cellStyle name="Note 12 14 4 2" xfId="15905"/>
    <cellStyle name="Note 12 14 4 3" xfId="15906"/>
    <cellStyle name="Note 12 14 4 4" xfId="45877"/>
    <cellStyle name="Note 12 14 5" xfId="15907"/>
    <cellStyle name="Note 12 14 5 2" xfId="15908"/>
    <cellStyle name="Note 12 14 5 3" xfId="15909"/>
    <cellStyle name="Note 12 14 5 4" xfId="45878"/>
    <cellStyle name="Note 12 14 6" xfId="15910"/>
    <cellStyle name="Note 12 14 6 2" xfId="15911"/>
    <cellStyle name="Note 12 14 6 3" xfId="15912"/>
    <cellStyle name="Note 12 14 6 4" xfId="45879"/>
    <cellStyle name="Note 12 14 7" xfId="15913"/>
    <cellStyle name="Note 12 14 7 2" xfId="15914"/>
    <cellStyle name="Note 12 14 7 3" xfId="15915"/>
    <cellStyle name="Note 12 14 7 4" xfId="45880"/>
    <cellStyle name="Note 12 14 8" xfId="15916"/>
    <cellStyle name="Note 12 14 8 2" xfId="15917"/>
    <cellStyle name="Note 12 14 8 3" xfId="15918"/>
    <cellStyle name="Note 12 14 8 4" xfId="45881"/>
    <cellStyle name="Note 12 14 9" xfId="15919"/>
    <cellStyle name="Note 12 14 9 2" xfId="15920"/>
    <cellStyle name="Note 12 14 9 3" xfId="15921"/>
    <cellStyle name="Note 12 14 9 4" xfId="45882"/>
    <cellStyle name="Note 12 15" xfId="15922"/>
    <cellStyle name="Note 12 15 10" xfId="15923"/>
    <cellStyle name="Note 12 15 10 2" xfId="15924"/>
    <cellStyle name="Note 12 15 10 3" xfId="15925"/>
    <cellStyle name="Note 12 15 10 4" xfId="45883"/>
    <cellStyle name="Note 12 15 11" xfId="15926"/>
    <cellStyle name="Note 12 15 11 2" xfId="15927"/>
    <cellStyle name="Note 12 15 11 3" xfId="15928"/>
    <cellStyle name="Note 12 15 11 4" xfId="45884"/>
    <cellStyle name="Note 12 15 12" xfId="15929"/>
    <cellStyle name="Note 12 15 12 2" xfId="15930"/>
    <cellStyle name="Note 12 15 12 3" xfId="15931"/>
    <cellStyle name="Note 12 15 12 4" xfId="45885"/>
    <cellStyle name="Note 12 15 13" xfId="15932"/>
    <cellStyle name="Note 12 15 13 2" xfId="15933"/>
    <cellStyle name="Note 12 15 13 3" xfId="15934"/>
    <cellStyle name="Note 12 15 13 4" xfId="45886"/>
    <cellStyle name="Note 12 15 14" xfId="15935"/>
    <cellStyle name="Note 12 15 14 2" xfId="15936"/>
    <cellStyle name="Note 12 15 14 3" xfId="15937"/>
    <cellStyle name="Note 12 15 14 4" xfId="45887"/>
    <cellStyle name="Note 12 15 15" xfId="15938"/>
    <cellStyle name="Note 12 15 15 2" xfId="15939"/>
    <cellStyle name="Note 12 15 15 3" xfId="15940"/>
    <cellStyle name="Note 12 15 15 4" xfId="45888"/>
    <cellStyle name="Note 12 15 16" xfId="15941"/>
    <cellStyle name="Note 12 15 16 2" xfId="15942"/>
    <cellStyle name="Note 12 15 16 3" xfId="15943"/>
    <cellStyle name="Note 12 15 16 4" xfId="45889"/>
    <cellStyle name="Note 12 15 17" xfId="15944"/>
    <cellStyle name="Note 12 15 17 2" xfId="15945"/>
    <cellStyle name="Note 12 15 17 3" xfId="15946"/>
    <cellStyle name="Note 12 15 17 4" xfId="45890"/>
    <cellStyle name="Note 12 15 18" xfId="15947"/>
    <cellStyle name="Note 12 15 18 2" xfId="15948"/>
    <cellStyle name="Note 12 15 18 3" xfId="15949"/>
    <cellStyle name="Note 12 15 18 4" xfId="45891"/>
    <cellStyle name="Note 12 15 19" xfId="15950"/>
    <cellStyle name="Note 12 15 19 2" xfId="15951"/>
    <cellStyle name="Note 12 15 19 3" xfId="15952"/>
    <cellStyle name="Note 12 15 19 4" xfId="45892"/>
    <cellStyle name="Note 12 15 2" xfId="15953"/>
    <cellStyle name="Note 12 15 2 2" xfId="15954"/>
    <cellStyle name="Note 12 15 2 3" xfId="15955"/>
    <cellStyle name="Note 12 15 2 4" xfId="45893"/>
    <cellStyle name="Note 12 15 20" xfId="15956"/>
    <cellStyle name="Note 12 15 20 2" xfId="15957"/>
    <cellStyle name="Note 12 15 20 3" xfId="45894"/>
    <cellStyle name="Note 12 15 20 4" xfId="45895"/>
    <cellStyle name="Note 12 15 21" xfId="45896"/>
    <cellStyle name="Note 12 15 22" xfId="45897"/>
    <cellStyle name="Note 12 15 3" xfId="15958"/>
    <cellStyle name="Note 12 15 3 2" xfId="15959"/>
    <cellStyle name="Note 12 15 3 3" xfId="15960"/>
    <cellStyle name="Note 12 15 3 4" xfId="45898"/>
    <cellStyle name="Note 12 15 4" xfId="15961"/>
    <cellStyle name="Note 12 15 4 2" xfId="15962"/>
    <cellStyle name="Note 12 15 4 3" xfId="15963"/>
    <cellStyle name="Note 12 15 4 4" xfId="45899"/>
    <cellStyle name="Note 12 15 5" xfId="15964"/>
    <cellStyle name="Note 12 15 5 2" xfId="15965"/>
    <cellStyle name="Note 12 15 5 3" xfId="15966"/>
    <cellStyle name="Note 12 15 5 4" xfId="45900"/>
    <cellStyle name="Note 12 15 6" xfId="15967"/>
    <cellStyle name="Note 12 15 6 2" xfId="15968"/>
    <cellStyle name="Note 12 15 6 3" xfId="15969"/>
    <cellStyle name="Note 12 15 6 4" xfId="45901"/>
    <cellStyle name="Note 12 15 7" xfId="15970"/>
    <cellStyle name="Note 12 15 7 2" xfId="15971"/>
    <cellStyle name="Note 12 15 7 3" xfId="15972"/>
    <cellStyle name="Note 12 15 7 4" xfId="45902"/>
    <cellStyle name="Note 12 15 8" xfId="15973"/>
    <cellStyle name="Note 12 15 8 2" xfId="15974"/>
    <cellStyle name="Note 12 15 8 3" xfId="15975"/>
    <cellStyle name="Note 12 15 8 4" xfId="45903"/>
    <cellStyle name="Note 12 15 9" xfId="15976"/>
    <cellStyle name="Note 12 15 9 2" xfId="15977"/>
    <cellStyle name="Note 12 15 9 3" xfId="15978"/>
    <cellStyle name="Note 12 15 9 4" xfId="45904"/>
    <cellStyle name="Note 12 16" xfId="15979"/>
    <cellStyle name="Note 12 16 10" xfId="15980"/>
    <cellStyle name="Note 12 16 10 2" xfId="15981"/>
    <cellStyle name="Note 12 16 10 3" xfId="15982"/>
    <cellStyle name="Note 12 16 10 4" xfId="45905"/>
    <cellStyle name="Note 12 16 11" xfId="15983"/>
    <cellStyle name="Note 12 16 11 2" xfId="15984"/>
    <cellStyle name="Note 12 16 11 3" xfId="15985"/>
    <cellStyle name="Note 12 16 11 4" xfId="45906"/>
    <cellStyle name="Note 12 16 12" xfId="15986"/>
    <cellStyle name="Note 12 16 12 2" xfId="15987"/>
    <cellStyle name="Note 12 16 12 3" xfId="15988"/>
    <cellStyle name="Note 12 16 12 4" xfId="45907"/>
    <cellStyle name="Note 12 16 13" xfId="15989"/>
    <cellStyle name="Note 12 16 13 2" xfId="15990"/>
    <cellStyle name="Note 12 16 13 3" xfId="15991"/>
    <cellStyle name="Note 12 16 13 4" xfId="45908"/>
    <cellStyle name="Note 12 16 14" xfId="15992"/>
    <cellStyle name="Note 12 16 14 2" xfId="15993"/>
    <cellStyle name="Note 12 16 14 3" xfId="15994"/>
    <cellStyle name="Note 12 16 14 4" xfId="45909"/>
    <cellStyle name="Note 12 16 15" xfId="15995"/>
    <cellStyle name="Note 12 16 15 2" xfId="15996"/>
    <cellStyle name="Note 12 16 15 3" xfId="15997"/>
    <cellStyle name="Note 12 16 15 4" xfId="45910"/>
    <cellStyle name="Note 12 16 16" xfId="15998"/>
    <cellStyle name="Note 12 16 16 2" xfId="15999"/>
    <cellStyle name="Note 12 16 16 3" xfId="16000"/>
    <cellStyle name="Note 12 16 16 4" xfId="45911"/>
    <cellStyle name="Note 12 16 17" xfId="16001"/>
    <cellStyle name="Note 12 16 17 2" xfId="16002"/>
    <cellStyle name="Note 12 16 17 3" xfId="16003"/>
    <cellStyle name="Note 12 16 17 4" xfId="45912"/>
    <cellStyle name="Note 12 16 18" xfId="16004"/>
    <cellStyle name="Note 12 16 18 2" xfId="16005"/>
    <cellStyle name="Note 12 16 18 3" xfId="16006"/>
    <cellStyle name="Note 12 16 18 4" xfId="45913"/>
    <cellStyle name="Note 12 16 19" xfId="16007"/>
    <cellStyle name="Note 12 16 19 2" xfId="16008"/>
    <cellStyle name="Note 12 16 19 3" xfId="16009"/>
    <cellStyle name="Note 12 16 19 4" xfId="45914"/>
    <cellStyle name="Note 12 16 2" xfId="16010"/>
    <cellStyle name="Note 12 16 2 2" xfId="16011"/>
    <cellStyle name="Note 12 16 2 3" xfId="16012"/>
    <cellStyle name="Note 12 16 2 4" xfId="45915"/>
    <cellStyle name="Note 12 16 20" xfId="16013"/>
    <cellStyle name="Note 12 16 20 2" xfId="16014"/>
    <cellStyle name="Note 12 16 20 3" xfId="45916"/>
    <cellStyle name="Note 12 16 20 4" xfId="45917"/>
    <cellStyle name="Note 12 16 21" xfId="45918"/>
    <cellStyle name="Note 12 16 22" xfId="45919"/>
    <cellStyle name="Note 12 16 3" xfId="16015"/>
    <cellStyle name="Note 12 16 3 2" xfId="16016"/>
    <cellStyle name="Note 12 16 3 3" xfId="16017"/>
    <cellStyle name="Note 12 16 3 4" xfId="45920"/>
    <cellStyle name="Note 12 16 4" xfId="16018"/>
    <cellStyle name="Note 12 16 4 2" xfId="16019"/>
    <cellStyle name="Note 12 16 4 3" xfId="16020"/>
    <cellStyle name="Note 12 16 4 4" xfId="45921"/>
    <cellStyle name="Note 12 16 5" xfId="16021"/>
    <cellStyle name="Note 12 16 5 2" xfId="16022"/>
    <cellStyle name="Note 12 16 5 3" xfId="16023"/>
    <cellStyle name="Note 12 16 5 4" xfId="45922"/>
    <cellStyle name="Note 12 16 6" xfId="16024"/>
    <cellStyle name="Note 12 16 6 2" xfId="16025"/>
    <cellStyle name="Note 12 16 6 3" xfId="16026"/>
    <cellStyle name="Note 12 16 6 4" xfId="45923"/>
    <cellStyle name="Note 12 16 7" xfId="16027"/>
    <cellStyle name="Note 12 16 7 2" xfId="16028"/>
    <cellStyle name="Note 12 16 7 3" xfId="16029"/>
    <cellStyle name="Note 12 16 7 4" xfId="45924"/>
    <cellStyle name="Note 12 16 8" xfId="16030"/>
    <cellStyle name="Note 12 16 8 2" xfId="16031"/>
    <cellStyle name="Note 12 16 8 3" xfId="16032"/>
    <cellStyle name="Note 12 16 8 4" xfId="45925"/>
    <cellStyle name="Note 12 16 9" xfId="16033"/>
    <cellStyle name="Note 12 16 9 2" xfId="16034"/>
    <cellStyle name="Note 12 16 9 3" xfId="16035"/>
    <cellStyle name="Note 12 16 9 4" xfId="45926"/>
    <cellStyle name="Note 12 17" xfId="16036"/>
    <cellStyle name="Note 12 17 10" xfId="16037"/>
    <cellStyle name="Note 12 17 10 2" xfId="16038"/>
    <cellStyle name="Note 12 17 10 3" xfId="16039"/>
    <cellStyle name="Note 12 17 10 4" xfId="45927"/>
    <cellStyle name="Note 12 17 11" xfId="16040"/>
    <cellStyle name="Note 12 17 11 2" xfId="16041"/>
    <cellStyle name="Note 12 17 11 3" xfId="16042"/>
    <cellStyle name="Note 12 17 11 4" xfId="45928"/>
    <cellStyle name="Note 12 17 12" xfId="16043"/>
    <cellStyle name="Note 12 17 12 2" xfId="16044"/>
    <cellStyle name="Note 12 17 12 3" xfId="16045"/>
    <cellStyle name="Note 12 17 12 4" xfId="45929"/>
    <cellStyle name="Note 12 17 13" xfId="16046"/>
    <cellStyle name="Note 12 17 13 2" xfId="16047"/>
    <cellStyle name="Note 12 17 13 3" xfId="16048"/>
    <cellStyle name="Note 12 17 13 4" xfId="45930"/>
    <cellStyle name="Note 12 17 14" xfId="16049"/>
    <cellStyle name="Note 12 17 14 2" xfId="16050"/>
    <cellStyle name="Note 12 17 14 3" xfId="16051"/>
    <cellStyle name="Note 12 17 14 4" xfId="45931"/>
    <cellStyle name="Note 12 17 15" xfId="16052"/>
    <cellStyle name="Note 12 17 15 2" xfId="16053"/>
    <cellStyle name="Note 12 17 15 3" xfId="16054"/>
    <cellStyle name="Note 12 17 15 4" xfId="45932"/>
    <cellStyle name="Note 12 17 16" xfId="16055"/>
    <cellStyle name="Note 12 17 16 2" xfId="16056"/>
    <cellStyle name="Note 12 17 16 3" xfId="16057"/>
    <cellStyle name="Note 12 17 16 4" xfId="45933"/>
    <cellStyle name="Note 12 17 17" xfId="16058"/>
    <cellStyle name="Note 12 17 17 2" xfId="16059"/>
    <cellStyle name="Note 12 17 17 3" xfId="16060"/>
    <cellStyle name="Note 12 17 17 4" xfId="45934"/>
    <cellStyle name="Note 12 17 18" xfId="16061"/>
    <cellStyle name="Note 12 17 18 2" xfId="16062"/>
    <cellStyle name="Note 12 17 18 3" xfId="16063"/>
    <cellStyle name="Note 12 17 18 4" xfId="45935"/>
    <cellStyle name="Note 12 17 19" xfId="16064"/>
    <cellStyle name="Note 12 17 19 2" xfId="16065"/>
    <cellStyle name="Note 12 17 19 3" xfId="16066"/>
    <cellStyle name="Note 12 17 19 4" xfId="45936"/>
    <cellStyle name="Note 12 17 2" xfId="16067"/>
    <cellStyle name="Note 12 17 2 2" xfId="16068"/>
    <cellStyle name="Note 12 17 2 3" xfId="16069"/>
    <cellStyle name="Note 12 17 2 4" xfId="45937"/>
    <cellStyle name="Note 12 17 20" xfId="16070"/>
    <cellStyle name="Note 12 17 20 2" xfId="16071"/>
    <cellStyle name="Note 12 17 20 3" xfId="45938"/>
    <cellStyle name="Note 12 17 20 4" xfId="45939"/>
    <cellStyle name="Note 12 17 21" xfId="45940"/>
    <cellStyle name="Note 12 17 22" xfId="45941"/>
    <cellStyle name="Note 12 17 3" xfId="16072"/>
    <cellStyle name="Note 12 17 3 2" xfId="16073"/>
    <cellStyle name="Note 12 17 3 3" xfId="16074"/>
    <cellStyle name="Note 12 17 3 4" xfId="45942"/>
    <cellStyle name="Note 12 17 4" xfId="16075"/>
    <cellStyle name="Note 12 17 4 2" xfId="16076"/>
    <cellStyle name="Note 12 17 4 3" xfId="16077"/>
    <cellStyle name="Note 12 17 4 4" xfId="45943"/>
    <cellStyle name="Note 12 17 5" xfId="16078"/>
    <cellStyle name="Note 12 17 5 2" xfId="16079"/>
    <cellStyle name="Note 12 17 5 3" xfId="16080"/>
    <cellStyle name="Note 12 17 5 4" xfId="45944"/>
    <cellStyle name="Note 12 17 6" xfId="16081"/>
    <cellStyle name="Note 12 17 6 2" xfId="16082"/>
    <cellStyle name="Note 12 17 6 3" xfId="16083"/>
    <cellStyle name="Note 12 17 6 4" xfId="45945"/>
    <cellStyle name="Note 12 17 7" xfId="16084"/>
    <cellStyle name="Note 12 17 7 2" xfId="16085"/>
    <cellStyle name="Note 12 17 7 3" xfId="16086"/>
    <cellStyle name="Note 12 17 7 4" xfId="45946"/>
    <cellStyle name="Note 12 17 8" xfId="16087"/>
    <cellStyle name="Note 12 17 8 2" xfId="16088"/>
    <cellStyle name="Note 12 17 8 3" xfId="16089"/>
    <cellStyle name="Note 12 17 8 4" xfId="45947"/>
    <cellStyle name="Note 12 17 9" xfId="16090"/>
    <cellStyle name="Note 12 17 9 2" xfId="16091"/>
    <cellStyle name="Note 12 17 9 3" xfId="16092"/>
    <cellStyle name="Note 12 17 9 4" xfId="45948"/>
    <cellStyle name="Note 12 18" xfId="16093"/>
    <cellStyle name="Note 12 18 10" xfId="16094"/>
    <cellStyle name="Note 12 18 10 2" xfId="16095"/>
    <cellStyle name="Note 12 18 10 3" xfId="16096"/>
    <cellStyle name="Note 12 18 10 4" xfId="45949"/>
    <cellStyle name="Note 12 18 11" xfId="16097"/>
    <cellStyle name="Note 12 18 11 2" xfId="16098"/>
    <cellStyle name="Note 12 18 11 3" xfId="16099"/>
    <cellStyle name="Note 12 18 11 4" xfId="45950"/>
    <cellStyle name="Note 12 18 12" xfId="16100"/>
    <cellStyle name="Note 12 18 12 2" xfId="16101"/>
    <cellStyle name="Note 12 18 12 3" xfId="16102"/>
    <cellStyle name="Note 12 18 12 4" xfId="45951"/>
    <cellStyle name="Note 12 18 13" xfId="16103"/>
    <cellStyle name="Note 12 18 13 2" xfId="16104"/>
    <cellStyle name="Note 12 18 13 3" xfId="16105"/>
    <cellStyle name="Note 12 18 13 4" xfId="45952"/>
    <cellStyle name="Note 12 18 14" xfId="16106"/>
    <cellStyle name="Note 12 18 14 2" xfId="16107"/>
    <cellStyle name="Note 12 18 14 3" xfId="16108"/>
    <cellStyle name="Note 12 18 14 4" xfId="45953"/>
    <cellStyle name="Note 12 18 15" xfId="16109"/>
    <cellStyle name="Note 12 18 15 2" xfId="16110"/>
    <cellStyle name="Note 12 18 15 3" xfId="16111"/>
    <cellStyle name="Note 12 18 15 4" xfId="45954"/>
    <cellStyle name="Note 12 18 16" xfId="16112"/>
    <cellStyle name="Note 12 18 16 2" xfId="16113"/>
    <cellStyle name="Note 12 18 16 3" xfId="16114"/>
    <cellStyle name="Note 12 18 16 4" xfId="45955"/>
    <cellStyle name="Note 12 18 17" xfId="16115"/>
    <cellStyle name="Note 12 18 17 2" xfId="16116"/>
    <cellStyle name="Note 12 18 17 3" xfId="16117"/>
    <cellStyle name="Note 12 18 17 4" xfId="45956"/>
    <cellStyle name="Note 12 18 18" xfId="16118"/>
    <cellStyle name="Note 12 18 18 2" xfId="16119"/>
    <cellStyle name="Note 12 18 18 3" xfId="16120"/>
    <cellStyle name="Note 12 18 18 4" xfId="45957"/>
    <cellStyle name="Note 12 18 19" xfId="16121"/>
    <cellStyle name="Note 12 18 19 2" xfId="16122"/>
    <cellStyle name="Note 12 18 19 3" xfId="16123"/>
    <cellStyle name="Note 12 18 19 4" xfId="45958"/>
    <cellStyle name="Note 12 18 2" xfId="16124"/>
    <cellStyle name="Note 12 18 2 2" xfId="16125"/>
    <cellStyle name="Note 12 18 2 3" xfId="16126"/>
    <cellStyle name="Note 12 18 2 4" xfId="45959"/>
    <cellStyle name="Note 12 18 20" xfId="16127"/>
    <cellStyle name="Note 12 18 20 2" xfId="16128"/>
    <cellStyle name="Note 12 18 20 3" xfId="45960"/>
    <cellStyle name="Note 12 18 20 4" xfId="45961"/>
    <cellStyle name="Note 12 18 21" xfId="45962"/>
    <cellStyle name="Note 12 18 22" xfId="45963"/>
    <cellStyle name="Note 12 18 3" xfId="16129"/>
    <cellStyle name="Note 12 18 3 2" xfId="16130"/>
    <cellStyle name="Note 12 18 3 3" xfId="16131"/>
    <cellStyle name="Note 12 18 3 4" xfId="45964"/>
    <cellStyle name="Note 12 18 4" xfId="16132"/>
    <cellStyle name="Note 12 18 4 2" xfId="16133"/>
    <cellStyle name="Note 12 18 4 3" xfId="16134"/>
    <cellStyle name="Note 12 18 4 4" xfId="45965"/>
    <cellStyle name="Note 12 18 5" xfId="16135"/>
    <cellStyle name="Note 12 18 5 2" xfId="16136"/>
    <cellStyle name="Note 12 18 5 3" xfId="16137"/>
    <cellStyle name="Note 12 18 5 4" xfId="45966"/>
    <cellStyle name="Note 12 18 6" xfId="16138"/>
    <cellStyle name="Note 12 18 6 2" xfId="16139"/>
    <cellStyle name="Note 12 18 6 3" xfId="16140"/>
    <cellStyle name="Note 12 18 6 4" xfId="45967"/>
    <cellStyle name="Note 12 18 7" xfId="16141"/>
    <cellStyle name="Note 12 18 7 2" xfId="16142"/>
    <cellStyle name="Note 12 18 7 3" xfId="16143"/>
    <cellStyle name="Note 12 18 7 4" xfId="45968"/>
    <cellStyle name="Note 12 18 8" xfId="16144"/>
    <cellStyle name="Note 12 18 8 2" xfId="16145"/>
    <cellStyle name="Note 12 18 8 3" xfId="16146"/>
    <cellStyle name="Note 12 18 8 4" xfId="45969"/>
    <cellStyle name="Note 12 18 9" xfId="16147"/>
    <cellStyle name="Note 12 18 9 2" xfId="16148"/>
    <cellStyle name="Note 12 18 9 3" xfId="16149"/>
    <cellStyle name="Note 12 18 9 4" xfId="45970"/>
    <cellStyle name="Note 12 19" xfId="16150"/>
    <cellStyle name="Note 12 19 10" xfId="16151"/>
    <cellStyle name="Note 12 19 10 2" xfId="16152"/>
    <cellStyle name="Note 12 19 10 3" xfId="16153"/>
    <cellStyle name="Note 12 19 10 4" xfId="45971"/>
    <cellStyle name="Note 12 19 11" xfId="16154"/>
    <cellStyle name="Note 12 19 11 2" xfId="16155"/>
    <cellStyle name="Note 12 19 11 3" xfId="16156"/>
    <cellStyle name="Note 12 19 11 4" xfId="45972"/>
    <cellStyle name="Note 12 19 12" xfId="16157"/>
    <cellStyle name="Note 12 19 12 2" xfId="16158"/>
    <cellStyle name="Note 12 19 12 3" xfId="16159"/>
    <cellStyle name="Note 12 19 12 4" xfId="45973"/>
    <cellStyle name="Note 12 19 13" xfId="16160"/>
    <cellStyle name="Note 12 19 13 2" xfId="16161"/>
    <cellStyle name="Note 12 19 13 3" xfId="16162"/>
    <cellStyle name="Note 12 19 13 4" xfId="45974"/>
    <cellStyle name="Note 12 19 14" xfId="16163"/>
    <cellStyle name="Note 12 19 14 2" xfId="16164"/>
    <cellStyle name="Note 12 19 14 3" xfId="16165"/>
    <cellStyle name="Note 12 19 14 4" xfId="45975"/>
    <cellStyle name="Note 12 19 15" xfId="16166"/>
    <cellStyle name="Note 12 19 15 2" xfId="16167"/>
    <cellStyle name="Note 12 19 15 3" xfId="16168"/>
    <cellStyle name="Note 12 19 15 4" xfId="45976"/>
    <cellStyle name="Note 12 19 16" xfId="16169"/>
    <cellStyle name="Note 12 19 16 2" xfId="16170"/>
    <cellStyle name="Note 12 19 16 3" xfId="16171"/>
    <cellStyle name="Note 12 19 16 4" xfId="45977"/>
    <cellStyle name="Note 12 19 17" xfId="16172"/>
    <cellStyle name="Note 12 19 17 2" xfId="16173"/>
    <cellStyle name="Note 12 19 17 3" xfId="16174"/>
    <cellStyle name="Note 12 19 17 4" xfId="45978"/>
    <cellStyle name="Note 12 19 18" xfId="16175"/>
    <cellStyle name="Note 12 19 18 2" xfId="16176"/>
    <cellStyle name="Note 12 19 18 3" xfId="16177"/>
    <cellStyle name="Note 12 19 18 4" xfId="45979"/>
    <cellStyle name="Note 12 19 19" xfId="16178"/>
    <cellStyle name="Note 12 19 19 2" xfId="16179"/>
    <cellStyle name="Note 12 19 19 3" xfId="16180"/>
    <cellStyle name="Note 12 19 19 4" xfId="45980"/>
    <cellStyle name="Note 12 19 2" xfId="16181"/>
    <cellStyle name="Note 12 19 2 2" xfId="16182"/>
    <cellStyle name="Note 12 19 2 3" xfId="16183"/>
    <cellStyle name="Note 12 19 2 4" xfId="45981"/>
    <cellStyle name="Note 12 19 20" xfId="16184"/>
    <cellStyle name="Note 12 19 20 2" xfId="16185"/>
    <cellStyle name="Note 12 19 20 3" xfId="45982"/>
    <cellStyle name="Note 12 19 20 4" xfId="45983"/>
    <cellStyle name="Note 12 19 21" xfId="45984"/>
    <cellStyle name="Note 12 19 22" xfId="45985"/>
    <cellStyle name="Note 12 19 3" xfId="16186"/>
    <cellStyle name="Note 12 19 3 2" xfId="16187"/>
    <cellStyle name="Note 12 19 3 3" xfId="16188"/>
    <cellStyle name="Note 12 19 3 4" xfId="45986"/>
    <cellStyle name="Note 12 19 4" xfId="16189"/>
    <cellStyle name="Note 12 19 4 2" xfId="16190"/>
    <cellStyle name="Note 12 19 4 3" xfId="16191"/>
    <cellStyle name="Note 12 19 4 4" xfId="45987"/>
    <cellStyle name="Note 12 19 5" xfId="16192"/>
    <cellStyle name="Note 12 19 5 2" xfId="16193"/>
    <cellStyle name="Note 12 19 5 3" xfId="16194"/>
    <cellStyle name="Note 12 19 5 4" xfId="45988"/>
    <cellStyle name="Note 12 19 6" xfId="16195"/>
    <cellStyle name="Note 12 19 6 2" xfId="16196"/>
    <cellStyle name="Note 12 19 6 3" xfId="16197"/>
    <cellStyle name="Note 12 19 6 4" xfId="45989"/>
    <cellStyle name="Note 12 19 7" xfId="16198"/>
    <cellStyle name="Note 12 19 7 2" xfId="16199"/>
    <cellStyle name="Note 12 19 7 3" xfId="16200"/>
    <cellStyle name="Note 12 19 7 4" xfId="45990"/>
    <cellStyle name="Note 12 19 8" xfId="16201"/>
    <cellStyle name="Note 12 19 8 2" xfId="16202"/>
    <cellStyle name="Note 12 19 8 3" xfId="16203"/>
    <cellStyle name="Note 12 19 8 4" xfId="45991"/>
    <cellStyle name="Note 12 19 9" xfId="16204"/>
    <cellStyle name="Note 12 19 9 2" xfId="16205"/>
    <cellStyle name="Note 12 19 9 3" xfId="16206"/>
    <cellStyle name="Note 12 19 9 4" xfId="45992"/>
    <cellStyle name="Note 12 2" xfId="16207"/>
    <cellStyle name="Note 12 2 10" xfId="16208"/>
    <cellStyle name="Note 12 2 10 10" xfId="16209"/>
    <cellStyle name="Note 12 2 10 10 2" xfId="16210"/>
    <cellStyle name="Note 12 2 10 10 3" xfId="16211"/>
    <cellStyle name="Note 12 2 10 10 4" xfId="45993"/>
    <cellStyle name="Note 12 2 10 11" xfId="16212"/>
    <cellStyle name="Note 12 2 10 11 2" xfId="16213"/>
    <cellStyle name="Note 12 2 10 11 3" xfId="16214"/>
    <cellStyle name="Note 12 2 10 11 4" xfId="45994"/>
    <cellStyle name="Note 12 2 10 12" xfId="16215"/>
    <cellStyle name="Note 12 2 10 12 2" xfId="16216"/>
    <cellStyle name="Note 12 2 10 12 3" xfId="16217"/>
    <cellStyle name="Note 12 2 10 12 4" xfId="45995"/>
    <cellStyle name="Note 12 2 10 13" xfId="16218"/>
    <cellStyle name="Note 12 2 10 13 2" xfId="16219"/>
    <cellStyle name="Note 12 2 10 13 3" xfId="16220"/>
    <cellStyle name="Note 12 2 10 13 4" xfId="45996"/>
    <cellStyle name="Note 12 2 10 14" xfId="16221"/>
    <cellStyle name="Note 12 2 10 14 2" xfId="16222"/>
    <cellStyle name="Note 12 2 10 14 3" xfId="16223"/>
    <cellStyle name="Note 12 2 10 14 4" xfId="45997"/>
    <cellStyle name="Note 12 2 10 15" xfId="16224"/>
    <cellStyle name="Note 12 2 10 15 2" xfId="16225"/>
    <cellStyle name="Note 12 2 10 15 3" xfId="16226"/>
    <cellStyle name="Note 12 2 10 15 4" xfId="45998"/>
    <cellStyle name="Note 12 2 10 16" xfId="16227"/>
    <cellStyle name="Note 12 2 10 16 2" xfId="16228"/>
    <cellStyle name="Note 12 2 10 16 3" xfId="16229"/>
    <cellStyle name="Note 12 2 10 16 4" xfId="45999"/>
    <cellStyle name="Note 12 2 10 17" xfId="16230"/>
    <cellStyle name="Note 12 2 10 17 2" xfId="16231"/>
    <cellStyle name="Note 12 2 10 17 3" xfId="16232"/>
    <cellStyle name="Note 12 2 10 17 4" xfId="46000"/>
    <cellStyle name="Note 12 2 10 18" xfId="16233"/>
    <cellStyle name="Note 12 2 10 18 2" xfId="16234"/>
    <cellStyle name="Note 12 2 10 18 3" xfId="16235"/>
    <cellStyle name="Note 12 2 10 18 4" xfId="46001"/>
    <cellStyle name="Note 12 2 10 19" xfId="16236"/>
    <cellStyle name="Note 12 2 10 19 2" xfId="16237"/>
    <cellStyle name="Note 12 2 10 19 3" xfId="16238"/>
    <cellStyle name="Note 12 2 10 19 4" xfId="46002"/>
    <cellStyle name="Note 12 2 10 2" xfId="16239"/>
    <cellStyle name="Note 12 2 10 2 2" xfId="16240"/>
    <cellStyle name="Note 12 2 10 2 3" xfId="16241"/>
    <cellStyle name="Note 12 2 10 2 4" xfId="46003"/>
    <cellStyle name="Note 12 2 10 20" xfId="16242"/>
    <cellStyle name="Note 12 2 10 20 2" xfId="16243"/>
    <cellStyle name="Note 12 2 10 20 3" xfId="46004"/>
    <cellStyle name="Note 12 2 10 20 4" xfId="46005"/>
    <cellStyle name="Note 12 2 10 21" xfId="46006"/>
    <cellStyle name="Note 12 2 10 22" xfId="46007"/>
    <cellStyle name="Note 12 2 10 3" xfId="16244"/>
    <cellStyle name="Note 12 2 10 3 2" xfId="16245"/>
    <cellStyle name="Note 12 2 10 3 3" xfId="16246"/>
    <cellStyle name="Note 12 2 10 3 4" xfId="46008"/>
    <cellStyle name="Note 12 2 10 4" xfId="16247"/>
    <cellStyle name="Note 12 2 10 4 2" xfId="16248"/>
    <cellStyle name="Note 12 2 10 4 3" xfId="16249"/>
    <cellStyle name="Note 12 2 10 4 4" xfId="46009"/>
    <cellStyle name="Note 12 2 10 5" xfId="16250"/>
    <cellStyle name="Note 12 2 10 5 2" xfId="16251"/>
    <cellStyle name="Note 12 2 10 5 3" xfId="16252"/>
    <cellStyle name="Note 12 2 10 5 4" xfId="46010"/>
    <cellStyle name="Note 12 2 10 6" xfId="16253"/>
    <cellStyle name="Note 12 2 10 6 2" xfId="16254"/>
    <cellStyle name="Note 12 2 10 6 3" xfId="16255"/>
    <cellStyle name="Note 12 2 10 6 4" xfId="46011"/>
    <cellStyle name="Note 12 2 10 7" xfId="16256"/>
    <cellStyle name="Note 12 2 10 7 2" xfId="16257"/>
    <cellStyle name="Note 12 2 10 7 3" xfId="16258"/>
    <cellStyle name="Note 12 2 10 7 4" xfId="46012"/>
    <cellStyle name="Note 12 2 10 8" xfId="16259"/>
    <cellStyle name="Note 12 2 10 8 2" xfId="16260"/>
    <cellStyle name="Note 12 2 10 8 3" xfId="16261"/>
    <cellStyle name="Note 12 2 10 8 4" xfId="46013"/>
    <cellStyle name="Note 12 2 10 9" xfId="16262"/>
    <cellStyle name="Note 12 2 10 9 2" xfId="16263"/>
    <cellStyle name="Note 12 2 10 9 3" xfId="16264"/>
    <cellStyle name="Note 12 2 10 9 4" xfId="46014"/>
    <cellStyle name="Note 12 2 11" xfId="16265"/>
    <cellStyle name="Note 12 2 11 10" xfId="16266"/>
    <cellStyle name="Note 12 2 11 10 2" xfId="16267"/>
    <cellStyle name="Note 12 2 11 10 3" xfId="16268"/>
    <cellStyle name="Note 12 2 11 10 4" xfId="46015"/>
    <cellStyle name="Note 12 2 11 11" xfId="16269"/>
    <cellStyle name="Note 12 2 11 11 2" xfId="16270"/>
    <cellStyle name="Note 12 2 11 11 3" xfId="16271"/>
    <cellStyle name="Note 12 2 11 11 4" xfId="46016"/>
    <cellStyle name="Note 12 2 11 12" xfId="16272"/>
    <cellStyle name="Note 12 2 11 12 2" xfId="16273"/>
    <cellStyle name="Note 12 2 11 12 3" xfId="16274"/>
    <cellStyle name="Note 12 2 11 12 4" xfId="46017"/>
    <cellStyle name="Note 12 2 11 13" xfId="16275"/>
    <cellStyle name="Note 12 2 11 13 2" xfId="16276"/>
    <cellStyle name="Note 12 2 11 13 3" xfId="16277"/>
    <cellStyle name="Note 12 2 11 13 4" xfId="46018"/>
    <cellStyle name="Note 12 2 11 14" xfId="16278"/>
    <cellStyle name="Note 12 2 11 14 2" xfId="16279"/>
    <cellStyle name="Note 12 2 11 14 3" xfId="16280"/>
    <cellStyle name="Note 12 2 11 14 4" xfId="46019"/>
    <cellStyle name="Note 12 2 11 15" xfId="16281"/>
    <cellStyle name="Note 12 2 11 15 2" xfId="16282"/>
    <cellStyle name="Note 12 2 11 15 3" xfId="16283"/>
    <cellStyle name="Note 12 2 11 15 4" xfId="46020"/>
    <cellStyle name="Note 12 2 11 16" xfId="16284"/>
    <cellStyle name="Note 12 2 11 16 2" xfId="16285"/>
    <cellStyle name="Note 12 2 11 16 3" xfId="16286"/>
    <cellStyle name="Note 12 2 11 16 4" xfId="46021"/>
    <cellStyle name="Note 12 2 11 17" xfId="16287"/>
    <cellStyle name="Note 12 2 11 17 2" xfId="16288"/>
    <cellStyle name="Note 12 2 11 17 3" xfId="16289"/>
    <cellStyle name="Note 12 2 11 17 4" xfId="46022"/>
    <cellStyle name="Note 12 2 11 18" xfId="16290"/>
    <cellStyle name="Note 12 2 11 18 2" xfId="16291"/>
    <cellStyle name="Note 12 2 11 18 3" xfId="16292"/>
    <cellStyle name="Note 12 2 11 18 4" xfId="46023"/>
    <cellStyle name="Note 12 2 11 19" xfId="16293"/>
    <cellStyle name="Note 12 2 11 19 2" xfId="16294"/>
    <cellStyle name="Note 12 2 11 19 3" xfId="16295"/>
    <cellStyle name="Note 12 2 11 19 4" xfId="46024"/>
    <cellStyle name="Note 12 2 11 2" xfId="16296"/>
    <cellStyle name="Note 12 2 11 2 2" xfId="16297"/>
    <cellStyle name="Note 12 2 11 2 3" xfId="16298"/>
    <cellStyle name="Note 12 2 11 2 4" xfId="46025"/>
    <cellStyle name="Note 12 2 11 20" xfId="16299"/>
    <cellStyle name="Note 12 2 11 20 2" xfId="16300"/>
    <cellStyle name="Note 12 2 11 20 3" xfId="46026"/>
    <cellStyle name="Note 12 2 11 20 4" xfId="46027"/>
    <cellStyle name="Note 12 2 11 21" xfId="46028"/>
    <cellStyle name="Note 12 2 11 22" xfId="46029"/>
    <cellStyle name="Note 12 2 11 3" xfId="16301"/>
    <cellStyle name="Note 12 2 11 3 2" xfId="16302"/>
    <cellStyle name="Note 12 2 11 3 3" xfId="16303"/>
    <cellStyle name="Note 12 2 11 3 4" xfId="46030"/>
    <cellStyle name="Note 12 2 11 4" xfId="16304"/>
    <cellStyle name="Note 12 2 11 4 2" xfId="16305"/>
    <cellStyle name="Note 12 2 11 4 3" xfId="16306"/>
    <cellStyle name="Note 12 2 11 4 4" xfId="46031"/>
    <cellStyle name="Note 12 2 11 5" xfId="16307"/>
    <cellStyle name="Note 12 2 11 5 2" xfId="16308"/>
    <cellStyle name="Note 12 2 11 5 3" xfId="16309"/>
    <cellStyle name="Note 12 2 11 5 4" xfId="46032"/>
    <cellStyle name="Note 12 2 11 6" xfId="16310"/>
    <cellStyle name="Note 12 2 11 6 2" xfId="16311"/>
    <cellStyle name="Note 12 2 11 6 3" xfId="16312"/>
    <cellStyle name="Note 12 2 11 6 4" xfId="46033"/>
    <cellStyle name="Note 12 2 11 7" xfId="16313"/>
    <cellStyle name="Note 12 2 11 7 2" xfId="16314"/>
    <cellStyle name="Note 12 2 11 7 3" xfId="16315"/>
    <cellStyle name="Note 12 2 11 7 4" xfId="46034"/>
    <cellStyle name="Note 12 2 11 8" xfId="16316"/>
    <cellStyle name="Note 12 2 11 8 2" xfId="16317"/>
    <cellStyle name="Note 12 2 11 8 3" xfId="16318"/>
    <cellStyle name="Note 12 2 11 8 4" xfId="46035"/>
    <cellStyle name="Note 12 2 11 9" xfId="16319"/>
    <cellStyle name="Note 12 2 11 9 2" xfId="16320"/>
    <cellStyle name="Note 12 2 11 9 3" xfId="16321"/>
    <cellStyle name="Note 12 2 11 9 4" xfId="46036"/>
    <cellStyle name="Note 12 2 12" xfId="16322"/>
    <cellStyle name="Note 12 2 12 10" xfId="16323"/>
    <cellStyle name="Note 12 2 12 10 2" xfId="16324"/>
    <cellStyle name="Note 12 2 12 10 3" xfId="16325"/>
    <cellStyle name="Note 12 2 12 10 4" xfId="46037"/>
    <cellStyle name="Note 12 2 12 11" xfId="16326"/>
    <cellStyle name="Note 12 2 12 11 2" xfId="16327"/>
    <cellStyle name="Note 12 2 12 11 3" xfId="16328"/>
    <cellStyle name="Note 12 2 12 11 4" xfId="46038"/>
    <cellStyle name="Note 12 2 12 12" xfId="16329"/>
    <cellStyle name="Note 12 2 12 12 2" xfId="16330"/>
    <cellStyle name="Note 12 2 12 12 3" xfId="16331"/>
    <cellStyle name="Note 12 2 12 12 4" xfId="46039"/>
    <cellStyle name="Note 12 2 12 13" xfId="16332"/>
    <cellStyle name="Note 12 2 12 13 2" xfId="16333"/>
    <cellStyle name="Note 12 2 12 13 3" xfId="16334"/>
    <cellStyle name="Note 12 2 12 13 4" xfId="46040"/>
    <cellStyle name="Note 12 2 12 14" xfId="16335"/>
    <cellStyle name="Note 12 2 12 14 2" xfId="16336"/>
    <cellStyle name="Note 12 2 12 14 3" xfId="16337"/>
    <cellStyle name="Note 12 2 12 14 4" xfId="46041"/>
    <cellStyle name="Note 12 2 12 15" xfId="16338"/>
    <cellStyle name="Note 12 2 12 15 2" xfId="16339"/>
    <cellStyle name="Note 12 2 12 15 3" xfId="16340"/>
    <cellStyle name="Note 12 2 12 15 4" xfId="46042"/>
    <cellStyle name="Note 12 2 12 16" xfId="16341"/>
    <cellStyle name="Note 12 2 12 16 2" xfId="16342"/>
    <cellStyle name="Note 12 2 12 16 3" xfId="16343"/>
    <cellStyle name="Note 12 2 12 16 4" xfId="46043"/>
    <cellStyle name="Note 12 2 12 17" xfId="16344"/>
    <cellStyle name="Note 12 2 12 17 2" xfId="16345"/>
    <cellStyle name="Note 12 2 12 17 3" xfId="16346"/>
    <cellStyle name="Note 12 2 12 17 4" xfId="46044"/>
    <cellStyle name="Note 12 2 12 18" xfId="16347"/>
    <cellStyle name="Note 12 2 12 18 2" xfId="16348"/>
    <cellStyle name="Note 12 2 12 18 3" xfId="16349"/>
    <cellStyle name="Note 12 2 12 18 4" xfId="46045"/>
    <cellStyle name="Note 12 2 12 19" xfId="16350"/>
    <cellStyle name="Note 12 2 12 19 2" xfId="16351"/>
    <cellStyle name="Note 12 2 12 19 3" xfId="16352"/>
    <cellStyle name="Note 12 2 12 19 4" xfId="46046"/>
    <cellStyle name="Note 12 2 12 2" xfId="16353"/>
    <cellStyle name="Note 12 2 12 2 2" xfId="16354"/>
    <cellStyle name="Note 12 2 12 2 3" xfId="16355"/>
    <cellStyle name="Note 12 2 12 2 4" xfId="46047"/>
    <cellStyle name="Note 12 2 12 20" xfId="16356"/>
    <cellStyle name="Note 12 2 12 20 2" xfId="16357"/>
    <cellStyle name="Note 12 2 12 20 3" xfId="46048"/>
    <cellStyle name="Note 12 2 12 20 4" xfId="46049"/>
    <cellStyle name="Note 12 2 12 21" xfId="46050"/>
    <cellStyle name="Note 12 2 12 22" xfId="46051"/>
    <cellStyle name="Note 12 2 12 3" xfId="16358"/>
    <cellStyle name="Note 12 2 12 3 2" xfId="16359"/>
    <cellStyle name="Note 12 2 12 3 3" xfId="16360"/>
    <cellStyle name="Note 12 2 12 3 4" xfId="46052"/>
    <cellStyle name="Note 12 2 12 4" xfId="16361"/>
    <cellStyle name="Note 12 2 12 4 2" xfId="16362"/>
    <cellStyle name="Note 12 2 12 4 3" xfId="16363"/>
    <cellStyle name="Note 12 2 12 4 4" xfId="46053"/>
    <cellStyle name="Note 12 2 12 5" xfId="16364"/>
    <cellStyle name="Note 12 2 12 5 2" xfId="16365"/>
    <cellStyle name="Note 12 2 12 5 3" xfId="16366"/>
    <cellStyle name="Note 12 2 12 5 4" xfId="46054"/>
    <cellStyle name="Note 12 2 12 6" xfId="16367"/>
    <cellStyle name="Note 12 2 12 6 2" xfId="16368"/>
    <cellStyle name="Note 12 2 12 6 3" xfId="16369"/>
    <cellStyle name="Note 12 2 12 6 4" xfId="46055"/>
    <cellStyle name="Note 12 2 12 7" xfId="16370"/>
    <cellStyle name="Note 12 2 12 7 2" xfId="16371"/>
    <cellStyle name="Note 12 2 12 7 3" xfId="16372"/>
    <cellStyle name="Note 12 2 12 7 4" xfId="46056"/>
    <cellStyle name="Note 12 2 12 8" xfId="16373"/>
    <cellStyle name="Note 12 2 12 8 2" xfId="16374"/>
    <cellStyle name="Note 12 2 12 8 3" xfId="16375"/>
    <cellStyle name="Note 12 2 12 8 4" xfId="46057"/>
    <cellStyle name="Note 12 2 12 9" xfId="16376"/>
    <cellStyle name="Note 12 2 12 9 2" xfId="16377"/>
    <cellStyle name="Note 12 2 12 9 3" xfId="16378"/>
    <cellStyle name="Note 12 2 12 9 4" xfId="46058"/>
    <cellStyle name="Note 12 2 13" xfId="16379"/>
    <cellStyle name="Note 12 2 13 10" xfId="16380"/>
    <cellStyle name="Note 12 2 13 10 2" xfId="16381"/>
    <cellStyle name="Note 12 2 13 10 3" xfId="16382"/>
    <cellStyle name="Note 12 2 13 10 4" xfId="46059"/>
    <cellStyle name="Note 12 2 13 11" xfId="16383"/>
    <cellStyle name="Note 12 2 13 11 2" xfId="16384"/>
    <cellStyle name="Note 12 2 13 11 3" xfId="16385"/>
    <cellStyle name="Note 12 2 13 11 4" xfId="46060"/>
    <cellStyle name="Note 12 2 13 12" xfId="16386"/>
    <cellStyle name="Note 12 2 13 12 2" xfId="16387"/>
    <cellStyle name="Note 12 2 13 12 3" xfId="16388"/>
    <cellStyle name="Note 12 2 13 12 4" xfId="46061"/>
    <cellStyle name="Note 12 2 13 13" xfId="16389"/>
    <cellStyle name="Note 12 2 13 13 2" xfId="16390"/>
    <cellStyle name="Note 12 2 13 13 3" xfId="16391"/>
    <cellStyle name="Note 12 2 13 13 4" xfId="46062"/>
    <cellStyle name="Note 12 2 13 14" xfId="16392"/>
    <cellStyle name="Note 12 2 13 14 2" xfId="16393"/>
    <cellStyle name="Note 12 2 13 14 3" xfId="16394"/>
    <cellStyle name="Note 12 2 13 14 4" xfId="46063"/>
    <cellStyle name="Note 12 2 13 15" xfId="16395"/>
    <cellStyle name="Note 12 2 13 15 2" xfId="16396"/>
    <cellStyle name="Note 12 2 13 15 3" xfId="16397"/>
    <cellStyle name="Note 12 2 13 15 4" xfId="46064"/>
    <cellStyle name="Note 12 2 13 16" xfId="16398"/>
    <cellStyle name="Note 12 2 13 16 2" xfId="16399"/>
    <cellStyle name="Note 12 2 13 16 3" xfId="16400"/>
    <cellStyle name="Note 12 2 13 16 4" xfId="46065"/>
    <cellStyle name="Note 12 2 13 17" xfId="16401"/>
    <cellStyle name="Note 12 2 13 17 2" xfId="16402"/>
    <cellStyle name="Note 12 2 13 17 3" xfId="16403"/>
    <cellStyle name="Note 12 2 13 17 4" xfId="46066"/>
    <cellStyle name="Note 12 2 13 18" xfId="16404"/>
    <cellStyle name="Note 12 2 13 18 2" xfId="16405"/>
    <cellStyle name="Note 12 2 13 18 3" xfId="16406"/>
    <cellStyle name="Note 12 2 13 18 4" xfId="46067"/>
    <cellStyle name="Note 12 2 13 19" xfId="16407"/>
    <cellStyle name="Note 12 2 13 19 2" xfId="16408"/>
    <cellStyle name="Note 12 2 13 19 3" xfId="16409"/>
    <cellStyle name="Note 12 2 13 19 4" xfId="46068"/>
    <cellStyle name="Note 12 2 13 2" xfId="16410"/>
    <cellStyle name="Note 12 2 13 2 2" xfId="16411"/>
    <cellStyle name="Note 12 2 13 2 3" xfId="16412"/>
    <cellStyle name="Note 12 2 13 2 4" xfId="46069"/>
    <cellStyle name="Note 12 2 13 20" xfId="16413"/>
    <cellStyle name="Note 12 2 13 20 2" xfId="16414"/>
    <cellStyle name="Note 12 2 13 20 3" xfId="46070"/>
    <cellStyle name="Note 12 2 13 20 4" xfId="46071"/>
    <cellStyle name="Note 12 2 13 21" xfId="46072"/>
    <cellStyle name="Note 12 2 13 22" xfId="46073"/>
    <cellStyle name="Note 12 2 13 3" xfId="16415"/>
    <cellStyle name="Note 12 2 13 3 2" xfId="16416"/>
    <cellStyle name="Note 12 2 13 3 3" xfId="16417"/>
    <cellStyle name="Note 12 2 13 3 4" xfId="46074"/>
    <cellStyle name="Note 12 2 13 4" xfId="16418"/>
    <cellStyle name="Note 12 2 13 4 2" xfId="16419"/>
    <cellStyle name="Note 12 2 13 4 3" xfId="16420"/>
    <cellStyle name="Note 12 2 13 4 4" xfId="46075"/>
    <cellStyle name="Note 12 2 13 5" xfId="16421"/>
    <cellStyle name="Note 12 2 13 5 2" xfId="16422"/>
    <cellStyle name="Note 12 2 13 5 3" xfId="16423"/>
    <cellStyle name="Note 12 2 13 5 4" xfId="46076"/>
    <cellStyle name="Note 12 2 13 6" xfId="16424"/>
    <cellStyle name="Note 12 2 13 6 2" xfId="16425"/>
    <cellStyle name="Note 12 2 13 6 3" xfId="16426"/>
    <cellStyle name="Note 12 2 13 6 4" xfId="46077"/>
    <cellStyle name="Note 12 2 13 7" xfId="16427"/>
    <cellStyle name="Note 12 2 13 7 2" xfId="16428"/>
    <cellStyle name="Note 12 2 13 7 3" xfId="16429"/>
    <cellStyle name="Note 12 2 13 7 4" xfId="46078"/>
    <cellStyle name="Note 12 2 13 8" xfId="16430"/>
    <cellStyle name="Note 12 2 13 8 2" xfId="16431"/>
    <cellStyle name="Note 12 2 13 8 3" xfId="16432"/>
    <cellStyle name="Note 12 2 13 8 4" xfId="46079"/>
    <cellStyle name="Note 12 2 13 9" xfId="16433"/>
    <cellStyle name="Note 12 2 13 9 2" xfId="16434"/>
    <cellStyle name="Note 12 2 13 9 3" xfId="16435"/>
    <cellStyle name="Note 12 2 13 9 4" xfId="46080"/>
    <cellStyle name="Note 12 2 14" xfId="16436"/>
    <cellStyle name="Note 12 2 14 10" xfId="16437"/>
    <cellStyle name="Note 12 2 14 10 2" xfId="16438"/>
    <cellStyle name="Note 12 2 14 10 3" xfId="16439"/>
    <cellStyle name="Note 12 2 14 10 4" xfId="46081"/>
    <cellStyle name="Note 12 2 14 11" xfId="16440"/>
    <cellStyle name="Note 12 2 14 11 2" xfId="16441"/>
    <cellStyle name="Note 12 2 14 11 3" xfId="16442"/>
    <cellStyle name="Note 12 2 14 11 4" xfId="46082"/>
    <cellStyle name="Note 12 2 14 12" xfId="16443"/>
    <cellStyle name="Note 12 2 14 12 2" xfId="16444"/>
    <cellStyle name="Note 12 2 14 12 3" xfId="16445"/>
    <cellStyle name="Note 12 2 14 12 4" xfId="46083"/>
    <cellStyle name="Note 12 2 14 13" xfId="16446"/>
    <cellStyle name="Note 12 2 14 13 2" xfId="16447"/>
    <cellStyle name="Note 12 2 14 13 3" xfId="16448"/>
    <cellStyle name="Note 12 2 14 13 4" xfId="46084"/>
    <cellStyle name="Note 12 2 14 14" xfId="16449"/>
    <cellStyle name="Note 12 2 14 14 2" xfId="16450"/>
    <cellStyle name="Note 12 2 14 14 3" xfId="16451"/>
    <cellStyle name="Note 12 2 14 14 4" xfId="46085"/>
    <cellStyle name="Note 12 2 14 15" xfId="16452"/>
    <cellStyle name="Note 12 2 14 15 2" xfId="16453"/>
    <cellStyle name="Note 12 2 14 15 3" xfId="16454"/>
    <cellStyle name="Note 12 2 14 15 4" xfId="46086"/>
    <cellStyle name="Note 12 2 14 16" xfId="16455"/>
    <cellStyle name="Note 12 2 14 16 2" xfId="16456"/>
    <cellStyle name="Note 12 2 14 16 3" xfId="16457"/>
    <cellStyle name="Note 12 2 14 16 4" xfId="46087"/>
    <cellStyle name="Note 12 2 14 17" xfId="16458"/>
    <cellStyle name="Note 12 2 14 17 2" xfId="16459"/>
    <cellStyle name="Note 12 2 14 17 3" xfId="16460"/>
    <cellStyle name="Note 12 2 14 17 4" xfId="46088"/>
    <cellStyle name="Note 12 2 14 18" xfId="16461"/>
    <cellStyle name="Note 12 2 14 18 2" xfId="16462"/>
    <cellStyle name="Note 12 2 14 18 3" xfId="16463"/>
    <cellStyle name="Note 12 2 14 18 4" xfId="46089"/>
    <cellStyle name="Note 12 2 14 19" xfId="16464"/>
    <cellStyle name="Note 12 2 14 19 2" xfId="16465"/>
    <cellStyle name="Note 12 2 14 19 3" xfId="16466"/>
    <cellStyle name="Note 12 2 14 19 4" xfId="46090"/>
    <cellStyle name="Note 12 2 14 2" xfId="16467"/>
    <cellStyle name="Note 12 2 14 2 2" xfId="16468"/>
    <cellStyle name="Note 12 2 14 2 3" xfId="16469"/>
    <cellStyle name="Note 12 2 14 2 4" xfId="46091"/>
    <cellStyle name="Note 12 2 14 20" xfId="16470"/>
    <cellStyle name="Note 12 2 14 20 2" xfId="16471"/>
    <cellStyle name="Note 12 2 14 20 3" xfId="46092"/>
    <cellStyle name="Note 12 2 14 20 4" xfId="46093"/>
    <cellStyle name="Note 12 2 14 21" xfId="46094"/>
    <cellStyle name="Note 12 2 14 22" xfId="46095"/>
    <cellStyle name="Note 12 2 14 3" xfId="16472"/>
    <cellStyle name="Note 12 2 14 3 2" xfId="16473"/>
    <cellStyle name="Note 12 2 14 3 3" xfId="16474"/>
    <cellStyle name="Note 12 2 14 3 4" xfId="46096"/>
    <cellStyle name="Note 12 2 14 4" xfId="16475"/>
    <cellStyle name="Note 12 2 14 4 2" xfId="16476"/>
    <cellStyle name="Note 12 2 14 4 3" xfId="16477"/>
    <cellStyle name="Note 12 2 14 4 4" xfId="46097"/>
    <cellStyle name="Note 12 2 14 5" xfId="16478"/>
    <cellStyle name="Note 12 2 14 5 2" xfId="16479"/>
    <cellStyle name="Note 12 2 14 5 3" xfId="16480"/>
    <cellStyle name="Note 12 2 14 5 4" xfId="46098"/>
    <cellStyle name="Note 12 2 14 6" xfId="16481"/>
    <cellStyle name="Note 12 2 14 6 2" xfId="16482"/>
    <cellStyle name="Note 12 2 14 6 3" xfId="16483"/>
    <cellStyle name="Note 12 2 14 6 4" xfId="46099"/>
    <cellStyle name="Note 12 2 14 7" xfId="16484"/>
    <cellStyle name="Note 12 2 14 7 2" xfId="16485"/>
    <cellStyle name="Note 12 2 14 7 3" xfId="16486"/>
    <cellStyle name="Note 12 2 14 7 4" xfId="46100"/>
    <cellStyle name="Note 12 2 14 8" xfId="16487"/>
    <cellStyle name="Note 12 2 14 8 2" xfId="16488"/>
    <cellStyle name="Note 12 2 14 8 3" xfId="16489"/>
    <cellStyle name="Note 12 2 14 8 4" xfId="46101"/>
    <cellStyle name="Note 12 2 14 9" xfId="16490"/>
    <cellStyle name="Note 12 2 14 9 2" xfId="16491"/>
    <cellStyle name="Note 12 2 14 9 3" xfId="16492"/>
    <cellStyle name="Note 12 2 14 9 4" xfId="46102"/>
    <cellStyle name="Note 12 2 15" xfId="16493"/>
    <cellStyle name="Note 12 2 15 10" xfId="16494"/>
    <cellStyle name="Note 12 2 15 10 2" xfId="16495"/>
    <cellStyle name="Note 12 2 15 10 3" xfId="16496"/>
    <cellStyle name="Note 12 2 15 10 4" xfId="46103"/>
    <cellStyle name="Note 12 2 15 11" xfId="16497"/>
    <cellStyle name="Note 12 2 15 11 2" xfId="16498"/>
    <cellStyle name="Note 12 2 15 11 3" xfId="16499"/>
    <cellStyle name="Note 12 2 15 11 4" xfId="46104"/>
    <cellStyle name="Note 12 2 15 12" xfId="16500"/>
    <cellStyle name="Note 12 2 15 12 2" xfId="16501"/>
    <cellStyle name="Note 12 2 15 12 3" xfId="16502"/>
    <cellStyle name="Note 12 2 15 12 4" xfId="46105"/>
    <cellStyle name="Note 12 2 15 13" xfId="16503"/>
    <cellStyle name="Note 12 2 15 13 2" xfId="16504"/>
    <cellStyle name="Note 12 2 15 13 3" xfId="16505"/>
    <cellStyle name="Note 12 2 15 13 4" xfId="46106"/>
    <cellStyle name="Note 12 2 15 14" xfId="16506"/>
    <cellStyle name="Note 12 2 15 14 2" xfId="16507"/>
    <cellStyle name="Note 12 2 15 14 3" xfId="16508"/>
    <cellStyle name="Note 12 2 15 14 4" xfId="46107"/>
    <cellStyle name="Note 12 2 15 15" xfId="16509"/>
    <cellStyle name="Note 12 2 15 15 2" xfId="16510"/>
    <cellStyle name="Note 12 2 15 15 3" xfId="16511"/>
    <cellStyle name="Note 12 2 15 15 4" xfId="46108"/>
    <cellStyle name="Note 12 2 15 16" xfId="16512"/>
    <cellStyle name="Note 12 2 15 16 2" xfId="16513"/>
    <cellStyle name="Note 12 2 15 16 3" xfId="16514"/>
    <cellStyle name="Note 12 2 15 16 4" xfId="46109"/>
    <cellStyle name="Note 12 2 15 17" xfId="16515"/>
    <cellStyle name="Note 12 2 15 17 2" xfId="16516"/>
    <cellStyle name="Note 12 2 15 17 3" xfId="16517"/>
    <cellStyle name="Note 12 2 15 17 4" xfId="46110"/>
    <cellStyle name="Note 12 2 15 18" xfId="16518"/>
    <cellStyle name="Note 12 2 15 18 2" xfId="16519"/>
    <cellStyle name="Note 12 2 15 18 3" xfId="16520"/>
    <cellStyle name="Note 12 2 15 18 4" xfId="46111"/>
    <cellStyle name="Note 12 2 15 19" xfId="16521"/>
    <cellStyle name="Note 12 2 15 19 2" xfId="16522"/>
    <cellStyle name="Note 12 2 15 19 3" xfId="16523"/>
    <cellStyle name="Note 12 2 15 19 4" xfId="46112"/>
    <cellStyle name="Note 12 2 15 2" xfId="16524"/>
    <cellStyle name="Note 12 2 15 2 2" xfId="16525"/>
    <cellStyle name="Note 12 2 15 2 3" xfId="16526"/>
    <cellStyle name="Note 12 2 15 2 4" xfId="46113"/>
    <cellStyle name="Note 12 2 15 20" xfId="16527"/>
    <cellStyle name="Note 12 2 15 20 2" xfId="16528"/>
    <cellStyle name="Note 12 2 15 20 3" xfId="46114"/>
    <cellStyle name="Note 12 2 15 20 4" xfId="46115"/>
    <cellStyle name="Note 12 2 15 21" xfId="46116"/>
    <cellStyle name="Note 12 2 15 22" xfId="46117"/>
    <cellStyle name="Note 12 2 15 3" xfId="16529"/>
    <cellStyle name="Note 12 2 15 3 2" xfId="16530"/>
    <cellStyle name="Note 12 2 15 3 3" xfId="16531"/>
    <cellStyle name="Note 12 2 15 3 4" xfId="46118"/>
    <cellStyle name="Note 12 2 15 4" xfId="16532"/>
    <cellStyle name="Note 12 2 15 4 2" xfId="16533"/>
    <cellStyle name="Note 12 2 15 4 3" xfId="16534"/>
    <cellStyle name="Note 12 2 15 4 4" xfId="46119"/>
    <cellStyle name="Note 12 2 15 5" xfId="16535"/>
    <cellStyle name="Note 12 2 15 5 2" xfId="16536"/>
    <cellStyle name="Note 12 2 15 5 3" xfId="16537"/>
    <cellStyle name="Note 12 2 15 5 4" xfId="46120"/>
    <cellStyle name="Note 12 2 15 6" xfId="16538"/>
    <cellStyle name="Note 12 2 15 6 2" xfId="16539"/>
    <cellStyle name="Note 12 2 15 6 3" xfId="16540"/>
    <cellStyle name="Note 12 2 15 6 4" xfId="46121"/>
    <cellStyle name="Note 12 2 15 7" xfId="16541"/>
    <cellStyle name="Note 12 2 15 7 2" xfId="16542"/>
    <cellStyle name="Note 12 2 15 7 3" xfId="16543"/>
    <cellStyle name="Note 12 2 15 7 4" xfId="46122"/>
    <cellStyle name="Note 12 2 15 8" xfId="16544"/>
    <cellStyle name="Note 12 2 15 8 2" xfId="16545"/>
    <cellStyle name="Note 12 2 15 8 3" xfId="16546"/>
    <cellStyle name="Note 12 2 15 8 4" xfId="46123"/>
    <cellStyle name="Note 12 2 15 9" xfId="16547"/>
    <cellStyle name="Note 12 2 15 9 2" xfId="16548"/>
    <cellStyle name="Note 12 2 15 9 3" xfId="16549"/>
    <cellStyle name="Note 12 2 15 9 4" xfId="46124"/>
    <cellStyle name="Note 12 2 16" xfId="16550"/>
    <cellStyle name="Note 12 2 16 2" xfId="16551"/>
    <cellStyle name="Note 12 2 16 3" xfId="16552"/>
    <cellStyle name="Note 12 2 16 4" xfId="46125"/>
    <cellStyle name="Note 12 2 17" xfId="16553"/>
    <cellStyle name="Note 12 2 17 2" xfId="16554"/>
    <cellStyle name="Note 12 2 17 3" xfId="16555"/>
    <cellStyle name="Note 12 2 17 4" xfId="46126"/>
    <cellStyle name="Note 12 2 18" xfId="16556"/>
    <cellStyle name="Note 12 2 18 2" xfId="16557"/>
    <cellStyle name="Note 12 2 18 3" xfId="16558"/>
    <cellStyle name="Note 12 2 18 4" xfId="46127"/>
    <cellStyle name="Note 12 2 19" xfId="16559"/>
    <cellStyle name="Note 12 2 19 2" xfId="16560"/>
    <cellStyle name="Note 12 2 19 3" xfId="16561"/>
    <cellStyle name="Note 12 2 19 4" xfId="46128"/>
    <cellStyle name="Note 12 2 2" xfId="16562"/>
    <cellStyle name="Note 12 2 2 10" xfId="16563"/>
    <cellStyle name="Note 12 2 2 10 10" xfId="16564"/>
    <cellStyle name="Note 12 2 2 10 10 2" xfId="16565"/>
    <cellStyle name="Note 12 2 2 10 10 3" xfId="16566"/>
    <cellStyle name="Note 12 2 2 10 10 4" xfId="46129"/>
    <cellStyle name="Note 12 2 2 10 11" xfId="16567"/>
    <cellStyle name="Note 12 2 2 10 11 2" xfId="16568"/>
    <cellStyle name="Note 12 2 2 10 11 3" xfId="16569"/>
    <cellStyle name="Note 12 2 2 10 11 4" xfId="46130"/>
    <cellStyle name="Note 12 2 2 10 12" xfId="16570"/>
    <cellStyle name="Note 12 2 2 10 12 2" xfId="16571"/>
    <cellStyle name="Note 12 2 2 10 12 3" xfId="16572"/>
    <cellStyle name="Note 12 2 2 10 12 4" xfId="46131"/>
    <cellStyle name="Note 12 2 2 10 13" xfId="16573"/>
    <cellStyle name="Note 12 2 2 10 13 2" xfId="16574"/>
    <cellStyle name="Note 12 2 2 10 13 3" xfId="16575"/>
    <cellStyle name="Note 12 2 2 10 13 4" xfId="46132"/>
    <cellStyle name="Note 12 2 2 10 14" xfId="16576"/>
    <cellStyle name="Note 12 2 2 10 14 2" xfId="16577"/>
    <cellStyle name="Note 12 2 2 10 14 3" xfId="16578"/>
    <cellStyle name="Note 12 2 2 10 14 4" xfId="46133"/>
    <cellStyle name="Note 12 2 2 10 15" xfId="16579"/>
    <cellStyle name="Note 12 2 2 10 15 2" xfId="16580"/>
    <cellStyle name="Note 12 2 2 10 15 3" xfId="16581"/>
    <cellStyle name="Note 12 2 2 10 15 4" xfId="46134"/>
    <cellStyle name="Note 12 2 2 10 16" xfId="16582"/>
    <cellStyle name="Note 12 2 2 10 16 2" xfId="16583"/>
    <cellStyle name="Note 12 2 2 10 16 3" xfId="16584"/>
    <cellStyle name="Note 12 2 2 10 16 4" xfId="46135"/>
    <cellStyle name="Note 12 2 2 10 17" xfId="16585"/>
    <cellStyle name="Note 12 2 2 10 17 2" xfId="16586"/>
    <cellStyle name="Note 12 2 2 10 17 3" xfId="16587"/>
    <cellStyle name="Note 12 2 2 10 17 4" xfId="46136"/>
    <cellStyle name="Note 12 2 2 10 18" xfId="16588"/>
    <cellStyle name="Note 12 2 2 10 18 2" xfId="16589"/>
    <cellStyle name="Note 12 2 2 10 18 3" xfId="16590"/>
    <cellStyle name="Note 12 2 2 10 18 4" xfId="46137"/>
    <cellStyle name="Note 12 2 2 10 19" xfId="16591"/>
    <cellStyle name="Note 12 2 2 10 19 2" xfId="16592"/>
    <cellStyle name="Note 12 2 2 10 19 3" xfId="16593"/>
    <cellStyle name="Note 12 2 2 10 19 4" xfId="46138"/>
    <cellStyle name="Note 12 2 2 10 2" xfId="16594"/>
    <cellStyle name="Note 12 2 2 10 2 2" xfId="16595"/>
    <cellStyle name="Note 12 2 2 10 2 3" xfId="16596"/>
    <cellStyle name="Note 12 2 2 10 2 4" xfId="46139"/>
    <cellStyle name="Note 12 2 2 10 20" xfId="16597"/>
    <cellStyle name="Note 12 2 2 10 20 2" xfId="16598"/>
    <cellStyle name="Note 12 2 2 10 20 3" xfId="46140"/>
    <cellStyle name="Note 12 2 2 10 20 4" xfId="46141"/>
    <cellStyle name="Note 12 2 2 10 21" xfId="46142"/>
    <cellStyle name="Note 12 2 2 10 22" xfId="46143"/>
    <cellStyle name="Note 12 2 2 10 3" xfId="16599"/>
    <cellStyle name="Note 12 2 2 10 3 2" xfId="16600"/>
    <cellStyle name="Note 12 2 2 10 3 3" xfId="16601"/>
    <cellStyle name="Note 12 2 2 10 3 4" xfId="46144"/>
    <cellStyle name="Note 12 2 2 10 4" xfId="16602"/>
    <cellStyle name="Note 12 2 2 10 4 2" xfId="16603"/>
    <cellStyle name="Note 12 2 2 10 4 3" xfId="16604"/>
    <cellStyle name="Note 12 2 2 10 4 4" xfId="46145"/>
    <cellStyle name="Note 12 2 2 10 5" xfId="16605"/>
    <cellStyle name="Note 12 2 2 10 5 2" xfId="16606"/>
    <cellStyle name="Note 12 2 2 10 5 3" xfId="16607"/>
    <cellStyle name="Note 12 2 2 10 5 4" xfId="46146"/>
    <cellStyle name="Note 12 2 2 10 6" xfId="16608"/>
    <cellStyle name="Note 12 2 2 10 6 2" xfId="16609"/>
    <cellStyle name="Note 12 2 2 10 6 3" xfId="16610"/>
    <cellStyle name="Note 12 2 2 10 6 4" xfId="46147"/>
    <cellStyle name="Note 12 2 2 10 7" xfId="16611"/>
    <cellStyle name="Note 12 2 2 10 7 2" xfId="16612"/>
    <cellStyle name="Note 12 2 2 10 7 3" xfId="16613"/>
    <cellStyle name="Note 12 2 2 10 7 4" xfId="46148"/>
    <cellStyle name="Note 12 2 2 10 8" xfId="16614"/>
    <cellStyle name="Note 12 2 2 10 8 2" xfId="16615"/>
    <cellStyle name="Note 12 2 2 10 8 3" xfId="16616"/>
    <cellStyle name="Note 12 2 2 10 8 4" xfId="46149"/>
    <cellStyle name="Note 12 2 2 10 9" xfId="16617"/>
    <cellStyle name="Note 12 2 2 10 9 2" xfId="16618"/>
    <cellStyle name="Note 12 2 2 10 9 3" xfId="16619"/>
    <cellStyle name="Note 12 2 2 10 9 4" xfId="46150"/>
    <cellStyle name="Note 12 2 2 11" xfId="16620"/>
    <cellStyle name="Note 12 2 2 11 10" xfId="16621"/>
    <cellStyle name="Note 12 2 2 11 10 2" xfId="16622"/>
    <cellStyle name="Note 12 2 2 11 10 3" xfId="16623"/>
    <cellStyle name="Note 12 2 2 11 10 4" xfId="46151"/>
    <cellStyle name="Note 12 2 2 11 11" xfId="16624"/>
    <cellStyle name="Note 12 2 2 11 11 2" xfId="16625"/>
    <cellStyle name="Note 12 2 2 11 11 3" xfId="16626"/>
    <cellStyle name="Note 12 2 2 11 11 4" xfId="46152"/>
    <cellStyle name="Note 12 2 2 11 12" xfId="16627"/>
    <cellStyle name="Note 12 2 2 11 12 2" xfId="16628"/>
    <cellStyle name="Note 12 2 2 11 12 3" xfId="16629"/>
    <cellStyle name="Note 12 2 2 11 12 4" xfId="46153"/>
    <cellStyle name="Note 12 2 2 11 13" xfId="16630"/>
    <cellStyle name="Note 12 2 2 11 13 2" xfId="16631"/>
    <cellStyle name="Note 12 2 2 11 13 3" xfId="16632"/>
    <cellStyle name="Note 12 2 2 11 13 4" xfId="46154"/>
    <cellStyle name="Note 12 2 2 11 14" xfId="16633"/>
    <cellStyle name="Note 12 2 2 11 14 2" xfId="16634"/>
    <cellStyle name="Note 12 2 2 11 14 3" xfId="16635"/>
    <cellStyle name="Note 12 2 2 11 14 4" xfId="46155"/>
    <cellStyle name="Note 12 2 2 11 15" xfId="16636"/>
    <cellStyle name="Note 12 2 2 11 15 2" xfId="16637"/>
    <cellStyle name="Note 12 2 2 11 15 3" xfId="16638"/>
    <cellStyle name="Note 12 2 2 11 15 4" xfId="46156"/>
    <cellStyle name="Note 12 2 2 11 16" xfId="16639"/>
    <cellStyle name="Note 12 2 2 11 16 2" xfId="16640"/>
    <cellStyle name="Note 12 2 2 11 16 3" xfId="16641"/>
    <cellStyle name="Note 12 2 2 11 16 4" xfId="46157"/>
    <cellStyle name="Note 12 2 2 11 17" xfId="16642"/>
    <cellStyle name="Note 12 2 2 11 17 2" xfId="16643"/>
    <cellStyle name="Note 12 2 2 11 17 3" xfId="16644"/>
    <cellStyle name="Note 12 2 2 11 17 4" xfId="46158"/>
    <cellStyle name="Note 12 2 2 11 18" xfId="16645"/>
    <cellStyle name="Note 12 2 2 11 18 2" xfId="16646"/>
    <cellStyle name="Note 12 2 2 11 18 3" xfId="16647"/>
    <cellStyle name="Note 12 2 2 11 18 4" xfId="46159"/>
    <cellStyle name="Note 12 2 2 11 19" xfId="16648"/>
    <cellStyle name="Note 12 2 2 11 19 2" xfId="16649"/>
    <cellStyle name="Note 12 2 2 11 19 3" xfId="16650"/>
    <cellStyle name="Note 12 2 2 11 19 4" xfId="46160"/>
    <cellStyle name="Note 12 2 2 11 2" xfId="16651"/>
    <cellStyle name="Note 12 2 2 11 2 2" xfId="16652"/>
    <cellStyle name="Note 12 2 2 11 2 3" xfId="16653"/>
    <cellStyle name="Note 12 2 2 11 2 4" xfId="46161"/>
    <cellStyle name="Note 12 2 2 11 20" xfId="16654"/>
    <cellStyle name="Note 12 2 2 11 20 2" xfId="16655"/>
    <cellStyle name="Note 12 2 2 11 20 3" xfId="46162"/>
    <cellStyle name="Note 12 2 2 11 20 4" xfId="46163"/>
    <cellStyle name="Note 12 2 2 11 21" xfId="46164"/>
    <cellStyle name="Note 12 2 2 11 22" xfId="46165"/>
    <cellStyle name="Note 12 2 2 11 3" xfId="16656"/>
    <cellStyle name="Note 12 2 2 11 3 2" xfId="16657"/>
    <cellStyle name="Note 12 2 2 11 3 3" xfId="16658"/>
    <cellStyle name="Note 12 2 2 11 3 4" xfId="46166"/>
    <cellStyle name="Note 12 2 2 11 4" xfId="16659"/>
    <cellStyle name="Note 12 2 2 11 4 2" xfId="16660"/>
    <cellStyle name="Note 12 2 2 11 4 3" xfId="16661"/>
    <cellStyle name="Note 12 2 2 11 4 4" xfId="46167"/>
    <cellStyle name="Note 12 2 2 11 5" xfId="16662"/>
    <cellStyle name="Note 12 2 2 11 5 2" xfId="16663"/>
    <cellStyle name="Note 12 2 2 11 5 3" xfId="16664"/>
    <cellStyle name="Note 12 2 2 11 5 4" xfId="46168"/>
    <cellStyle name="Note 12 2 2 11 6" xfId="16665"/>
    <cellStyle name="Note 12 2 2 11 6 2" xfId="16666"/>
    <cellStyle name="Note 12 2 2 11 6 3" xfId="16667"/>
    <cellStyle name="Note 12 2 2 11 6 4" xfId="46169"/>
    <cellStyle name="Note 12 2 2 11 7" xfId="16668"/>
    <cellStyle name="Note 12 2 2 11 7 2" xfId="16669"/>
    <cellStyle name="Note 12 2 2 11 7 3" xfId="16670"/>
    <cellStyle name="Note 12 2 2 11 7 4" xfId="46170"/>
    <cellStyle name="Note 12 2 2 11 8" xfId="16671"/>
    <cellStyle name="Note 12 2 2 11 8 2" xfId="16672"/>
    <cellStyle name="Note 12 2 2 11 8 3" xfId="16673"/>
    <cellStyle name="Note 12 2 2 11 8 4" xfId="46171"/>
    <cellStyle name="Note 12 2 2 11 9" xfId="16674"/>
    <cellStyle name="Note 12 2 2 11 9 2" xfId="16675"/>
    <cellStyle name="Note 12 2 2 11 9 3" xfId="16676"/>
    <cellStyle name="Note 12 2 2 11 9 4" xfId="46172"/>
    <cellStyle name="Note 12 2 2 12" xfId="16677"/>
    <cellStyle name="Note 12 2 2 12 10" xfId="16678"/>
    <cellStyle name="Note 12 2 2 12 10 2" xfId="16679"/>
    <cellStyle name="Note 12 2 2 12 10 3" xfId="16680"/>
    <cellStyle name="Note 12 2 2 12 10 4" xfId="46173"/>
    <cellStyle name="Note 12 2 2 12 11" xfId="16681"/>
    <cellStyle name="Note 12 2 2 12 11 2" xfId="16682"/>
    <cellStyle name="Note 12 2 2 12 11 3" xfId="16683"/>
    <cellStyle name="Note 12 2 2 12 11 4" xfId="46174"/>
    <cellStyle name="Note 12 2 2 12 12" xfId="16684"/>
    <cellStyle name="Note 12 2 2 12 12 2" xfId="16685"/>
    <cellStyle name="Note 12 2 2 12 12 3" xfId="16686"/>
    <cellStyle name="Note 12 2 2 12 12 4" xfId="46175"/>
    <cellStyle name="Note 12 2 2 12 13" xfId="16687"/>
    <cellStyle name="Note 12 2 2 12 13 2" xfId="16688"/>
    <cellStyle name="Note 12 2 2 12 13 3" xfId="16689"/>
    <cellStyle name="Note 12 2 2 12 13 4" xfId="46176"/>
    <cellStyle name="Note 12 2 2 12 14" xfId="16690"/>
    <cellStyle name="Note 12 2 2 12 14 2" xfId="16691"/>
    <cellStyle name="Note 12 2 2 12 14 3" xfId="16692"/>
    <cellStyle name="Note 12 2 2 12 14 4" xfId="46177"/>
    <cellStyle name="Note 12 2 2 12 15" xfId="16693"/>
    <cellStyle name="Note 12 2 2 12 15 2" xfId="16694"/>
    <cellStyle name="Note 12 2 2 12 15 3" xfId="16695"/>
    <cellStyle name="Note 12 2 2 12 15 4" xfId="46178"/>
    <cellStyle name="Note 12 2 2 12 16" xfId="16696"/>
    <cellStyle name="Note 12 2 2 12 16 2" xfId="16697"/>
    <cellStyle name="Note 12 2 2 12 16 3" xfId="16698"/>
    <cellStyle name="Note 12 2 2 12 16 4" xfId="46179"/>
    <cellStyle name="Note 12 2 2 12 17" xfId="16699"/>
    <cellStyle name="Note 12 2 2 12 17 2" xfId="16700"/>
    <cellStyle name="Note 12 2 2 12 17 3" xfId="16701"/>
    <cellStyle name="Note 12 2 2 12 17 4" xfId="46180"/>
    <cellStyle name="Note 12 2 2 12 18" xfId="16702"/>
    <cellStyle name="Note 12 2 2 12 18 2" xfId="16703"/>
    <cellStyle name="Note 12 2 2 12 18 3" xfId="16704"/>
    <cellStyle name="Note 12 2 2 12 18 4" xfId="46181"/>
    <cellStyle name="Note 12 2 2 12 19" xfId="16705"/>
    <cellStyle name="Note 12 2 2 12 19 2" xfId="16706"/>
    <cellStyle name="Note 12 2 2 12 19 3" xfId="16707"/>
    <cellStyle name="Note 12 2 2 12 19 4" xfId="46182"/>
    <cellStyle name="Note 12 2 2 12 2" xfId="16708"/>
    <cellStyle name="Note 12 2 2 12 2 2" xfId="16709"/>
    <cellStyle name="Note 12 2 2 12 2 3" xfId="16710"/>
    <cellStyle name="Note 12 2 2 12 2 4" xfId="46183"/>
    <cellStyle name="Note 12 2 2 12 20" xfId="16711"/>
    <cellStyle name="Note 12 2 2 12 20 2" xfId="16712"/>
    <cellStyle name="Note 12 2 2 12 20 3" xfId="46184"/>
    <cellStyle name="Note 12 2 2 12 20 4" xfId="46185"/>
    <cellStyle name="Note 12 2 2 12 21" xfId="46186"/>
    <cellStyle name="Note 12 2 2 12 22" xfId="46187"/>
    <cellStyle name="Note 12 2 2 12 3" xfId="16713"/>
    <cellStyle name="Note 12 2 2 12 3 2" xfId="16714"/>
    <cellStyle name="Note 12 2 2 12 3 3" xfId="16715"/>
    <cellStyle name="Note 12 2 2 12 3 4" xfId="46188"/>
    <cellStyle name="Note 12 2 2 12 4" xfId="16716"/>
    <cellStyle name="Note 12 2 2 12 4 2" xfId="16717"/>
    <cellStyle name="Note 12 2 2 12 4 3" xfId="16718"/>
    <cellStyle name="Note 12 2 2 12 4 4" xfId="46189"/>
    <cellStyle name="Note 12 2 2 12 5" xfId="16719"/>
    <cellStyle name="Note 12 2 2 12 5 2" xfId="16720"/>
    <cellStyle name="Note 12 2 2 12 5 3" xfId="16721"/>
    <cellStyle name="Note 12 2 2 12 5 4" xfId="46190"/>
    <cellStyle name="Note 12 2 2 12 6" xfId="16722"/>
    <cellStyle name="Note 12 2 2 12 6 2" xfId="16723"/>
    <cellStyle name="Note 12 2 2 12 6 3" xfId="16724"/>
    <cellStyle name="Note 12 2 2 12 6 4" xfId="46191"/>
    <cellStyle name="Note 12 2 2 12 7" xfId="16725"/>
    <cellStyle name="Note 12 2 2 12 7 2" xfId="16726"/>
    <cellStyle name="Note 12 2 2 12 7 3" xfId="16727"/>
    <cellStyle name="Note 12 2 2 12 7 4" xfId="46192"/>
    <cellStyle name="Note 12 2 2 12 8" xfId="16728"/>
    <cellStyle name="Note 12 2 2 12 8 2" xfId="16729"/>
    <cellStyle name="Note 12 2 2 12 8 3" xfId="16730"/>
    <cellStyle name="Note 12 2 2 12 8 4" xfId="46193"/>
    <cellStyle name="Note 12 2 2 12 9" xfId="16731"/>
    <cellStyle name="Note 12 2 2 12 9 2" xfId="16732"/>
    <cellStyle name="Note 12 2 2 12 9 3" xfId="16733"/>
    <cellStyle name="Note 12 2 2 12 9 4" xfId="46194"/>
    <cellStyle name="Note 12 2 2 13" xfId="16734"/>
    <cellStyle name="Note 12 2 2 13 10" xfId="16735"/>
    <cellStyle name="Note 12 2 2 13 10 2" xfId="16736"/>
    <cellStyle name="Note 12 2 2 13 10 3" xfId="16737"/>
    <cellStyle name="Note 12 2 2 13 10 4" xfId="46195"/>
    <cellStyle name="Note 12 2 2 13 11" xfId="16738"/>
    <cellStyle name="Note 12 2 2 13 11 2" xfId="16739"/>
    <cellStyle name="Note 12 2 2 13 11 3" xfId="16740"/>
    <cellStyle name="Note 12 2 2 13 11 4" xfId="46196"/>
    <cellStyle name="Note 12 2 2 13 12" xfId="16741"/>
    <cellStyle name="Note 12 2 2 13 12 2" xfId="16742"/>
    <cellStyle name="Note 12 2 2 13 12 3" xfId="16743"/>
    <cellStyle name="Note 12 2 2 13 12 4" xfId="46197"/>
    <cellStyle name="Note 12 2 2 13 13" xfId="16744"/>
    <cellStyle name="Note 12 2 2 13 13 2" xfId="16745"/>
    <cellStyle name="Note 12 2 2 13 13 3" xfId="16746"/>
    <cellStyle name="Note 12 2 2 13 13 4" xfId="46198"/>
    <cellStyle name="Note 12 2 2 13 14" xfId="16747"/>
    <cellStyle name="Note 12 2 2 13 14 2" xfId="16748"/>
    <cellStyle name="Note 12 2 2 13 14 3" xfId="16749"/>
    <cellStyle name="Note 12 2 2 13 14 4" xfId="46199"/>
    <cellStyle name="Note 12 2 2 13 15" xfId="16750"/>
    <cellStyle name="Note 12 2 2 13 15 2" xfId="16751"/>
    <cellStyle name="Note 12 2 2 13 15 3" xfId="16752"/>
    <cellStyle name="Note 12 2 2 13 15 4" xfId="46200"/>
    <cellStyle name="Note 12 2 2 13 16" xfId="16753"/>
    <cellStyle name="Note 12 2 2 13 16 2" xfId="16754"/>
    <cellStyle name="Note 12 2 2 13 16 3" xfId="16755"/>
    <cellStyle name="Note 12 2 2 13 16 4" xfId="46201"/>
    <cellStyle name="Note 12 2 2 13 17" xfId="16756"/>
    <cellStyle name="Note 12 2 2 13 17 2" xfId="16757"/>
    <cellStyle name="Note 12 2 2 13 17 3" xfId="16758"/>
    <cellStyle name="Note 12 2 2 13 17 4" xfId="46202"/>
    <cellStyle name="Note 12 2 2 13 18" xfId="16759"/>
    <cellStyle name="Note 12 2 2 13 18 2" xfId="16760"/>
    <cellStyle name="Note 12 2 2 13 18 3" xfId="16761"/>
    <cellStyle name="Note 12 2 2 13 18 4" xfId="46203"/>
    <cellStyle name="Note 12 2 2 13 19" xfId="16762"/>
    <cellStyle name="Note 12 2 2 13 19 2" xfId="16763"/>
    <cellStyle name="Note 12 2 2 13 19 3" xfId="16764"/>
    <cellStyle name="Note 12 2 2 13 19 4" xfId="46204"/>
    <cellStyle name="Note 12 2 2 13 2" xfId="16765"/>
    <cellStyle name="Note 12 2 2 13 2 2" xfId="16766"/>
    <cellStyle name="Note 12 2 2 13 2 3" xfId="16767"/>
    <cellStyle name="Note 12 2 2 13 2 4" xfId="46205"/>
    <cellStyle name="Note 12 2 2 13 20" xfId="16768"/>
    <cellStyle name="Note 12 2 2 13 20 2" xfId="16769"/>
    <cellStyle name="Note 12 2 2 13 20 3" xfId="46206"/>
    <cellStyle name="Note 12 2 2 13 20 4" xfId="46207"/>
    <cellStyle name="Note 12 2 2 13 21" xfId="46208"/>
    <cellStyle name="Note 12 2 2 13 22" xfId="46209"/>
    <cellStyle name="Note 12 2 2 13 3" xfId="16770"/>
    <cellStyle name="Note 12 2 2 13 3 2" xfId="16771"/>
    <cellStyle name="Note 12 2 2 13 3 3" xfId="16772"/>
    <cellStyle name="Note 12 2 2 13 3 4" xfId="46210"/>
    <cellStyle name="Note 12 2 2 13 4" xfId="16773"/>
    <cellStyle name="Note 12 2 2 13 4 2" xfId="16774"/>
    <cellStyle name="Note 12 2 2 13 4 3" xfId="16775"/>
    <cellStyle name="Note 12 2 2 13 4 4" xfId="46211"/>
    <cellStyle name="Note 12 2 2 13 5" xfId="16776"/>
    <cellStyle name="Note 12 2 2 13 5 2" xfId="16777"/>
    <cellStyle name="Note 12 2 2 13 5 3" xfId="16778"/>
    <cellStyle name="Note 12 2 2 13 5 4" xfId="46212"/>
    <cellStyle name="Note 12 2 2 13 6" xfId="16779"/>
    <cellStyle name="Note 12 2 2 13 6 2" xfId="16780"/>
    <cellStyle name="Note 12 2 2 13 6 3" xfId="16781"/>
    <cellStyle name="Note 12 2 2 13 6 4" xfId="46213"/>
    <cellStyle name="Note 12 2 2 13 7" xfId="16782"/>
    <cellStyle name="Note 12 2 2 13 7 2" xfId="16783"/>
    <cellStyle name="Note 12 2 2 13 7 3" xfId="16784"/>
    <cellStyle name="Note 12 2 2 13 7 4" xfId="46214"/>
    <cellStyle name="Note 12 2 2 13 8" xfId="16785"/>
    <cellStyle name="Note 12 2 2 13 8 2" xfId="16786"/>
    <cellStyle name="Note 12 2 2 13 8 3" xfId="16787"/>
    <cellStyle name="Note 12 2 2 13 8 4" xfId="46215"/>
    <cellStyle name="Note 12 2 2 13 9" xfId="16788"/>
    <cellStyle name="Note 12 2 2 13 9 2" xfId="16789"/>
    <cellStyle name="Note 12 2 2 13 9 3" xfId="16790"/>
    <cellStyle name="Note 12 2 2 13 9 4" xfId="46216"/>
    <cellStyle name="Note 12 2 2 14" xfId="16791"/>
    <cellStyle name="Note 12 2 2 14 10" xfId="16792"/>
    <cellStyle name="Note 12 2 2 14 10 2" xfId="16793"/>
    <cellStyle name="Note 12 2 2 14 10 3" xfId="16794"/>
    <cellStyle name="Note 12 2 2 14 10 4" xfId="46217"/>
    <cellStyle name="Note 12 2 2 14 11" xfId="16795"/>
    <cellStyle name="Note 12 2 2 14 11 2" xfId="16796"/>
    <cellStyle name="Note 12 2 2 14 11 3" xfId="16797"/>
    <cellStyle name="Note 12 2 2 14 11 4" xfId="46218"/>
    <cellStyle name="Note 12 2 2 14 12" xfId="16798"/>
    <cellStyle name="Note 12 2 2 14 12 2" xfId="16799"/>
    <cellStyle name="Note 12 2 2 14 12 3" xfId="16800"/>
    <cellStyle name="Note 12 2 2 14 12 4" xfId="46219"/>
    <cellStyle name="Note 12 2 2 14 13" xfId="16801"/>
    <cellStyle name="Note 12 2 2 14 13 2" xfId="16802"/>
    <cellStyle name="Note 12 2 2 14 13 3" xfId="16803"/>
    <cellStyle name="Note 12 2 2 14 13 4" xfId="46220"/>
    <cellStyle name="Note 12 2 2 14 14" xfId="16804"/>
    <cellStyle name="Note 12 2 2 14 14 2" xfId="16805"/>
    <cellStyle name="Note 12 2 2 14 14 3" xfId="16806"/>
    <cellStyle name="Note 12 2 2 14 14 4" xfId="46221"/>
    <cellStyle name="Note 12 2 2 14 15" xfId="16807"/>
    <cellStyle name="Note 12 2 2 14 15 2" xfId="16808"/>
    <cellStyle name="Note 12 2 2 14 15 3" xfId="16809"/>
    <cellStyle name="Note 12 2 2 14 15 4" xfId="46222"/>
    <cellStyle name="Note 12 2 2 14 16" xfId="16810"/>
    <cellStyle name="Note 12 2 2 14 16 2" xfId="16811"/>
    <cellStyle name="Note 12 2 2 14 16 3" xfId="16812"/>
    <cellStyle name="Note 12 2 2 14 16 4" xfId="46223"/>
    <cellStyle name="Note 12 2 2 14 17" xfId="16813"/>
    <cellStyle name="Note 12 2 2 14 17 2" xfId="16814"/>
    <cellStyle name="Note 12 2 2 14 17 3" xfId="16815"/>
    <cellStyle name="Note 12 2 2 14 17 4" xfId="46224"/>
    <cellStyle name="Note 12 2 2 14 18" xfId="16816"/>
    <cellStyle name="Note 12 2 2 14 18 2" xfId="16817"/>
    <cellStyle name="Note 12 2 2 14 18 3" xfId="16818"/>
    <cellStyle name="Note 12 2 2 14 18 4" xfId="46225"/>
    <cellStyle name="Note 12 2 2 14 19" xfId="16819"/>
    <cellStyle name="Note 12 2 2 14 19 2" xfId="16820"/>
    <cellStyle name="Note 12 2 2 14 19 3" xfId="16821"/>
    <cellStyle name="Note 12 2 2 14 19 4" xfId="46226"/>
    <cellStyle name="Note 12 2 2 14 2" xfId="16822"/>
    <cellStyle name="Note 12 2 2 14 2 2" xfId="16823"/>
    <cellStyle name="Note 12 2 2 14 2 3" xfId="16824"/>
    <cellStyle name="Note 12 2 2 14 2 4" xfId="46227"/>
    <cellStyle name="Note 12 2 2 14 20" xfId="16825"/>
    <cellStyle name="Note 12 2 2 14 20 2" xfId="16826"/>
    <cellStyle name="Note 12 2 2 14 20 3" xfId="46228"/>
    <cellStyle name="Note 12 2 2 14 20 4" xfId="46229"/>
    <cellStyle name="Note 12 2 2 14 21" xfId="46230"/>
    <cellStyle name="Note 12 2 2 14 22" xfId="46231"/>
    <cellStyle name="Note 12 2 2 14 3" xfId="16827"/>
    <cellStyle name="Note 12 2 2 14 3 2" xfId="16828"/>
    <cellStyle name="Note 12 2 2 14 3 3" xfId="16829"/>
    <cellStyle name="Note 12 2 2 14 3 4" xfId="46232"/>
    <cellStyle name="Note 12 2 2 14 4" xfId="16830"/>
    <cellStyle name="Note 12 2 2 14 4 2" xfId="16831"/>
    <cellStyle name="Note 12 2 2 14 4 3" xfId="16832"/>
    <cellStyle name="Note 12 2 2 14 4 4" xfId="46233"/>
    <cellStyle name="Note 12 2 2 14 5" xfId="16833"/>
    <cellStyle name="Note 12 2 2 14 5 2" xfId="16834"/>
    <cellStyle name="Note 12 2 2 14 5 3" xfId="16835"/>
    <cellStyle name="Note 12 2 2 14 5 4" xfId="46234"/>
    <cellStyle name="Note 12 2 2 14 6" xfId="16836"/>
    <cellStyle name="Note 12 2 2 14 6 2" xfId="16837"/>
    <cellStyle name="Note 12 2 2 14 6 3" xfId="16838"/>
    <cellStyle name="Note 12 2 2 14 6 4" xfId="46235"/>
    <cellStyle name="Note 12 2 2 14 7" xfId="16839"/>
    <cellStyle name="Note 12 2 2 14 7 2" xfId="16840"/>
    <cellStyle name="Note 12 2 2 14 7 3" xfId="16841"/>
    <cellStyle name="Note 12 2 2 14 7 4" xfId="46236"/>
    <cellStyle name="Note 12 2 2 14 8" xfId="16842"/>
    <cellStyle name="Note 12 2 2 14 8 2" xfId="16843"/>
    <cellStyle name="Note 12 2 2 14 8 3" xfId="16844"/>
    <cellStyle name="Note 12 2 2 14 8 4" xfId="46237"/>
    <cellStyle name="Note 12 2 2 14 9" xfId="16845"/>
    <cellStyle name="Note 12 2 2 14 9 2" xfId="16846"/>
    <cellStyle name="Note 12 2 2 14 9 3" xfId="16847"/>
    <cellStyle name="Note 12 2 2 14 9 4" xfId="46238"/>
    <cellStyle name="Note 12 2 2 15" xfId="16848"/>
    <cellStyle name="Note 12 2 2 15 10" xfId="16849"/>
    <cellStyle name="Note 12 2 2 15 10 2" xfId="16850"/>
    <cellStyle name="Note 12 2 2 15 10 3" xfId="16851"/>
    <cellStyle name="Note 12 2 2 15 10 4" xfId="46239"/>
    <cellStyle name="Note 12 2 2 15 11" xfId="16852"/>
    <cellStyle name="Note 12 2 2 15 11 2" xfId="16853"/>
    <cellStyle name="Note 12 2 2 15 11 3" xfId="16854"/>
    <cellStyle name="Note 12 2 2 15 11 4" xfId="46240"/>
    <cellStyle name="Note 12 2 2 15 12" xfId="16855"/>
    <cellStyle name="Note 12 2 2 15 12 2" xfId="16856"/>
    <cellStyle name="Note 12 2 2 15 12 3" xfId="16857"/>
    <cellStyle name="Note 12 2 2 15 12 4" xfId="46241"/>
    <cellStyle name="Note 12 2 2 15 13" xfId="16858"/>
    <cellStyle name="Note 12 2 2 15 13 2" xfId="16859"/>
    <cellStyle name="Note 12 2 2 15 13 3" xfId="16860"/>
    <cellStyle name="Note 12 2 2 15 13 4" xfId="46242"/>
    <cellStyle name="Note 12 2 2 15 14" xfId="16861"/>
    <cellStyle name="Note 12 2 2 15 14 2" xfId="16862"/>
    <cellStyle name="Note 12 2 2 15 14 3" xfId="16863"/>
    <cellStyle name="Note 12 2 2 15 14 4" xfId="46243"/>
    <cellStyle name="Note 12 2 2 15 15" xfId="16864"/>
    <cellStyle name="Note 12 2 2 15 15 2" xfId="16865"/>
    <cellStyle name="Note 12 2 2 15 15 3" xfId="16866"/>
    <cellStyle name="Note 12 2 2 15 15 4" xfId="46244"/>
    <cellStyle name="Note 12 2 2 15 16" xfId="16867"/>
    <cellStyle name="Note 12 2 2 15 16 2" xfId="16868"/>
    <cellStyle name="Note 12 2 2 15 16 3" xfId="16869"/>
    <cellStyle name="Note 12 2 2 15 16 4" xfId="46245"/>
    <cellStyle name="Note 12 2 2 15 17" xfId="16870"/>
    <cellStyle name="Note 12 2 2 15 17 2" xfId="16871"/>
    <cellStyle name="Note 12 2 2 15 17 3" xfId="16872"/>
    <cellStyle name="Note 12 2 2 15 17 4" xfId="46246"/>
    <cellStyle name="Note 12 2 2 15 18" xfId="16873"/>
    <cellStyle name="Note 12 2 2 15 18 2" xfId="16874"/>
    <cellStyle name="Note 12 2 2 15 18 3" xfId="16875"/>
    <cellStyle name="Note 12 2 2 15 18 4" xfId="46247"/>
    <cellStyle name="Note 12 2 2 15 19" xfId="16876"/>
    <cellStyle name="Note 12 2 2 15 19 2" xfId="16877"/>
    <cellStyle name="Note 12 2 2 15 19 3" xfId="16878"/>
    <cellStyle name="Note 12 2 2 15 19 4" xfId="46248"/>
    <cellStyle name="Note 12 2 2 15 2" xfId="16879"/>
    <cellStyle name="Note 12 2 2 15 2 2" xfId="16880"/>
    <cellStyle name="Note 12 2 2 15 2 3" xfId="16881"/>
    <cellStyle name="Note 12 2 2 15 2 4" xfId="46249"/>
    <cellStyle name="Note 12 2 2 15 20" xfId="16882"/>
    <cellStyle name="Note 12 2 2 15 20 2" xfId="16883"/>
    <cellStyle name="Note 12 2 2 15 20 3" xfId="46250"/>
    <cellStyle name="Note 12 2 2 15 20 4" xfId="46251"/>
    <cellStyle name="Note 12 2 2 15 21" xfId="46252"/>
    <cellStyle name="Note 12 2 2 15 22" xfId="46253"/>
    <cellStyle name="Note 12 2 2 15 3" xfId="16884"/>
    <cellStyle name="Note 12 2 2 15 3 2" xfId="16885"/>
    <cellStyle name="Note 12 2 2 15 3 3" xfId="16886"/>
    <cellStyle name="Note 12 2 2 15 3 4" xfId="46254"/>
    <cellStyle name="Note 12 2 2 15 4" xfId="16887"/>
    <cellStyle name="Note 12 2 2 15 4 2" xfId="16888"/>
    <cellStyle name="Note 12 2 2 15 4 3" xfId="16889"/>
    <cellStyle name="Note 12 2 2 15 4 4" xfId="46255"/>
    <cellStyle name="Note 12 2 2 15 5" xfId="16890"/>
    <cellStyle name="Note 12 2 2 15 5 2" xfId="16891"/>
    <cellStyle name="Note 12 2 2 15 5 3" xfId="16892"/>
    <cellStyle name="Note 12 2 2 15 5 4" xfId="46256"/>
    <cellStyle name="Note 12 2 2 15 6" xfId="16893"/>
    <cellStyle name="Note 12 2 2 15 6 2" xfId="16894"/>
    <cellStyle name="Note 12 2 2 15 6 3" xfId="16895"/>
    <cellStyle name="Note 12 2 2 15 6 4" xfId="46257"/>
    <cellStyle name="Note 12 2 2 15 7" xfId="16896"/>
    <cellStyle name="Note 12 2 2 15 7 2" xfId="16897"/>
    <cellStyle name="Note 12 2 2 15 7 3" xfId="16898"/>
    <cellStyle name="Note 12 2 2 15 7 4" xfId="46258"/>
    <cellStyle name="Note 12 2 2 15 8" xfId="16899"/>
    <cellStyle name="Note 12 2 2 15 8 2" xfId="16900"/>
    <cellStyle name="Note 12 2 2 15 8 3" xfId="16901"/>
    <cellStyle name="Note 12 2 2 15 8 4" xfId="46259"/>
    <cellStyle name="Note 12 2 2 15 9" xfId="16902"/>
    <cellStyle name="Note 12 2 2 15 9 2" xfId="16903"/>
    <cellStyle name="Note 12 2 2 15 9 3" xfId="16904"/>
    <cellStyle name="Note 12 2 2 15 9 4" xfId="46260"/>
    <cellStyle name="Note 12 2 2 16" xfId="16905"/>
    <cellStyle name="Note 12 2 2 16 2" xfId="16906"/>
    <cellStyle name="Note 12 2 2 16 3" xfId="16907"/>
    <cellStyle name="Note 12 2 2 16 4" xfId="46261"/>
    <cellStyle name="Note 12 2 2 17" xfId="16908"/>
    <cellStyle name="Note 12 2 2 17 2" xfId="16909"/>
    <cellStyle name="Note 12 2 2 17 3" xfId="16910"/>
    <cellStyle name="Note 12 2 2 17 4" xfId="46262"/>
    <cellStyle name="Note 12 2 2 18" xfId="16911"/>
    <cellStyle name="Note 12 2 2 18 2" xfId="16912"/>
    <cellStyle name="Note 12 2 2 18 3" xfId="16913"/>
    <cellStyle name="Note 12 2 2 18 4" xfId="46263"/>
    <cellStyle name="Note 12 2 2 19" xfId="16914"/>
    <cellStyle name="Note 12 2 2 19 2" xfId="16915"/>
    <cellStyle name="Note 12 2 2 19 3" xfId="16916"/>
    <cellStyle name="Note 12 2 2 19 4" xfId="46264"/>
    <cellStyle name="Note 12 2 2 2" xfId="16917"/>
    <cellStyle name="Note 12 2 2 2 10" xfId="16918"/>
    <cellStyle name="Note 12 2 2 2 10 2" xfId="16919"/>
    <cellStyle name="Note 12 2 2 2 10 3" xfId="16920"/>
    <cellStyle name="Note 12 2 2 2 10 4" xfId="46265"/>
    <cellStyle name="Note 12 2 2 2 11" xfId="16921"/>
    <cellStyle name="Note 12 2 2 2 11 2" xfId="16922"/>
    <cellStyle name="Note 12 2 2 2 11 3" xfId="16923"/>
    <cellStyle name="Note 12 2 2 2 11 4" xfId="46266"/>
    <cellStyle name="Note 12 2 2 2 12" xfId="16924"/>
    <cellStyle name="Note 12 2 2 2 12 2" xfId="16925"/>
    <cellStyle name="Note 12 2 2 2 12 3" xfId="16926"/>
    <cellStyle name="Note 12 2 2 2 12 4" xfId="46267"/>
    <cellStyle name="Note 12 2 2 2 13" xfId="16927"/>
    <cellStyle name="Note 12 2 2 2 13 2" xfId="16928"/>
    <cellStyle name="Note 12 2 2 2 13 3" xfId="16929"/>
    <cellStyle name="Note 12 2 2 2 13 4" xfId="46268"/>
    <cellStyle name="Note 12 2 2 2 14" xfId="16930"/>
    <cellStyle name="Note 12 2 2 2 14 2" xfId="16931"/>
    <cellStyle name="Note 12 2 2 2 14 3" xfId="16932"/>
    <cellStyle name="Note 12 2 2 2 14 4" xfId="46269"/>
    <cellStyle name="Note 12 2 2 2 15" xfId="16933"/>
    <cellStyle name="Note 12 2 2 2 15 2" xfId="16934"/>
    <cellStyle name="Note 12 2 2 2 15 3" xfId="16935"/>
    <cellStyle name="Note 12 2 2 2 15 4" xfId="46270"/>
    <cellStyle name="Note 12 2 2 2 16" xfId="16936"/>
    <cellStyle name="Note 12 2 2 2 16 2" xfId="16937"/>
    <cellStyle name="Note 12 2 2 2 16 3" xfId="16938"/>
    <cellStyle name="Note 12 2 2 2 16 4" xfId="46271"/>
    <cellStyle name="Note 12 2 2 2 17" xfId="16939"/>
    <cellStyle name="Note 12 2 2 2 17 2" xfId="16940"/>
    <cellStyle name="Note 12 2 2 2 17 3" xfId="16941"/>
    <cellStyle name="Note 12 2 2 2 17 4" xfId="46272"/>
    <cellStyle name="Note 12 2 2 2 18" xfId="16942"/>
    <cellStyle name="Note 12 2 2 2 18 2" xfId="16943"/>
    <cellStyle name="Note 12 2 2 2 18 3" xfId="16944"/>
    <cellStyle name="Note 12 2 2 2 18 4" xfId="46273"/>
    <cellStyle name="Note 12 2 2 2 19" xfId="16945"/>
    <cellStyle name="Note 12 2 2 2 19 2" xfId="16946"/>
    <cellStyle name="Note 12 2 2 2 19 3" xfId="16947"/>
    <cellStyle name="Note 12 2 2 2 19 4" xfId="46274"/>
    <cellStyle name="Note 12 2 2 2 2" xfId="16948"/>
    <cellStyle name="Note 12 2 2 2 2 10" xfId="16949"/>
    <cellStyle name="Note 12 2 2 2 2 10 2" xfId="16950"/>
    <cellStyle name="Note 12 2 2 2 2 10 3" xfId="16951"/>
    <cellStyle name="Note 12 2 2 2 2 10 4" xfId="46275"/>
    <cellStyle name="Note 12 2 2 2 2 11" xfId="16952"/>
    <cellStyle name="Note 12 2 2 2 2 11 2" xfId="16953"/>
    <cellStyle name="Note 12 2 2 2 2 11 3" xfId="16954"/>
    <cellStyle name="Note 12 2 2 2 2 11 4" xfId="46276"/>
    <cellStyle name="Note 12 2 2 2 2 12" xfId="16955"/>
    <cellStyle name="Note 12 2 2 2 2 12 2" xfId="16956"/>
    <cellStyle name="Note 12 2 2 2 2 12 3" xfId="16957"/>
    <cellStyle name="Note 12 2 2 2 2 12 4" xfId="46277"/>
    <cellStyle name="Note 12 2 2 2 2 13" xfId="16958"/>
    <cellStyle name="Note 12 2 2 2 2 13 2" xfId="16959"/>
    <cellStyle name="Note 12 2 2 2 2 13 3" xfId="16960"/>
    <cellStyle name="Note 12 2 2 2 2 13 4" xfId="46278"/>
    <cellStyle name="Note 12 2 2 2 2 14" xfId="16961"/>
    <cellStyle name="Note 12 2 2 2 2 14 2" xfId="16962"/>
    <cellStyle name="Note 12 2 2 2 2 14 3" xfId="16963"/>
    <cellStyle name="Note 12 2 2 2 2 14 4" xfId="46279"/>
    <cellStyle name="Note 12 2 2 2 2 15" xfId="16964"/>
    <cellStyle name="Note 12 2 2 2 2 15 2" xfId="16965"/>
    <cellStyle name="Note 12 2 2 2 2 15 3" xfId="16966"/>
    <cellStyle name="Note 12 2 2 2 2 15 4" xfId="46280"/>
    <cellStyle name="Note 12 2 2 2 2 16" xfId="16967"/>
    <cellStyle name="Note 12 2 2 2 2 16 2" xfId="16968"/>
    <cellStyle name="Note 12 2 2 2 2 16 3" xfId="16969"/>
    <cellStyle name="Note 12 2 2 2 2 16 4" xfId="46281"/>
    <cellStyle name="Note 12 2 2 2 2 17" xfId="16970"/>
    <cellStyle name="Note 12 2 2 2 2 17 2" xfId="16971"/>
    <cellStyle name="Note 12 2 2 2 2 17 3" xfId="16972"/>
    <cellStyle name="Note 12 2 2 2 2 17 4" xfId="46282"/>
    <cellStyle name="Note 12 2 2 2 2 18" xfId="16973"/>
    <cellStyle name="Note 12 2 2 2 2 18 2" xfId="16974"/>
    <cellStyle name="Note 12 2 2 2 2 18 3" xfId="16975"/>
    <cellStyle name="Note 12 2 2 2 2 18 4" xfId="46283"/>
    <cellStyle name="Note 12 2 2 2 2 19" xfId="16976"/>
    <cellStyle name="Note 12 2 2 2 2 19 2" xfId="16977"/>
    <cellStyle name="Note 12 2 2 2 2 19 3" xfId="16978"/>
    <cellStyle name="Note 12 2 2 2 2 19 4" xfId="46284"/>
    <cellStyle name="Note 12 2 2 2 2 2" xfId="16979"/>
    <cellStyle name="Note 12 2 2 2 2 2 10" xfId="16980"/>
    <cellStyle name="Note 12 2 2 2 2 2 10 2" xfId="16981"/>
    <cellStyle name="Note 12 2 2 2 2 2 10 3" xfId="16982"/>
    <cellStyle name="Note 12 2 2 2 2 2 10 4" xfId="46285"/>
    <cellStyle name="Note 12 2 2 2 2 2 11" xfId="16983"/>
    <cellStyle name="Note 12 2 2 2 2 2 11 2" xfId="16984"/>
    <cellStyle name="Note 12 2 2 2 2 2 11 3" xfId="16985"/>
    <cellStyle name="Note 12 2 2 2 2 2 11 4" xfId="46286"/>
    <cellStyle name="Note 12 2 2 2 2 2 12" xfId="16986"/>
    <cellStyle name="Note 12 2 2 2 2 2 12 2" xfId="16987"/>
    <cellStyle name="Note 12 2 2 2 2 2 12 3" xfId="16988"/>
    <cellStyle name="Note 12 2 2 2 2 2 12 4" xfId="46287"/>
    <cellStyle name="Note 12 2 2 2 2 2 13" xfId="16989"/>
    <cellStyle name="Note 12 2 2 2 2 2 13 2" xfId="16990"/>
    <cellStyle name="Note 12 2 2 2 2 2 13 3" xfId="16991"/>
    <cellStyle name="Note 12 2 2 2 2 2 13 4" xfId="46288"/>
    <cellStyle name="Note 12 2 2 2 2 2 14" xfId="16992"/>
    <cellStyle name="Note 12 2 2 2 2 2 14 2" xfId="16993"/>
    <cellStyle name="Note 12 2 2 2 2 2 14 3" xfId="16994"/>
    <cellStyle name="Note 12 2 2 2 2 2 14 4" xfId="46289"/>
    <cellStyle name="Note 12 2 2 2 2 2 15" xfId="16995"/>
    <cellStyle name="Note 12 2 2 2 2 2 15 2" xfId="16996"/>
    <cellStyle name="Note 12 2 2 2 2 2 15 3" xfId="16997"/>
    <cellStyle name="Note 12 2 2 2 2 2 15 4" xfId="46290"/>
    <cellStyle name="Note 12 2 2 2 2 2 16" xfId="16998"/>
    <cellStyle name="Note 12 2 2 2 2 2 16 2" xfId="16999"/>
    <cellStyle name="Note 12 2 2 2 2 2 16 3" xfId="17000"/>
    <cellStyle name="Note 12 2 2 2 2 2 16 4" xfId="46291"/>
    <cellStyle name="Note 12 2 2 2 2 2 17" xfId="17001"/>
    <cellStyle name="Note 12 2 2 2 2 2 17 2" xfId="17002"/>
    <cellStyle name="Note 12 2 2 2 2 2 17 3" xfId="17003"/>
    <cellStyle name="Note 12 2 2 2 2 2 17 4" xfId="46292"/>
    <cellStyle name="Note 12 2 2 2 2 2 18" xfId="17004"/>
    <cellStyle name="Note 12 2 2 2 2 2 18 2" xfId="17005"/>
    <cellStyle name="Note 12 2 2 2 2 2 18 3" xfId="17006"/>
    <cellStyle name="Note 12 2 2 2 2 2 18 4" xfId="46293"/>
    <cellStyle name="Note 12 2 2 2 2 2 19" xfId="17007"/>
    <cellStyle name="Note 12 2 2 2 2 2 19 2" xfId="17008"/>
    <cellStyle name="Note 12 2 2 2 2 2 19 3" xfId="17009"/>
    <cellStyle name="Note 12 2 2 2 2 2 19 4" xfId="46294"/>
    <cellStyle name="Note 12 2 2 2 2 2 2" xfId="17010"/>
    <cellStyle name="Note 12 2 2 2 2 2 2 2" xfId="17011"/>
    <cellStyle name="Note 12 2 2 2 2 2 2 3" xfId="17012"/>
    <cellStyle name="Note 12 2 2 2 2 2 2 4" xfId="46295"/>
    <cellStyle name="Note 12 2 2 2 2 2 20" xfId="17013"/>
    <cellStyle name="Note 12 2 2 2 2 2 20 2" xfId="17014"/>
    <cellStyle name="Note 12 2 2 2 2 2 20 3" xfId="46296"/>
    <cellStyle name="Note 12 2 2 2 2 2 20 4" xfId="46297"/>
    <cellStyle name="Note 12 2 2 2 2 2 21" xfId="46298"/>
    <cellStyle name="Note 12 2 2 2 2 2 22" xfId="46299"/>
    <cellStyle name="Note 12 2 2 2 2 2 3" xfId="17015"/>
    <cellStyle name="Note 12 2 2 2 2 2 3 2" xfId="17016"/>
    <cellStyle name="Note 12 2 2 2 2 2 3 3" xfId="17017"/>
    <cellStyle name="Note 12 2 2 2 2 2 3 4" xfId="46300"/>
    <cellStyle name="Note 12 2 2 2 2 2 4" xfId="17018"/>
    <cellStyle name="Note 12 2 2 2 2 2 4 2" xfId="17019"/>
    <cellStyle name="Note 12 2 2 2 2 2 4 3" xfId="17020"/>
    <cellStyle name="Note 12 2 2 2 2 2 4 4" xfId="46301"/>
    <cellStyle name="Note 12 2 2 2 2 2 5" xfId="17021"/>
    <cellStyle name="Note 12 2 2 2 2 2 5 2" xfId="17022"/>
    <cellStyle name="Note 12 2 2 2 2 2 5 3" xfId="17023"/>
    <cellStyle name="Note 12 2 2 2 2 2 5 4" xfId="46302"/>
    <cellStyle name="Note 12 2 2 2 2 2 6" xfId="17024"/>
    <cellStyle name="Note 12 2 2 2 2 2 6 2" xfId="17025"/>
    <cellStyle name="Note 12 2 2 2 2 2 6 3" xfId="17026"/>
    <cellStyle name="Note 12 2 2 2 2 2 6 4" xfId="46303"/>
    <cellStyle name="Note 12 2 2 2 2 2 7" xfId="17027"/>
    <cellStyle name="Note 12 2 2 2 2 2 7 2" xfId="17028"/>
    <cellStyle name="Note 12 2 2 2 2 2 7 3" xfId="17029"/>
    <cellStyle name="Note 12 2 2 2 2 2 7 4" xfId="46304"/>
    <cellStyle name="Note 12 2 2 2 2 2 8" xfId="17030"/>
    <cellStyle name="Note 12 2 2 2 2 2 8 2" xfId="17031"/>
    <cellStyle name="Note 12 2 2 2 2 2 8 3" xfId="17032"/>
    <cellStyle name="Note 12 2 2 2 2 2 8 4" xfId="46305"/>
    <cellStyle name="Note 12 2 2 2 2 2 9" xfId="17033"/>
    <cellStyle name="Note 12 2 2 2 2 2 9 2" xfId="17034"/>
    <cellStyle name="Note 12 2 2 2 2 2 9 3" xfId="17035"/>
    <cellStyle name="Note 12 2 2 2 2 2 9 4" xfId="46306"/>
    <cellStyle name="Note 12 2 2 2 2 20" xfId="17036"/>
    <cellStyle name="Note 12 2 2 2 2 20 2" xfId="17037"/>
    <cellStyle name="Note 12 2 2 2 2 20 3" xfId="17038"/>
    <cellStyle name="Note 12 2 2 2 2 20 4" xfId="46307"/>
    <cellStyle name="Note 12 2 2 2 2 21" xfId="17039"/>
    <cellStyle name="Note 12 2 2 2 2 21 2" xfId="17040"/>
    <cellStyle name="Note 12 2 2 2 2 21 3" xfId="17041"/>
    <cellStyle name="Note 12 2 2 2 2 21 4" xfId="46308"/>
    <cellStyle name="Note 12 2 2 2 2 22" xfId="17042"/>
    <cellStyle name="Note 12 2 2 2 2 22 2" xfId="17043"/>
    <cellStyle name="Note 12 2 2 2 2 22 3" xfId="17044"/>
    <cellStyle name="Note 12 2 2 2 2 22 4" xfId="46309"/>
    <cellStyle name="Note 12 2 2 2 2 23" xfId="17045"/>
    <cellStyle name="Note 12 2 2 2 2 23 2" xfId="17046"/>
    <cellStyle name="Note 12 2 2 2 2 23 3" xfId="46310"/>
    <cellStyle name="Note 12 2 2 2 2 23 4" xfId="46311"/>
    <cellStyle name="Note 12 2 2 2 2 24" xfId="46312"/>
    <cellStyle name="Note 12 2 2 2 2 25" xfId="46313"/>
    <cellStyle name="Note 12 2 2 2 2 3" xfId="17047"/>
    <cellStyle name="Note 12 2 2 2 2 3 10" xfId="17048"/>
    <cellStyle name="Note 12 2 2 2 2 3 10 2" xfId="17049"/>
    <cellStyle name="Note 12 2 2 2 2 3 10 3" xfId="17050"/>
    <cellStyle name="Note 12 2 2 2 2 3 10 4" xfId="46314"/>
    <cellStyle name="Note 12 2 2 2 2 3 11" xfId="17051"/>
    <cellStyle name="Note 12 2 2 2 2 3 11 2" xfId="17052"/>
    <cellStyle name="Note 12 2 2 2 2 3 11 3" xfId="17053"/>
    <cellStyle name="Note 12 2 2 2 2 3 11 4" xfId="46315"/>
    <cellStyle name="Note 12 2 2 2 2 3 12" xfId="17054"/>
    <cellStyle name="Note 12 2 2 2 2 3 12 2" xfId="17055"/>
    <cellStyle name="Note 12 2 2 2 2 3 12 3" xfId="17056"/>
    <cellStyle name="Note 12 2 2 2 2 3 12 4" xfId="46316"/>
    <cellStyle name="Note 12 2 2 2 2 3 13" xfId="17057"/>
    <cellStyle name="Note 12 2 2 2 2 3 13 2" xfId="17058"/>
    <cellStyle name="Note 12 2 2 2 2 3 13 3" xfId="17059"/>
    <cellStyle name="Note 12 2 2 2 2 3 13 4" xfId="46317"/>
    <cellStyle name="Note 12 2 2 2 2 3 14" xfId="17060"/>
    <cellStyle name="Note 12 2 2 2 2 3 14 2" xfId="17061"/>
    <cellStyle name="Note 12 2 2 2 2 3 14 3" xfId="17062"/>
    <cellStyle name="Note 12 2 2 2 2 3 14 4" xfId="46318"/>
    <cellStyle name="Note 12 2 2 2 2 3 15" xfId="17063"/>
    <cellStyle name="Note 12 2 2 2 2 3 15 2" xfId="17064"/>
    <cellStyle name="Note 12 2 2 2 2 3 15 3" xfId="17065"/>
    <cellStyle name="Note 12 2 2 2 2 3 15 4" xfId="46319"/>
    <cellStyle name="Note 12 2 2 2 2 3 16" xfId="17066"/>
    <cellStyle name="Note 12 2 2 2 2 3 16 2" xfId="17067"/>
    <cellStyle name="Note 12 2 2 2 2 3 16 3" xfId="17068"/>
    <cellStyle name="Note 12 2 2 2 2 3 16 4" xfId="46320"/>
    <cellStyle name="Note 12 2 2 2 2 3 17" xfId="17069"/>
    <cellStyle name="Note 12 2 2 2 2 3 17 2" xfId="17070"/>
    <cellStyle name="Note 12 2 2 2 2 3 17 3" xfId="17071"/>
    <cellStyle name="Note 12 2 2 2 2 3 17 4" xfId="46321"/>
    <cellStyle name="Note 12 2 2 2 2 3 18" xfId="17072"/>
    <cellStyle name="Note 12 2 2 2 2 3 18 2" xfId="17073"/>
    <cellStyle name="Note 12 2 2 2 2 3 18 3" xfId="17074"/>
    <cellStyle name="Note 12 2 2 2 2 3 18 4" xfId="46322"/>
    <cellStyle name="Note 12 2 2 2 2 3 19" xfId="17075"/>
    <cellStyle name="Note 12 2 2 2 2 3 19 2" xfId="17076"/>
    <cellStyle name="Note 12 2 2 2 2 3 19 3" xfId="17077"/>
    <cellStyle name="Note 12 2 2 2 2 3 19 4" xfId="46323"/>
    <cellStyle name="Note 12 2 2 2 2 3 2" xfId="17078"/>
    <cellStyle name="Note 12 2 2 2 2 3 2 2" xfId="17079"/>
    <cellStyle name="Note 12 2 2 2 2 3 2 3" xfId="17080"/>
    <cellStyle name="Note 12 2 2 2 2 3 2 4" xfId="46324"/>
    <cellStyle name="Note 12 2 2 2 2 3 20" xfId="17081"/>
    <cellStyle name="Note 12 2 2 2 2 3 20 2" xfId="17082"/>
    <cellStyle name="Note 12 2 2 2 2 3 20 3" xfId="46325"/>
    <cellStyle name="Note 12 2 2 2 2 3 20 4" xfId="46326"/>
    <cellStyle name="Note 12 2 2 2 2 3 21" xfId="46327"/>
    <cellStyle name="Note 12 2 2 2 2 3 22" xfId="46328"/>
    <cellStyle name="Note 12 2 2 2 2 3 3" xfId="17083"/>
    <cellStyle name="Note 12 2 2 2 2 3 3 2" xfId="17084"/>
    <cellStyle name="Note 12 2 2 2 2 3 3 3" xfId="17085"/>
    <cellStyle name="Note 12 2 2 2 2 3 3 4" xfId="46329"/>
    <cellStyle name="Note 12 2 2 2 2 3 4" xfId="17086"/>
    <cellStyle name="Note 12 2 2 2 2 3 4 2" xfId="17087"/>
    <cellStyle name="Note 12 2 2 2 2 3 4 3" xfId="17088"/>
    <cellStyle name="Note 12 2 2 2 2 3 4 4" xfId="46330"/>
    <cellStyle name="Note 12 2 2 2 2 3 5" xfId="17089"/>
    <cellStyle name="Note 12 2 2 2 2 3 5 2" xfId="17090"/>
    <cellStyle name="Note 12 2 2 2 2 3 5 3" xfId="17091"/>
    <cellStyle name="Note 12 2 2 2 2 3 5 4" xfId="46331"/>
    <cellStyle name="Note 12 2 2 2 2 3 6" xfId="17092"/>
    <cellStyle name="Note 12 2 2 2 2 3 6 2" xfId="17093"/>
    <cellStyle name="Note 12 2 2 2 2 3 6 3" xfId="17094"/>
    <cellStyle name="Note 12 2 2 2 2 3 6 4" xfId="46332"/>
    <cellStyle name="Note 12 2 2 2 2 3 7" xfId="17095"/>
    <cellStyle name="Note 12 2 2 2 2 3 7 2" xfId="17096"/>
    <cellStyle name="Note 12 2 2 2 2 3 7 3" xfId="17097"/>
    <cellStyle name="Note 12 2 2 2 2 3 7 4" xfId="46333"/>
    <cellStyle name="Note 12 2 2 2 2 3 8" xfId="17098"/>
    <cellStyle name="Note 12 2 2 2 2 3 8 2" xfId="17099"/>
    <cellStyle name="Note 12 2 2 2 2 3 8 3" xfId="17100"/>
    <cellStyle name="Note 12 2 2 2 2 3 8 4" xfId="46334"/>
    <cellStyle name="Note 12 2 2 2 2 3 9" xfId="17101"/>
    <cellStyle name="Note 12 2 2 2 2 3 9 2" xfId="17102"/>
    <cellStyle name="Note 12 2 2 2 2 3 9 3" xfId="17103"/>
    <cellStyle name="Note 12 2 2 2 2 3 9 4" xfId="46335"/>
    <cellStyle name="Note 12 2 2 2 2 4" xfId="17104"/>
    <cellStyle name="Note 12 2 2 2 2 4 10" xfId="17105"/>
    <cellStyle name="Note 12 2 2 2 2 4 10 2" xfId="17106"/>
    <cellStyle name="Note 12 2 2 2 2 4 10 3" xfId="17107"/>
    <cellStyle name="Note 12 2 2 2 2 4 10 4" xfId="46336"/>
    <cellStyle name="Note 12 2 2 2 2 4 11" xfId="17108"/>
    <cellStyle name="Note 12 2 2 2 2 4 11 2" xfId="17109"/>
    <cellStyle name="Note 12 2 2 2 2 4 11 3" xfId="17110"/>
    <cellStyle name="Note 12 2 2 2 2 4 11 4" xfId="46337"/>
    <cellStyle name="Note 12 2 2 2 2 4 12" xfId="17111"/>
    <cellStyle name="Note 12 2 2 2 2 4 12 2" xfId="17112"/>
    <cellStyle name="Note 12 2 2 2 2 4 12 3" xfId="17113"/>
    <cellStyle name="Note 12 2 2 2 2 4 12 4" xfId="46338"/>
    <cellStyle name="Note 12 2 2 2 2 4 13" xfId="17114"/>
    <cellStyle name="Note 12 2 2 2 2 4 13 2" xfId="17115"/>
    <cellStyle name="Note 12 2 2 2 2 4 13 3" xfId="17116"/>
    <cellStyle name="Note 12 2 2 2 2 4 13 4" xfId="46339"/>
    <cellStyle name="Note 12 2 2 2 2 4 14" xfId="17117"/>
    <cellStyle name="Note 12 2 2 2 2 4 14 2" xfId="17118"/>
    <cellStyle name="Note 12 2 2 2 2 4 14 3" xfId="17119"/>
    <cellStyle name="Note 12 2 2 2 2 4 14 4" xfId="46340"/>
    <cellStyle name="Note 12 2 2 2 2 4 15" xfId="17120"/>
    <cellStyle name="Note 12 2 2 2 2 4 15 2" xfId="17121"/>
    <cellStyle name="Note 12 2 2 2 2 4 15 3" xfId="17122"/>
    <cellStyle name="Note 12 2 2 2 2 4 15 4" xfId="46341"/>
    <cellStyle name="Note 12 2 2 2 2 4 16" xfId="17123"/>
    <cellStyle name="Note 12 2 2 2 2 4 16 2" xfId="17124"/>
    <cellStyle name="Note 12 2 2 2 2 4 16 3" xfId="17125"/>
    <cellStyle name="Note 12 2 2 2 2 4 16 4" xfId="46342"/>
    <cellStyle name="Note 12 2 2 2 2 4 17" xfId="17126"/>
    <cellStyle name="Note 12 2 2 2 2 4 17 2" xfId="17127"/>
    <cellStyle name="Note 12 2 2 2 2 4 17 3" xfId="17128"/>
    <cellStyle name="Note 12 2 2 2 2 4 17 4" xfId="46343"/>
    <cellStyle name="Note 12 2 2 2 2 4 18" xfId="17129"/>
    <cellStyle name="Note 12 2 2 2 2 4 18 2" xfId="17130"/>
    <cellStyle name="Note 12 2 2 2 2 4 18 3" xfId="17131"/>
    <cellStyle name="Note 12 2 2 2 2 4 18 4" xfId="46344"/>
    <cellStyle name="Note 12 2 2 2 2 4 19" xfId="17132"/>
    <cellStyle name="Note 12 2 2 2 2 4 19 2" xfId="17133"/>
    <cellStyle name="Note 12 2 2 2 2 4 19 3" xfId="17134"/>
    <cellStyle name="Note 12 2 2 2 2 4 19 4" xfId="46345"/>
    <cellStyle name="Note 12 2 2 2 2 4 2" xfId="17135"/>
    <cellStyle name="Note 12 2 2 2 2 4 2 2" xfId="17136"/>
    <cellStyle name="Note 12 2 2 2 2 4 2 3" xfId="17137"/>
    <cellStyle name="Note 12 2 2 2 2 4 2 4" xfId="46346"/>
    <cellStyle name="Note 12 2 2 2 2 4 20" xfId="17138"/>
    <cellStyle name="Note 12 2 2 2 2 4 20 2" xfId="17139"/>
    <cellStyle name="Note 12 2 2 2 2 4 20 3" xfId="46347"/>
    <cellStyle name="Note 12 2 2 2 2 4 20 4" xfId="46348"/>
    <cellStyle name="Note 12 2 2 2 2 4 21" xfId="46349"/>
    <cellStyle name="Note 12 2 2 2 2 4 22" xfId="46350"/>
    <cellStyle name="Note 12 2 2 2 2 4 3" xfId="17140"/>
    <cellStyle name="Note 12 2 2 2 2 4 3 2" xfId="17141"/>
    <cellStyle name="Note 12 2 2 2 2 4 3 3" xfId="17142"/>
    <cellStyle name="Note 12 2 2 2 2 4 3 4" xfId="46351"/>
    <cellStyle name="Note 12 2 2 2 2 4 4" xfId="17143"/>
    <cellStyle name="Note 12 2 2 2 2 4 4 2" xfId="17144"/>
    <cellStyle name="Note 12 2 2 2 2 4 4 3" xfId="17145"/>
    <cellStyle name="Note 12 2 2 2 2 4 4 4" xfId="46352"/>
    <cellStyle name="Note 12 2 2 2 2 4 5" xfId="17146"/>
    <cellStyle name="Note 12 2 2 2 2 4 5 2" xfId="17147"/>
    <cellStyle name="Note 12 2 2 2 2 4 5 3" xfId="17148"/>
    <cellStyle name="Note 12 2 2 2 2 4 5 4" xfId="46353"/>
    <cellStyle name="Note 12 2 2 2 2 4 6" xfId="17149"/>
    <cellStyle name="Note 12 2 2 2 2 4 6 2" xfId="17150"/>
    <cellStyle name="Note 12 2 2 2 2 4 6 3" xfId="17151"/>
    <cellStyle name="Note 12 2 2 2 2 4 6 4" xfId="46354"/>
    <cellStyle name="Note 12 2 2 2 2 4 7" xfId="17152"/>
    <cellStyle name="Note 12 2 2 2 2 4 7 2" xfId="17153"/>
    <cellStyle name="Note 12 2 2 2 2 4 7 3" xfId="17154"/>
    <cellStyle name="Note 12 2 2 2 2 4 7 4" xfId="46355"/>
    <cellStyle name="Note 12 2 2 2 2 4 8" xfId="17155"/>
    <cellStyle name="Note 12 2 2 2 2 4 8 2" xfId="17156"/>
    <cellStyle name="Note 12 2 2 2 2 4 8 3" xfId="17157"/>
    <cellStyle name="Note 12 2 2 2 2 4 8 4" xfId="46356"/>
    <cellStyle name="Note 12 2 2 2 2 4 9" xfId="17158"/>
    <cellStyle name="Note 12 2 2 2 2 4 9 2" xfId="17159"/>
    <cellStyle name="Note 12 2 2 2 2 4 9 3" xfId="17160"/>
    <cellStyle name="Note 12 2 2 2 2 4 9 4" xfId="46357"/>
    <cellStyle name="Note 12 2 2 2 2 5" xfId="17161"/>
    <cellStyle name="Note 12 2 2 2 2 5 2" xfId="17162"/>
    <cellStyle name="Note 12 2 2 2 2 5 3" xfId="17163"/>
    <cellStyle name="Note 12 2 2 2 2 5 4" xfId="46358"/>
    <cellStyle name="Note 12 2 2 2 2 6" xfId="17164"/>
    <cellStyle name="Note 12 2 2 2 2 6 2" xfId="17165"/>
    <cellStyle name="Note 12 2 2 2 2 6 3" xfId="17166"/>
    <cellStyle name="Note 12 2 2 2 2 6 4" xfId="46359"/>
    <cellStyle name="Note 12 2 2 2 2 7" xfId="17167"/>
    <cellStyle name="Note 12 2 2 2 2 7 2" xfId="17168"/>
    <cellStyle name="Note 12 2 2 2 2 7 3" xfId="17169"/>
    <cellStyle name="Note 12 2 2 2 2 7 4" xfId="46360"/>
    <cellStyle name="Note 12 2 2 2 2 8" xfId="17170"/>
    <cellStyle name="Note 12 2 2 2 2 8 2" xfId="17171"/>
    <cellStyle name="Note 12 2 2 2 2 8 3" xfId="17172"/>
    <cellStyle name="Note 12 2 2 2 2 8 4" xfId="46361"/>
    <cellStyle name="Note 12 2 2 2 2 9" xfId="17173"/>
    <cellStyle name="Note 12 2 2 2 2 9 2" xfId="17174"/>
    <cellStyle name="Note 12 2 2 2 2 9 3" xfId="17175"/>
    <cellStyle name="Note 12 2 2 2 2 9 4" xfId="46362"/>
    <cellStyle name="Note 12 2 2 2 20" xfId="17176"/>
    <cellStyle name="Note 12 2 2 2 20 2" xfId="17177"/>
    <cellStyle name="Note 12 2 2 2 20 3" xfId="17178"/>
    <cellStyle name="Note 12 2 2 2 20 4" xfId="46363"/>
    <cellStyle name="Note 12 2 2 2 21" xfId="17179"/>
    <cellStyle name="Note 12 2 2 2 21 2" xfId="17180"/>
    <cellStyle name="Note 12 2 2 2 21 3" xfId="17181"/>
    <cellStyle name="Note 12 2 2 2 21 4" xfId="46364"/>
    <cellStyle name="Note 12 2 2 2 22" xfId="17182"/>
    <cellStyle name="Note 12 2 2 2 22 2" xfId="17183"/>
    <cellStyle name="Note 12 2 2 2 22 3" xfId="17184"/>
    <cellStyle name="Note 12 2 2 2 22 4" xfId="46365"/>
    <cellStyle name="Note 12 2 2 2 23" xfId="17185"/>
    <cellStyle name="Note 12 2 2 2 23 2" xfId="17186"/>
    <cellStyle name="Note 12 2 2 2 23 3" xfId="46366"/>
    <cellStyle name="Note 12 2 2 2 23 4" xfId="46367"/>
    <cellStyle name="Note 12 2 2 2 24" xfId="46368"/>
    <cellStyle name="Note 12 2 2 2 25" xfId="46369"/>
    <cellStyle name="Note 12 2 2 2 3" xfId="17187"/>
    <cellStyle name="Note 12 2 2 2 3 10" xfId="17188"/>
    <cellStyle name="Note 12 2 2 2 3 10 2" xfId="17189"/>
    <cellStyle name="Note 12 2 2 2 3 10 3" xfId="17190"/>
    <cellStyle name="Note 12 2 2 2 3 10 4" xfId="46370"/>
    <cellStyle name="Note 12 2 2 2 3 11" xfId="17191"/>
    <cellStyle name="Note 12 2 2 2 3 11 2" xfId="17192"/>
    <cellStyle name="Note 12 2 2 2 3 11 3" xfId="17193"/>
    <cellStyle name="Note 12 2 2 2 3 11 4" xfId="46371"/>
    <cellStyle name="Note 12 2 2 2 3 12" xfId="17194"/>
    <cellStyle name="Note 12 2 2 2 3 12 2" xfId="17195"/>
    <cellStyle name="Note 12 2 2 2 3 12 3" xfId="17196"/>
    <cellStyle name="Note 12 2 2 2 3 12 4" xfId="46372"/>
    <cellStyle name="Note 12 2 2 2 3 13" xfId="17197"/>
    <cellStyle name="Note 12 2 2 2 3 13 2" xfId="17198"/>
    <cellStyle name="Note 12 2 2 2 3 13 3" xfId="17199"/>
    <cellStyle name="Note 12 2 2 2 3 13 4" xfId="46373"/>
    <cellStyle name="Note 12 2 2 2 3 14" xfId="17200"/>
    <cellStyle name="Note 12 2 2 2 3 14 2" xfId="17201"/>
    <cellStyle name="Note 12 2 2 2 3 14 3" xfId="17202"/>
    <cellStyle name="Note 12 2 2 2 3 14 4" xfId="46374"/>
    <cellStyle name="Note 12 2 2 2 3 15" xfId="17203"/>
    <cellStyle name="Note 12 2 2 2 3 15 2" xfId="17204"/>
    <cellStyle name="Note 12 2 2 2 3 15 3" xfId="17205"/>
    <cellStyle name="Note 12 2 2 2 3 15 4" xfId="46375"/>
    <cellStyle name="Note 12 2 2 2 3 16" xfId="17206"/>
    <cellStyle name="Note 12 2 2 2 3 16 2" xfId="17207"/>
    <cellStyle name="Note 12 2 2 2 3 16 3" xfId="17208"/>
    <cellStyle name="Note 12 2 2 2 3 16 4" xfId="46376"/>
    <cellStyle name="Note 12 2 2 2 3 17" xfId="17209"/>
    <cellStyle name="Note 12 2 2 2 3 17 2" xfId="17210"/>
    <cellStyle name="Note 12 2 2 2 3 17 3" xfId="17211"/>
    <cellStyle name="Note 12 2 2 2 3 17 4" xfId="46377"/>
    <cellStyle name="Note 12 2 2 2 3 18" xfId="17212"/>
    <cellStyle name="Note 12 2 2 2 3 18 2" xfId="17213"/>
    <cellStyle name="Note 12 2 2 2 3 18 3" xfId="17214"/>
    <cellStyle name="Note 12 2 2 2 3 18 4" xfId="46378"/>
    <cellStyle name="Note 12 2 2 2 3 19" xfId="17215"/>
    <cellStyle name="Note 12 2 2 2 3 19 2" xfId="17216"/>
    <cellStyle name="Note 12 2 2 2 3 19 3" xfId="17217"/>
    <cellStyle name="Note 12 2 2 2 3 19 4" xfId="46379"/>
    <cellStyle name="Note 12 2 2 2 3 2" xfId="17218"/>
    <cellStyle name="Note 12 2 2 2 3 2 2" xfId="17219"/>
    <cellStyle name="Note 12 2 2 2 3 2 3" xfId="17220"/>
    <cellStyle name="Note 12 2 2 2 3 2 4" xfId="46380"/>
    <cellStyle name="Note 12 2 2 2 3 20" xfId="17221"/>
    <cellStyle name="Note 12 2 2 2 3 20 2" xfId="17222"/>
    <cellStyle name="Note 12 2 2 2 3 20 3" xfId="46381"/>
    <cellStyle name="Note 12 2 2 2 3 20 4" xfId="46382"/>
    <cellStyle name="Note 12 2 2 2 3 21" xfId="46383"/>
    <cellStyle name="Note 12 2 2 2 3 22" xfId="46384"/>
    <cellStyle name="Note 12 2 2 2 3 3" xfId="17223"/>
    <cellStyle name="Note 12 2 2 2 3 3 2" xfId="17224"/>
    <cellStyle name="Note 12 2 2 2 3 3 3" xfId="17225"/>
    <cellStyle name="Note 12 2 2 2 3 3 4" xfId="46385"/>
    <cellStyle name="Note 12 2 2 2 3 4" xfId="17226"/>
    <cellStyle name="Note 12 2 2 2 3 4 2" xfId="17227"/>
    <cellStyle name="Note 12 2 2 2 3 4 3" xfId="17228"/>
    <cellStyle name="Note 12 2 2 2 3 4 4" xfId="46386"/>
    <cellStyle name="Note 12 2 2 2 3 5" xfId="17229"/>
    <cellStyle name="Note 12 2 2 2 3 5 2" xfId="17230"/>
    <cellStyle name="Note 12 2 2 2 3 5 3" xfId="17231"/>
    <cellStyle name="Note 12 2 2 2 3 5 4" xfId="46387"/>
    <cellStyle name="Note 12 2 2 2 3 6" xfId="17232"/>
    <cellStyle name="Note 12 2 2 2 3 6 2" xfId="17233"/>
    <cellStyle name="Note 12 2 2 2 3 6 3" xfId="17234"/>
    <cellStyle name="Note 12 2 2 2 3 6 4" xfId="46388"/>
    <cellStyle name="Note 12 2 2 2 3 7" xfId="17235"/>
    <cellStyle name="Note 12 2 2 2 3 7 2" xfId="17236"/>
    <cellStyle name="Note 12 2 2 2 3 7 3" xfId="17237"/>
    <cellStyle name="Note 12 2 2 2 3 7 4" xfId="46389"/>
    <cellStyle name="Note 12 2 2 2 3 8" xfId="17238"/>
    <cellStyle name="Note 12 2 2 2 3 8 2" xfId="17239"/>
    <cellStyle name="Note 12 2 2 2 3 8 3" xfId="17240"/>
    <cellStyle name="Note 12 2 2 2 3 8 4" xfId="46390"/>
    <cellStyle name="Note 12 2 2 2 3 9" xfId="17241"/>
    <cellStyle name="Note 12 2 2 2 3 9 2" xfId="17242"/>
    <cellStyle name="Note 12 2 2 2 3 9 3" xfId="17243"/>
    <cellStyle name="Note 12 2 2 2 3 9 4" xfId="46391"/>
    <cellStyle name="Note 12 2 2 2 4" xfId="17244"/>
    <cellStyle name="Note 12 2 2 2 4 10" xfId="17245"/>
    <cellStyle name="Note 12 2 2 2 4 10 2" xfId="17246"/>
    <cellStyle name="Note 12 2 2 2 4 10 3" xfId="17247"/>
    <cellStyle name="Note 12 2 2 2 4 10 4" xfId="46392"/>
    <cellStyle name="Note 12 2 2 2 4 11" xfId="17248"/>
    <cellStyle name="Note 12 2 2 2 4 11 2" xfId="17249"/>
    <cellStyle name="Note 12 2 2 2 4 11 3" xfId="17250"/>
    <cellStyle name="Note 12 2 2 2 4 11 4" xfId="46393"/>
    <cellStyle name="Note 12 2 2 2 4 12" xfId="17251"/>
    <cellStyle name="Note 12 2 2 2 4 12 2" xfId="17252"/>
    <cellStyle name="Note 12 2 2 2 4 12 3" xfId="17253"/>
    <cellStyle name="Note 12 2 2 2 4 12 4" xfId="46394"/>
    <cellStyle name="Note 12 2 2 2 4 13" xfId="17254"/>
    <cellStyle name="Note 12 2 2 2 4 13 2" xfId="17255"/>
    <cellStyle name="Note 12 2 2 2 4 13 3" xfId="17256"/>
    <cellStyle name="Note 12 2 2 2 4 13 4" xfId="46395"/>
    <cellStyle name="Note 12 2 2 2 4 14" xfId="17257"/>
    <cellStyle name="Note 12 2 2 2 4 14 2" xfId="17258"/>
    <cellStyle name="Note 12 2 2 2 4 14 3" xfId="17259"/>
    <cellStyle name="Note 12 2 2 2 4 14 4" xfId="46396"/>
    <cellStyle name="Note 12 2 2 2 4 15" xfId="17260"/>
    <cellStyle name="Note 12 2 2 2 4 15 2" xfId="17261"/>
    <cellStyle name="Note 12 2 2 2 4 15 3" xfId="17262"/>
    <cellStyle name="Note 12 2 2 2 4 15 4" xfId="46397"/>
    <cellStyle name="Note 12 2 2 2 4 16" xfId="17263"/>
    <cellStyle name="Note 12 2 2 2 4 16 2" xfId="17264"/>
    <cellStyle name="Note 12 2 2 2 4 16 3" xfId="17265"/>
    <cellStyle name="Note 12 2 2 2 4 16 4" xfId="46398"/>
    <cellStyle name="Note 12 2 2 2 4 17" xfId="17266"/>
    <cellStyle name="Note 12 2 2 2 4 17 2" xfId="17267"/>
    <cellStyle name="Note 12 2 2 2 4 17 3" xfId="17268"/>
    <cellStyle name="Note 12 2 2 2 4 17 4" xfId="46399"/>
    <cellStyle name="Note 12 2 2 2 4 18" xfId="17269"/>
    <cellStyle name="Note 12 2 2 2 4 18 2" xfId="17270"/>
    <cellStyle name="Note 12 2 2 2 4 18 3" xfId="17271"/>
    <cellStyle name="Note 12 2 2 2 4 18 4" xfId="46400"/>
    <cellStyle name="Note 12 2 2 2 4 19" xfId="17272"/>
    <cellStyle name="Note 12 2 2 2 4 19 2" xfId="17273"/>
    <cellStyle name="Note 12 2 2 2 4 19 3" xfId="17274"/>
    <cellStyle name="Note 12 2 2 2 4 19 4" xfId="46401"/>
    <cellStyle name="Note 12 2 2 2 4 2" xfId="17275"/>
    <cellStyle name="Note 12 2 2 2 4 2 2" xfId="17276"/>
    <cellStyle name="Note 12 2 2 2 4 2 3" xfId="17277"/>
    <cellStyle name="Note 12 2 2 2 4 2 4" xfId="46402"/>
    <cellStyle name="Note 12 2 2 2 4 20" xfId="17278"/>
    <cellStyle name="Note 12 2 2 2 4 20 2" xfId="17279"/>
    <cellStyle name="Note 12 2 2 2 4 20 3" xfId="46403"/>
    <cellStyle name="Note 12 2 2 2 4 20 4" xfId="46404"/>
    <cellStyle name="Note 12 2 2 2 4 21" xfId="46405"/>
    <cellStyle name="Note 12 2 2 2 4 22" xfId="46406"/>
    <cellStyle name="Note 12 2 2 2 4 3" xfId="17280"/>
    <cellStyle name="Note 12 2 2 2 4 3 2" xfId="17281"/>
    <cellStyle name="Note 12 2 2 2 4 3 3" xfId="17282"/>
    <cellStyle name="Note 12 2 2 2 4 3 4" xfId="46407"/>
    <cellStyle name="Note 12 2 2 2 4 4" xfId="17283"/>
    <cellStyle name="Note 12 2 2 2 4 4 2" xfId="17284"/>
    <cellStyle name="Note 12 2 2 2 4 4 3" xfId="17285"/>
    <cellStyle name="Note 12 2 2 2 4 4 4" xfId="46408"/>
    <cellStyle name="Note 12 2 2 2 4 5" xfId="17286"/>
    <cellStyle name="Note 12 2 2 2 4 5 2" xfId="17287"/>
    <cellStyle name="Note 12 2 2 2 4 5 3" xfId="17288"/>
    <cellStyle name="Note 12 2 2 2 4 5 4" xfId="46409"/>
    <cellStyle name="Note 12 2 2 2 4 6" xfId="17289"/>
    <cellStyle name="Note 12 2 2 2 4 6 2" xfId="17290"/>
    <cellStyle name="Note 12 2 2 2 4 6 3" xfId="17291"/>
    <cellStyle name="Note 12 2 2 2 4 6 4" xfId="46410"/>
    <cellStyle name="Note 12 2 2 2 4 7" xfId="17292"/>
    <cellStyle name="Note 12 2 2 2 4 7 2" xfId="17293"/>
    <cellStyle name="Note 12 2 2 2 4 7 3" xfId="17294"/>
    <cellStyle name="Note 12 2 2 2 4 7 4" xfId="46411"/>
    <cellStyle name="Note 12 2 2 2 4 8" xfId="17295"/>
    <cellStyle name="Note 12 2 2 2 4 8 2" xfId="17296"/>
    <cellStyle name="Note 12 2 2 2 4 8 3" xfId="17297"/>
    <cellStyle name="Note 12 2 2 2 4 8 4" xfId="46412"/>
    <cellStyle name="Note 12 2 2 2 4 9" xfId="17298"/>
    <cellStyle name="Note 12 2 2 2 4 9 2" xfId="17299"/>
    <cellStyle name="Note 12 2 2 2 4 9 3" xfId="17300"/>
    <cellStyle name="Note 12 2 2 2 4 9 4" xfId="46413"/>
    <cellStyle name="Note 12 2 2 2 5" xfId="17301"/>
    <cellStyle name="Note 12 2 2 2 5 2" xfId="17302"/>
    <cellStyle name="Note 12 2 2 2 5 3" xfId="17303"/>
    <cellStyle name="Note 12 2 2 2 5 4" xfId="46414"/>
    <cellStyle name="Note 12 2 2 2 6" xfId="17304"/>
    <cellStyle name="Note 12 2 2 2 6 2" xfId="17305"/>
    <cellStyle name="Note 12 2 2 2 6 3" xfId="17306"/>
    <cellStyle name="Note 12 2 2 2 6 4" xfId="46415"/>
    <cellStyle name="Note 12 2 2 2 7" xfId="17307"/>
    <cellStyle name="Note 12 2 2 2 7 2" xfId="17308"/>
    <cellStyle name="Note 12 2 2 2 7 3" xfId="17309"/>
    <cellStyle name="Note 12 2 2 2 7 4" xfId="46416"/>
    <cellStyle name="Note 12 2 2 2 8" xfId="17310"/>
    <cellStyle name="Note 12 2 2 2 8 2" xfId="17311"/>
    <cellStyle name="Note 12 2 2 2 8 3" xfId="17312"/>
    <cellStyle name="Note 12 2 2 2 8 4" xfId="46417"/>
    <cellStyle name="Note 12 2 2 2 9" xfId="17313"/>
    <cellStyle name="Note 12 2 2 2 9 2" xfId="17314"/>
    <cellStyle name="Note 12 2 2 2 9 3" xfId="17315"/>
    <cellStyle name="Note 12 2 2 2 9 4" xfId="46418"/>
    <cellStyle name="Note 12 2 2 20" xfId="17316"/>
    <cellStyle name="Note 12 2 2 20 2" xfId="17317"/>
    <cellStyle name="Note 12 2 2 20 3" xfId="17318"/>
    <cellStyle name="Note 12 2 2 20 4" xfId="46419"/>
    <cellStyle name="Note 12 2 2 21" xfId="17319"/>
    <cellStyle name="Note 12 2 2 21 2" xfId="17320"/>
    <cellStyle name="Note 12 2 2 21 3" xfId="17321"/>
    <cellStyle name="Note 12 2 2 21 4" xfId="46420"/>
    <cellStyle name="Note 12 2 2 22" xfId="17322"/>
    <cellStyle name="Note 12 2 2 22 2" xfId="17323"/>
    <cellStyle name="Note 12 2 2 22 3" xfId="17324"/>
    <cellStyle name="Note 12 2 2 22 4" xfId="46421"/>
    <cellStyle name="Note 12 2 2 23" xfId="17325"/>
    <cellStyle name="Note 12 2 2 23 2" xfId="17326"/>
    <cellStyle name="Note 12 2 2 23 3" xfId="17327"/>
    <cellStyle name="Note 12 2 2 23 4" xfId="46422"/>
    <cellStyle name="Note 12 2 2 24" xfId="17328"/>
    <cellStyle name="Note 12 2 2 24 2" xfId="17329"/>
    <cellStyle name="Note 12 2 2 24 3" xfId="17330"/>
    <cellStyle name="Note 12 2 2 24 4" xfId="46423"/>
    <cellStyle name="Note 12 2 2 25" xfId="17331"/>
    <cellStyle name="Note 12 2 2 25 2" xfId="17332"/>
    <cellStyle name="Note 12 2 2 25 3" xfId="17333"/>
    <cellStyle name="Note 12 2 2 25 4" xfId="46424"/>
    <cellStyle name="Note 12 2 2 26" xfId="17334"/>
    <cellStyle name="Note 12 2 2 26 2" xfId="17335"/>
    <cellStyle name="Note 12 2 2 26 3" xfId="17336"/>
    <cellStyle name="Note 12 2 2 26 4" xfId="46425"/>
    <cellStyle name="Note 12 2 2 27" xfId="17337"/>
    <cellStyle name="Note 12 2 2 27 2" xfId="17338"/>
    <cellStyle name="Note 12 2 2 27 3" xfId="17339"/>
    <cellStyle name="Note 12 2 2 27 4" xfId="46426"/>
    <cellStyle name="Note 12 2 2 28" xfId="17340"/>
    <cellStyle name="Note 12 2 2 28 2" xfId="17341"/>
    <cellStyle name="Note 12 2 2 28 3" xfId="17342"/>
    <cellStyle name="Note 12 2 2 28 4" xfId="46427"/>
    <cellStyle name="Note 12 2 2 29" xfId="17343"/>
    <cellStyle name="Note 12 2 2 29 2" xfId="17344"/>
    <cellStyle name="Note 12 2 2 29 3" xfId="17345"/>
    <cellStyle name="Note 12 2 2 29 4" xfId="46428"/>
    <cellStyle name="Note 12 2 2 3" xfId="17346"/>
    <cellStyle name="Note 12 2 2 3 10" xfId="17347"/>
    <cellStyle name="Note 12 2 2 3 10 2" xfId="17348"/>
    <cellStyle name="Note 12 2 2 3 10 3" xfId="17349"/>
    <cellStyle name="Note 12 2 2 3 10 4" xfId="46429"/>
    <cellStyle name="Note 12 2 2 3 11" xfId="17350"/>
    <cellStyle name="Note 12 2 2 3 11 2" xfId="17351"/>
    <cellStyle name="Note 12 2 2 3 11 3" xfId="17352"/>
    <cellStyle name="Note 12 2 2 3 11 4" xfId="46430"/>
    <cellStyle name="Note 12 2 2 3 12" xfId="17353"/>
    <cellStyle name="Note 12 2 2 3 12 2" xfId="17354"/>
    <cellStyle name="Note 12 2 2 3 12 3" xfId="17355"/>
    <cellStyle name="Note 12 2 2 3 12 4" xfId="46431"/>
    <cellStyle name="Note 12 2 2 3 13" xfId="17356"/>
    <cellStyle name="Note 12 2 2 3 13 2" xfId="17357"/>
    <cellStyle name="Note 12 2 2 3 13 3" xfId="17358"/>
    <cellStyle name="Note 12 2 2 3 13 4" xfId="46432"/>
    <cellStyle name="Note 12 2 2 3 14" xfId="17359"/>
    <cellStyle name="Note 12 2 2 3 14 2" xfId="17360"/>
    <cellStyle name="Note 12 2 2 3 14 3" xfId="17361"/>
    <cellStyle name="Note 12 2 2 3 14 4" xfId="46433"/>
    <cellStyle name="Note 12 2 2 3 15" xfId="17362"/>
    <cellStyle name="Note 12 2 2 3 15 2" xfId="17363"/>
    <cellStyle name="Note 12 2 2 3 15 3" xfId="17364"/>
    <cellStyle name="Note 12 2 2 3 15 4" xfId="46434"/>
    <cellStyle name="Note 12 2 2 3 16" xfId="17365"/>
    <cellStyle name="Note 12 2 2 3 16 2" xfId="17366"/>
    <cellStyle name="Note 12 2 2 3 16 3" xfId="17367"/>
    <cellStyle name="Note 12 2 2 3 16 4" xfId="46435"/>
    <cellStyle name="Note 12 2 2 3 17" xfId="17368"/>
    <cellStyle name="Note 12 2 2 3 17 2" xfId="17369"/>
    <cellStyle name="Note 12 2 2 3 17 3" xfId="17370"/>
    <cellStyle name="Note 12 2 2 3 17 4" xfId="46436"/>
    <cellStyle name="Note 12 2 2 3 18" xfId="17371"/>
    <cellStyle name="Note 12 2 2 3 18 2" xfId="17372"/>
    <cellStyle name="Note 12 2 2 3 18 3" xfId="17373"/>
    <cellStyle name="Note 12 2 2 3 18 4" xfId="46437"/>
    <cellStyle name="Note 12 2 2 3 19" xfId="17374"/>
    <cellStyle name="Note 12 2 2 3 19 2" xfId="17375"/>
    <cellStyle name="Note 12 2 2 3 19 3" xfId="17376"/>
    <cellStyle name="Note 12 2 2 3 19 4" xfId="46438"/>
    <cellStyle name="Note 12 2 2 3 2" xfId="17377"/>
    <cellStyle name="Note 12 2 2 3 2 2" xfId="17378"/>
    <cellStyle name="Note 12 2 2 3 2 3" xfId="17379"/>
    <cellStyle name="Note 12 2 2 3 2 4" xfId="46439"/>
    <cellStyle name="Note 12 2 2 3 20" xfId="17380"/>
    <cellStyle name="Note 12 2 2 3 20 2" xfId="17381"/>
    <cellStyle name="Note 12 2 2 3 20 3" xfId="46440"/>
    <cellStyle name="Note 12 2 2 3 20 4" xfId="46441"/>
    <cellStyle name="Note 12 2 2 3 21" xfId="46442"/>
    <cellStyle name="Note 12 2 2 3 22" xfId="46443"/>
    <cellStyle name="Note 12 2 2 3 3" xfId="17382"/>
    <cellStyle name="Note 12 2 2 3 3 2" xfId="17383"/>
    <cellStyle name="Note 12 2 2 3 3 3" xfId="17384"/>
    <cellStyle name="Note 12 2 2 3 3 4" xfId="46444"/>
    <cellStyle name="Note 12 2 2 3 4" xfId="17385"/>
    <cellStyle name="Note 12 2 2 3 4 2" xfId="17386"/>
    <cellStyle name="Note 12 2 2 3 4 3" xfId="17387"/>
    <cellStyle name="Note 12 2 2 3 4 4" xfId="46445"/>
    <cellStyle name="Note 12 2 2 3 5" xfId="17388"/>
    <cellStyle name="Note 12 2 2 3 5 2" xfId="17389"/>
    <cellStyle name="Note 12 2 2 3 5 3" xfId="17390"/>
    <cellStyle name="Note 12 2 2 3 5 4" xfId="46446"/>
    <cellStyle name="Note 12 2 2 3 6" xfId="17391"/>
    <cellStyle name="Note 12 2 2 3 6 2" xfId="17392"/>
    <cellStyle name="Note 12 2 2 3 6 3" xfId="17393"/>
    <cellStyle name="Note 12 2 2 3 6 4" xfId="46447"/>
    <cellStyle name="Note 12 2 2 3 7" xfId="17394"/>
    <cellStyle name="Note 12 2 2 3 7 2" xfId="17395"/>
    <cellStyle name="Note 12 2 2 3 7 3" xfId="17396"/>
    <cellStyle name="Note 12 2 2 3 7 4" xfId="46448"/>
    <cellStyle name="Note 12 2 2 3 8" xfId="17397"/>
    <cellStyle name="Note 12 2 2 3 8 2" xfId="17398"/>
    <cellStyle name="Note 12 2 2 3 8 3" xfId="17399"/>
    <cellStyle name="Note 12 2 2 3 8 4" xfId="46449"/>
    <cellStyle name="Note 12 2 2 3 9" xfId="17400"/>
    <cellStyle name="Note 12 2 2 3 9 2" xfId="17401"/>
    <cellStyle name="Note 12 2 2 3 9 3" xfId="17402"/>
    <cellStyle name="Note 12 2 2 3 9 4" xfId="46450"/>
    <cellStyle name="Note 12 2 2 30" xfId="17403"/>
    <cellStyle name="Note 12 2 2 30 2" xfId="17404"/>
    <cellStyle name="Note 12 2 2 30 3" xfId="17405"/>
    <cellStyle name="Note 12 2 2 30 4" xfId="46451"/>
    <cellStyle name="Note 12 2 2 31" xfId="17406"/>
    <cellStyle name="Note 12 2 2 31 2" xfId="17407"/>
    <cellStyle name="Note 12 2 2 31 3" xfId="17408"/>
    <cellStyle name="Note 12 2 2 31 4" xfId="46452"/>
    <cellStyle name="Note 12 2 2 32" xfId="17409"/>
    <cellStyle name="Note 12 2 2 32 2" xfId="17410"/>
    <cellStyle name="Note 12 2 2 32 3" xfId="17411"/>
    <cellStyle name="Note 12 2 2 32 4" xfId="46453"/>
    <cellStyle name="Note 12 2 2 33" xfId="17412"/>
    <cellStyle name="Note 12 2 2 33 2" xfId="17413"/>
    <cellStyle name="Note 12 2 2 33 3" xfId="17414"/>
    <cellStyle name="Note 12 2 2 33 4" xfId="46454"/>
    <cellStyle name="Note 12 2 2 34" xfId="17415"/>
    <cellStyle name="Note 12 2 2 34 2" xfId="17416"/>
    <cellStyle name="Note 12 2 2 34 3" xfId="46455"/>
    <cellStyle name="Note 12 2 2 34 4" xfId="46456"/>
    <cellStyle name="Note 12 2 2 35" xfId="46457"/>
    <cellStyle name="Note 12 2 2 36" xfId="46458"/>
    <cellStyle name="Note 12 2 2 4" xfId="17417"/>
    <cellStyle name="Note 12 2 2 4 10" xfId="17418"/>
    <cellStyle name="Note 12 2 2 4 10 2" xfId="17419"/>
    <cellStyle name="Note 12 2 2 4 10 3" xfId="17420"/>
    <cellStyle name="Note 12 2 2 4 10 4" xfId="46459"/>
    <cellStyle name="Note 12 2 2 4 11" xfId="17421"/>
    <cellStyle name="Note 12 2 2 4 11 2" xfId="17422"/>
    <cellStyle name="Note 12 2 2 4 11 3" xfId="17423"/>
    <cellStyle name="Note 12 2 2 4 11 4" xfId="46460"/>
    <cellStyle name="Note 12 2 2 4 12" xfId="17424"/>
    <cellStyle name="Note 12 2 2 4 12 2" xfId="17425"/>
    <cellStyle name="Note 12 2 2 4 12 3" xfId="17426"/>
    <cellStyle name="Note 12 2 2 4 12 4" xfId="46461"/>
    <cellStyle name="Note 12 2 2 4 13" xfId="17427"/>
    <cellStyle name="Note 12 2 2 4 13 2" xfId="17428"/>
    <cellStyle name="Note 12 2 2 4 13 3" xfId="17429"/>
    <cellStyle name="Note 12 2 2 4 13 4" xfId="46462"/>
    <cellStyle name="Note 12 2 2 4 14" xfId="17430"/>
    <cellStyle name="Note 12 2 2 4 14 2" xfId="17431"/>
    <cellStyle name="Note 12 2 2 4 14 3" xfId="17432"/>
    <cellStyle name="Note 12 2 2 4 14 4" xfId="46463"/>
    <cellStyle name="Note 12 2 2 4 15" xfId="17433"/>
    <cellStyle name="Note 12 2 2 4 15 2" xfId="17434"/>
    <cellStyle name="Note 12 2 2 4 15 3" xfId="17435"/>
    <cellStyle name="Note 12 2 2 4 15 4" xfId="46464"/>
    <cellStyle name="Note 12 2 2 4 16" xfId="17436"/>
    <cellStyle name="Note 12 2 2 4 16 2" xfId="17437"/>
    <cellStyle name="Note 12 2 2 4 16 3" xfId="17438"/>
    <cellStyle name="Note 12 2 2 4 16 4" xfId="46465"/>
    <cellStyle name="Note 12 2 2 4 17" xfId="17439"/>
    <cellStyle name="Note 12 2 2 4 17 2" xfId="17440"/>
    <cellStyle name="Note 12 2 2 4 17 3" xfId="17441"/>
    <cellStyle name="Note 12 2 2 4 17 4" xfId="46466"/>
    <cellStyle name="Note 12 2 2 4 18" xfId="17442"/>
    <cellStyle name="Note 12 2 2 4 18 2" xfId="17443"/>
    <cellStyle name="Note 12 2 2 4 18 3" xfId="17444"/>
    <cellStyle name="Note 12 2 2 4 18 4" xfId="46467"/>
    <cellStyle name="Note 12 2 2 4 19" xfId="17445"/>
    <cellStyle name="Note 12 2 2 4 19 2" xfId="17446"/>
    <cellStyle name="Note 12 2 2 4 19 3" xfId="17447"/>
    <cellStyle name="Note 12 2 2 4 19 4" xfId="46468"/>
    <cellStyle name="Note 12 2 2 4 2" xfId="17448"/>
    <cellStyle name="Note 12 2 2 4 2 2" xfId="17449"/>
    <cellStyle name="Note 12 2 2 4 2 3" xfId="17450"/>
    <cellStyle name="Note 12 2 2 4 2 4" xfId="46469"/>
    <cellStyle name="Note 12 2 2 4 20" xfId="17451"/>
    <cellStyle name="Note 12 2 2 4 20 2" xfId="17452"/>
    <cellStyle name="Note 12 2 2 4 20 3" xfId="46470"/>
    <cellStyle name="Note 12 2 2 4 20 4" xfId="46471"/>
    <cellStyle name="Note 12 2 2 4 21" xfId="46472"/>
    <cellStyle name="Note 12 2 2 4 22" xfId="46473"/>
    <cellStyle name="Note 12 2 2 4 3" xfId="17453"/>
    <cellStyle name="Note 12 2 2 4 3 2" xfId="17454"/>
    <cellStyle name="Note 12 2 2 4 3 3" xfId="17455"/>
    <cellStyle name="Note 12 2 2 4 3 4" xfId="46474"/>
    <cellStyle name="Note 12 2 2 4 4" xfId="17456"/>
    <cellStyle name="Note 12 2 2 4 4 2" xfId="17457"/>
    <cellStyle name="Note 12 2 2 4 4 3" xfId="17458"/>
    <cellStyle name="Note 12 2 2 4 4 4" xfId="46475"/>
    <cellStyle name="Note 12 2 2 4 5" xfId="17459"/>
    <cellStyle name="Note 12 2 2 4 5 2" xfId="17460"/>
    <cellStyle name="Note 12 2 2 4 5 3" xfId="17461"/>
    <cellStyle name="Note 12 2 2 4 5 4" xfId="46476"/>
    <cellStyle name="Note 12 2 2 4 6" xfId="17462"/>
    <cellStyle name="Note 12 2 2 4 6 2" xfId="17463"/>
    <cellStyle name="Note 12 2 2 4 6 3" xfId="17464"/>
    <cellStyle name="Note 12 2 2 4 6 4" xfId="46477"/>
    <cellStyle name="Note 12 2 2 4 7" xfId="17465"/>
    <cellStyle name="Note 12 2 2 4 7 2" xfId="17466"/>
    <cellStyle name="Note 12 2 2 4 7 3" xfId="17467"/>
    <cellStyle name="Note 12 2 2 4 7 4" xfId="46478"/>
    <cellStyle name="Note 12 2 2 4 8" xfId="17468"/>
    <cellStyle name="Note 12 2 2 4 8 2" xfId="17469"/>
    <cellStyle name="Note 12 2 2 4 8 3" xfId="17470"/>
    <cellStyle name="Note 12 2 2 4 8 4" xfId="46479"/>
    <cellStyle name="Note 12 2 2 4 9" xfId="17471"/>
    <cellStyle name="Note 12 2 2 4 9 2" xfId="17472"/>
    <cellStyle name="Note 12 2 2 4 9 3" xfId="17473"/>
    <cellStyle name="Note 12 2 2 4 9 4" xfId="46480"/>
    <cellStyle name="Note 12 2 2 5" xfId="17474"/>
    <cellStyle name="Note 12 2 2 5 10" xfId="17475"/>
    <cellStyle name="Note 12 2 2 5 10 2" xfId="17476"/>
    <cellStyle name="Note 12 2 2 5 10 3" xfId="17477"/>
    <cellStyle name="Note 12 2 2 5 10 4" xfId="46481"/>
    <cellStyle name="Note 12 2 2 5 11" xfId="17478"/>
    <cellStyle name="Note 12 2 2 5 11 2" xfId="17479"/>
    <cellStyle name="Note 12 2 2 5 11 3" xfId="17480"/>
    <cellStyle name="Note 12 2 2 5 11 4" xfId="46482"/>
    <cellStyle name="Note 12 2 2 5 12" xfId="17481"/>
    <cellStyle name="Note 12 2 2 5 12 2" xfId="17482"/>
    <cellStyle name="Note 12 2 2 5 12 3" xfId="17483"/>
    <cellStyle name="Note 12 2 2 5 12 4" xfId="46483"/>
    <cellStyle name="Note 12 2 2 5 13" xfId="17484"/>
    <cellStyle name="Note 12 2 2 5 13 2" xfId="17485"/>
    <cellStyle name="Note 12 2 2 5 13 3" xfId="17486"/>
    <cellStyle name="Note 12 2 2 5 13 4" xfId="46484"/>
    <cellStyle name="Note 12 2 2 5 14" xfId="17487"/>
    <cellStyle name="Note 12 2 2 5 14 2" xfId="17488"/>
    <cellStyle name="Note 12 2 2 5 14 3" xfId="17489"/>
    <cellStyle name="Note 12 2 2 5 14 4" xfId="46485"/>
    <cellStyle name="Note 12 2 2 5 15" xfId="17490"/>
    <cellStyle name="Note 12 2 2 5 15 2" xfId="17491"/>
    <cellStyle name="Note 12 2 2 5 15 3" xfId="17492"/>
    <cellStyle name="Note 12 2 2 5 15 4" xfId="46486"/>
    <cellStyle name="Note 12 2 2 5 16" xfId="17493"/>
    <cellStyle name="Note 12 2 2 5 16 2" xfId="17494"/>
    <cellStyle name="Note 12 2 2 5 16 3" xfId="17495"/>
    <cellStyle name="Note 12 2 2 5 16 4" xfId="46487"/>
    <cellStyle name="Note 12 2 2 5 17" xfId="17496"/>
    <cellStyle name="Note 12 2 2 5 17 2" xfId="17497"/>
    <cellStyle name="Note 12 2 2 5 17 3" xfId="17498"/>
    <cellStyle name="Note 12 2 2 5 17 4" xfId="46488"/>
    <cellStyle name="Note 12 2 2 5 18" xfId="17499"/>
    <cellStyle name="Note 12 2 2 5 18 2" xfId="17500"/>
    <cellStyle name="Note 12 2 2 5 18 3" xfId="17501"/>
    <cellStyle name="Note 12 2 2 5 18 4" xfId="46489"/>
    <cellStyle name="Note 12 2 2 5 19" xfId="17502"/>
    <cellStyle name="Note 12 2 2 5 19 2" xfId="17503"/>
    <cellStyle name="Note 12 2 2 5 19 3" xfId="17504"/>
    <cellStyle name="Note 12 2 2 5 19 4" xfId="46490"/>
    <cellStyle name="Note 12 2 2 5 2" xfId="17505"/>
    <cellStyle name="Note 12 2 2 5 2 2" xfId="17506"/>
    <cellStyle name="Note 12 2 2 5 2 3" xfId="17507"/>
    <cellStyle name="Note 12 2 2 5 2 4" xfId="46491"/>
    <cellStyle name="Note 12 2 2 5 20" xfId="17508"/>
    <cellStyle name="Note 12 2 2 5 20 2" xfId="17509"/>
    <cellStyle name="Note 12 2 2 5 20 3" xfId="46492"/>
    <cellStyle name="Note 12 2 2 5 20 4" xfId="46493"/>
    <cellStyle name="Note 12 2 2 5 21" xfId="46494"/>
    <cellStyle name="Note 12 2 2 5 22" xfId="46495"/>
    <cellStyle name="Note 12 2 2 5 3" xfId="17510"/>
    <cellStyle name="Note 12 2 2 5 3 2" xfId="17511"/>
    <cellStyle name="Note 12 2 2 5 3 3" xfId="17512"/>
    <cellStyle name="Note 12 2 2 5 3 4" xfId="46496"/>
    <cellStyle name="Note 12 2 2 5 4" xfId="17513"/>
    <cellStyle name="Note 12 2 2 5 4 2" xfId="17514"/>
    <cellStyle name="Note 12 2 2 5 4 3" xfId="17515"/>
    <cellStyle name="Note 12 2 2 5 4 4" xfId="46497"/>
    <cellStyle name="Note 12 2 2 5 5" xfId="17516"/>
    <cellStyle name="Note 12 2 2 5 5 2" xfId="17517"/>
    <cellStyle name="Note 12 2 2 5 5 3" xfId="17518"/>
    <cellStyle name="Note 12 2 2 5 5 4" xfId="46498"/>
    <cellStyle name="Note 12 2 2 5 6" xfId="17519"/>
    <cellStyle name="Note 12 2 2 5 6 2" xfId="17520"/>
    <cellStyle name="Note 12 2 2 5 6 3" xfId="17521"/>
    <cellStyle name="Note 12 2 2 5 6 4" xfId="46499"/>
    <cellStyle name="Note 12 2 2 5 7" xfId="17522"/>
    <cellStyle name="Note 12 2 2 5 7 2" xfId="17523"/>
    <cellStyle name="Note 12 2 2 5 7 3" xfId="17524"/>
    <cellStyle name="Note 12 2 2 5 7 4" xfId="46500"/>
    <cellStyle name="Note 12 2 2 5 8" xfId="17525"/>
    <cellStyle name="Note 12 2 2 5 8 2" xfId="17526"/>
    <cellStyle name="Note 12 2 2 5 8 3" xfId="17527"/>
    <cellStyle name="Note 12 2 2 5 8 4" xfId="46501"/>
    <cellStyle name="Note 12 2 2 5 9" xfId="17528"/>
    <cellStyle name="Note 12 2 2 5 9 2" xfId="17529"/>
    <cellStyle name="Note 12 2 2 5 9 3" xfId="17530"/>
    <cellStyle name="Note 12 2 2 5 9 4" xfId="46502"/>
    <cellStyle name="Note 12 2 2 6" xfId="17531"/>
    <cellStyle name="Note 12 2 2 6 10" xfId="17532"/>
    <cellStyle name="Note 12 2 2 6 10 2" xfId="17533"/>
    <cellStyle name="Note 12 2 2 6 10 3" xfId="17534"/>
    <cellStyle name="Note 12 2 2 6 10 4" xfId="46503"/>
    <cellStyle name="Note 12 2 2 6 11" xfId="17535"/>
    <cellStyle name="Note 12 2 2 6 11 2" xfId="17536"/>
    <cellStyle name="Note 12 2 2 6 11 3" xfId="17537"/>
    <cellStyle name="Note 12 2 2 6 11 4" xfId="46504"/>
    <cellStyle name="Note 12 2 2 6 12" xfId="17538"/>
    <cellStyle name="Note 12 2 2 6 12 2" xfId="17539"/>
    <cellStyle name="Note 12 2 2 6 12 3" xfId="17540"/>
    <cellStyle name="Note 12 2 2 6 12 4" xfId="46505"/>
    <cellStyle name="Note 12 2 2 6 13" xfId="17541"/>
    <cellStyle name="Note 12 2 2 6 13 2" xfId="17542"/>
    <cellStyle name="Note 12 2 2 6 13 3" xfId="17543"/>
    <cellStyle name="Note 12 2 2 6 13 4" xfId="46506"/>
    <cellStyle name="Note 12 2 2 6 14" xfId="17544"/>
    <cellStyle name="Note 12 2 2 6 14 2" xfId="17545"/>
    <cellStyle name="Note 12 2 2 6 14 3" xfId="17546"/>
    <cellStyle name="Note 12 2 2 6 14 4" xfId="46507"/>
    <cellStyle name="Note 12 2 2 6 15" xfId="17547"/>
    <cellStyle name="Note 12 2 2 6 15 2" xfId="17548"/>
    <cellStyle name="Note 12 2 2 6 15 3" xfId="17549"/>
    <cellStyle name="Note 12 2 2 6 15 4" xfId="46508"/>
    <cellStyle name="Note 12 2 2 6 16" xfId="17550"/>
    <cellStyle name="Note 12 2 2 6 16 2" xfId="17551"/>
    <cellStyle name="Note 12 2 2 6 16 3" xfId="17552"/>
    <cellStyle name="Note 12 2 2 6 16 4" xfId="46509"/>
    <cellStyle name="Note 12 2 2 6 17" xfId="17553"/>
    <cellStyle name="Note 12 2 2 6 17 2" xfId="17554"/>
    <cellStyle name="Note 12 2 2 6 17 3" xfId="17555"/>
    <cellStyle name="Note 12 2 2 6 17 4" xfId="46510"/>
    <cellStyle name="Note 12 2 2 6 18" xfId="17556"/>
    <cellStyle name="Note 12 2 2 6 18 2" xfId="17557"/>
    <cellStyle name="Note 12 2 2 6 18 3" xfId="17558"/>
    <cellStyle name="Note 12 2 2 6 18 4" xfId="46511"/>
    <cellStyle name="Note 12 2 2 6 19" xfId="17559"/>
    <cellStyle name="Note 12 2 2 6 19 2" xfId="17560"/>
    <cellStyle name="Note 12 2 2 6 19 3" xfId="17561"/>
    <cellStyle name="Note 12 2 2 6 19 4" xfId="46512"/>
    <cellStyle name="Note 12 2 2 6 2" xfId="17562"/>
    <cellStyle name="Note 12 2 2 6 2 2" xfId="17563"/>
    <cellStyle name="Note 12 2 2 6 2 3" xfId="17564"/>
    <cellStyle name="Note 12 2 2 6 2 4" xfId="46513"/>
    <cellStyle name="Note 12 2 2 6 20" xfId="17565"/>
    <cellStyle name="Note 12 2 2 6 20 2" xfId="17566"/>
    <cellStyle name="Note 12 2 2 6 20 3" xfId="46514"/>
    <cellStyle name="Note 12 2 2 6 20 4" xfId="46515"/>
    <cellStyle name="Note 12 2 2 6 21" xfId="46516"/>
    <cellStyle name="Note 12 2 2 6 22" xfId="46517"/>
    <cellStyle name="Note 12 2 2 6 3" xfId="17567"/>
    <cellStyle name="Note 12 2 2 6 3 2" xfId="17568"/>
    <cellStyle name="Note 12 2 2 6 3 3" xfId="17569"/>
    <cellStyle name="Note 12 2 2 6 3 4" xfId="46518"/>
    <cellStyle name="Note 12 2 2 6 4" xfId="17570"/>
    <cellStyle name="Note 12 2 2 6 4 2" xfId="17571"/>
    <cellStyle name="Note 12 2 2 6 4 3" xfId="17572"/>
    <cellStyle name="Note 12 2 2 6 4 4" xfId="46519"/>
    <cellStyle name="Note 12 2 2 6 5" xfId="17573"/>
    <cellStyle name="Note 12 2 2 6 5 2" xfId="17574"/>
    <cellStyle name="Note 12 2 2 6 5 3" xfId="17575"/>
    <cellStyle name="Note 12 2 2 6 5 4" xfId="46520"/>
    <cellStyle name="Note 12 2 2 6 6" xfId="17576"/>
    <cellStyle name="Note 12 2 2 6 6 2" xfId="17577"/>
    <cellStyle name="Note 12 2 2 6 6 3" xfId="17578"/>
    <cellStyle name="Note 12 2 2 6 6 4" xfId="46521"/>
    <cellStyle name="Note 12 2 2 6 7" xfId="17579"/>
    <cellStyle name="Note 12 2 2 6 7 2" xfId="17580"/>
    <cellStyle name="Note 12 2 2 6 7 3" xfId="17581"/>
    <cellStyle name="Note 12 2 2 6 7 4" xfId="46522"/>
    <cellStyle name="Note 12 2 2 6 8" xfId="17582"/>
    <cellStyle name="Note 12 2 2 6 8 2" xfId="17583"/>
    <cellStyle name="Note 12 2 2 6 8 3" xfId="17584"/>
    <cellStyle name="Note 12 2 2 6 8 4" xfId="46523"/>
    <cellStyle name="Note 12 2 2 6 9" xfId="17585"/>
    <cellStyle name="Note 12 2 2 6 9 2" xfId="17586"/>
    <cellStyle name="Note 12 2 2 6 9 3" xfId="17587"/>
    <cellStyle name="Note 12 2 2 6 9 4" xfId="46524"/>
    <cellStyle name="Note 12 2 2 7" xfId="17588"/>
    <cellStyle name="Note 12 2 2 7 10" xfId="17589"/>
    <cellStyle name="Note 12 2 2 7 10 2" xfId="17590"/>
    <cellStyle name="Note 12 2 2 7 10 3" xfId="17591"/>
    <cellStyle name="Note 12 2 2 7 10 4" xfId="46525"/>
    <cellStyle name="Note 12 2 2 7 11" xfId="17592"/>
    <cellStyle name="Note 12 2 2 7 11 2" xfId="17593"/>
    <cellStyle name="Note 12 2 2 7 11 3" xfId="17594"/>
    <cellStyle name="Note 12 2 2 7 11 4" xfId="46526"/>
    <cellStyle name="Note 12 2 2 7 12" xfId="17595"/>
    <cellStyle name="Note 12 2 2 7 12 2" xfId="17596"/>
    <cellStyle name="Note 12 2 2 7 12 3" xfId="17597"/>
    <cellStyle name="Note 12 2 2 7 12 4" xfId="46527"/>
    <cellStyle name="Note 12 2 2 7 13" xfId="17598"/>
    <cellStyle name="Note 12 2 2 7 13 2" xfId="17599"/>
    <cellStyle name="Note 12 2 2 7 13 3" xfId="17600"/>
    <cellStyle name="Note 12 2 2 7 13 4" xfId="46528"/>
    <cellStyle name="Note 12 2 2 7 14" xfId="17601"/>
    <cellStyle name="Note 12 2 2 7 14 2" xfId="17602"/>
    <cellStyle name="Note 12 2 2 7 14 3" xfId="17603"/>
    <cellStyle name="Note 12 2 2 7 14 4" xfId="46529"/>
    <cellStyle name="Note 12 2 2 7 15" xfId="17604"/>
    <cellStyle name="Note 12 2 2 7 15 2" xfId="17605"/>
    <cellStyle name="Note 12 2 2 7 15 3" xfId="17606"/>
    <cellStyle name="Note 12 2 2 7 15 4" xfId="46530"/>
    <cellStyle name="Note 12 2 2 7 16" xfId="17607"/>
    <cellStyle name="Note 12 2 2 7 16 2" xfId="17608"/>
    <cellStyle name="Note 12 2 2 7 16 3" xfId="17609"/>
    <cellStyle name="Note 12 2 2 7 16 4" xfId="46531"/>
    <cellStyle name="Note 12 2 2 7 17" xfId="17610"/>
    <cellStyle name="Note 12 2 2 7 17 2" xfId="17611"/>
    <cellStyle name="Note 12 2 2 7 17 3" xfId="17612"/>
    <cellStyle name="Note 12 2 2 7 17 4" xfId="46532"/>
    <cellStyle name="Note 12 2 2 7 18" xfId="17613"/>
    <cellStyle name="Note 12 2 2 7 18 2" xfId="17614"/>
    <cellStyle name="Note 12 2 2 7 18 3" xfId="17615"/>
    <cellStyle name="Note 12 2 2 7 18 4" xfId="46533"/>
    <cellStyle name="Note 12 2 2 7 19" xfId="17616"/>
    <cellStyle name="Note 12 2 2 7 19 2" xfId="17617"/>
    <cellStyle name="Note 12 2 2 7 19 3" xfId="17618"/>
    <cellStyle name="Note 12 2 2 7 19 4" xfId="46534"/>
    <cellStyle name="Note 12 2 2 7 2" xfId="17619"/>
    <cellStyle name="Note 12 2 2 7 2 2" xfId="17620"/>
    <cellStyle name="Note 12 2 2 7 2 3" xfId="17621"/>
    <cellStyle name="Note 12 2 2 7 2 4" xfId="46535"/>
    <cellStyle name="Note 12 2 2 7 20" xfId="17622"/>
    <cellStyle name="Note 12 2 2 7 20 2" xfId="17623"/>
    <cellStyle name="Note 12 2 2 7 20 3" xfId="46536"/>
    <cellStyle name="Note 12 2 2 7 20 4" xfId="46537"/>
    <cellStyle name="Note 12 2 2 7 21" xfId="46538"/>
    <cellStyle name="Note 12 2 2 7 22" xfId="46539"/>
    <cellStyle name="Note 12 2 2 7 3" xfId="17624"/>
    <cellStyle name="Note 12 2 2 7 3 2" xfId="17625"/>
    <cellStyle name="Note 12 2 2 7 3 3" xfId="17626"/>
    <cellStyle name="Note 12 2 2 7 3 4" xfId="46540"/>
    <cellStyle name="Note 12 2 2 7 4" xfId="17627"/>
    <cellStyle name="Note 12 2 2 7 4 2" xfId="17628"/>
    <cellStyle name="Note 12 2 2 7 4 3" xfId="17629"/>
    <cellStyle name="Note 12 2 2 7 4 4" xfId="46541"/>
    <cellStyle name="Note 12 2 2 7 5" xfId="17630"/>
    <cellStyle name="Note 12 2 2 7 5 2" xfId="17631"/>
    <cellStyle name="Note 12 2 2 7 5 3" xfId="17632"/>
    <cellStyle name="Note 12 2 2 7 5 4" xfId="46542"/>
    <cellStyle name="Note 12 2 2 7 6" xfId="17633"/>
    <cellStyle name="Note 12 2 2 7 6 2" xfId="17634"/>
    <cellStyle name="Note 12 2 2 7 6 3" xfId="17635"/>
    <cellStyle name="Note 12 2 2 7 6 4" xfId="46543"/>
    <cellStyle name="Note 12 2 2 7 7" xfId="17636"/>
    <cellStyle name="Note 12 2 2 7 7 2" xfId="17637"/>
    <cellStyle name="Note 12 2 2 7 7 3" xfId="17638"/>
    <cellStyle name="Note 12 2 2 7 7 4" xfId="46544"/>
    <cellStyle name="Note 12 2 2 7 8" xfId="17639"/>
    <cellStyle name="Note 12 2 2 7 8 2" xfId="17640"/>
    <cellStyle name="Note 12 2 2 7 8 3" xfId="17641"/>
    <cellStyle name="Note 12 2 2 7 8 4" xfId="46545"/>
    <cellStyle name="Note 12 2 2 7 9" xfId="17642"/>
    <cellStyle name="Note 12 2 2 7 9 2" xfId="17643"/>
    <cellStyle name="Note 12 2 2 7 9 3" xfId="17644"/>
    <cellStyle name="Note 12 2 2 7 9 4" xfId="46546"/>
    <cellStyle name="Note 12 2 2 8" xfId="17645"/>
    <cellStyle name="Note 12 2 2 8 10" xfId="17646"/>
    <cellStyle name="Note 12 2 2 8 10 2" xfId="17647"/>
    <cellStyle name="Note 12 2 2 8 10 3" xfId="17648"/>
    <cellStyle name="Note 12 2 2 8 10 4" xfId="46547"/>
    <cellStyle name="Note 12 2 2 8 11" xfId="17649"/>
    <cellStyle name="Note 12 2 2 8 11 2" xfId="17650"/>
    <cellStyle name="Note 12 2 2 8 11 3" xfId="17651"/>
    <cellStyle name="Note 12 2 2 8 11 4" xfId="46548"/>
    <cellStyle name="Note 12 2 2 8 12" xfId="17652"/>
    <cellStyle name="Note 12 2 2 8 12 2" xfId="17653"/>
    <cellStyle name="Note 12 2 2 8 12 3" xfId="17654"/>
    <cellStyle name="Note 12 2 2 8 12 4" xfId="46549"/>
    <cellStyle name="Note 12 2 2 8 13" xfId="17655"/>
    <cellStyle name="Note 12 2 2 8 13 2" xfId="17656"/>
    <cellStyle name="Note 12 2 2 8 13 3" xfId="17657"/>
    <cellStyle name="Note 12 2 2 8 13 4" xfId="46550"/>
    <cellStyle name="Note 12 2 2 8 14" xfId="17658"/>
    <cellStyle name="Note 12 2 2 8 14 2" xfId="17659"/>
    <cellStyle name="Note 12 2 2 8 14 3" xfId="17660"/>
    <cellStyle name="Note 12 2 2 8 14 4" xfId="46551"/>
    <cellStyle name="Note 12 2 2 8 15" xfId="17661"/>
    <cellStyle name="Note 12 2 2 8 15 2" xfId="17662"/>
    <cellStyle name="Note 12 2 2 8 15 3" xfId="17663"/>
    <cellStyle name="Note 12 2 2 8 15 4" xfId="46552"/>
    <cellStyle name="Note 12 2 2 8 16" xfId="17664"/>
    <cellStyle name="Note 12 2 2 8 16 2" xfId="17665"/>
    <cellStyle name="Note 12 2 2 8 16 3" xfId="17666"/>
    <cellStyle name="Note 12 2 2 8 16 4" xfId="46553"/>
    <cellStyle name="Note 12 2 2 8 17" xfId="17667"/>
    <cellStyle name="Note 12 2 2 8 17 2" xfId="17668"/>
    <cellStyle name="Note 12 2 2 8 17 3" xfId="17669"/>
    <cellStyle name="Note 12 2 2 8 17 4" xfId="46554"/>
    <cellStyle name="Note 12 2 2 8 18" xfId="17670"/>
    <cellStyle name="Note 12 2 2 8 18 2" xfId="17671"/>
    <cellStyle name="Note 12 2 2 8 18 3" xfId="17672"/>
    <cellStyle name="Note 12 2 2 8 18 4" xfId="46555"/>
    <cellStyle name="Note 12 2 2 8 19" xfId="17673"/>
    <cellStyle name="Note 12 2 2 8 19 2" xfId="17674"/>
    <cellStyle name="Note 12 2 2 8 19 3" xfId="17675"/>
    <cellStyle name="Note 12 2 2 8 19 4" xfId="46556"/>
    <cellStyle name="Note 12 2 2 8 2" xfId="17676"/>
    <cellStyle name="Note 12 2 2 8 2 2" xfId="17677"/>
    <cellStyle name="Note 12 2 2 8 2 3" xfId="17678"/>
    <cellStyle name="Note 12 2 2 8 2 4" xfId="46557"/>
    <cellStyle name="Note 12 2 2 8 20" xfId="17679"/>
    <cellStyle name="Note 12 2 2 8 20 2" xfId="17680"/>
    <cellStyle name="Note 12 2 2 8 20 3" xfId="46558"/>
    <cellStyle name="Note 12 2 2 8 20 4" xfId="46559"/>
    <cellStyle name="Note 12 2 2 8 21" xfId="46560"/>
    <cellStyle name="Note 12 2 2 8 22" xfId="46561"/>
    <cellStyle name="Note 12 2 2 8 3" xfId="17681"/>
    <cellStyle name="Note 12 2 2 8 3 2" xfId="17682"/>
    <cellStyle name="Note 12 2 2 8 3 3" xfId="17683"/>
    <cellStyle name="Note 12 2 2 8 3 4" xfId="46562"/>
    <cellStyle name="Note 12 2 2 8 4" xfId="17684"/>
    <cellStyle name="Note 12 2 2 8 4 2" xfId="17685"/>
    <cellStyle name="Note 12 2 2 8 4 3" xfId="17686"/>
    <cellStyle name="Note 12 2 2 8 4 4" xfId="46563"/>
    <cellStyle name="Note 12 2 2 8 5" xfId="17687"/>
    <cellStyle name="Note 12 2 2 8 5 2" xfId="17688"/>
    <cellStyle name="Note 12 2 2 8 5 3" xfId="17689"/>
    <cellStyle name="Note 12 2 2 8 5 4" xfId="46564"/>
    <cellStyle name="Note 12 2 2 8 6" xfId="17690"/>
    <cellStyle name="Note 12 2 2 8 6 2" xfId="17691"/>
    <cellStyle name="Note 12 2 2 8 6 3" xfId="17692"/>
    <cellStyle name="Note 12 2 2 8 6 4" xfId="46565"/>
    <cellStyle name="Note 12 2 2 8 7" xfId="17693"/>
    <cellStyle name="Note 12 2 2 8 7 2" xfId="17694"/>
    <cellStyle name="Note 12 2 2 8 7 3" xfId="17695"/>
    <cellStyle name="Note 12 2 2 8 7 4" xfId="46566"/>
    <cellStyle name="Note 12 2 2 8 8" xfId="17696"/>
    <cellStyle name="Note 12 2 2 8 8 2" xfId="17697"/>
    <cellStyle name="Note 12 2 2 8 8 3" xfId="17698"/>
    <cellStyle name="Note 12 2 2 8 8 4" xfId="46567"/>
    <cellStyle name="Note 12 2 2 8 9" xfId="17699"/>
    <cellStyle name="Note 12 2 2 8 9 2" xfId="17700"/>
    <cellStyle name="Note 12 2 2 8 9 3" xfId="17701"/>
    <cellStyle name="Note 12 2 2 8 9 4" xfId="46568"/>
    <cellStyle name="Note 12 2 2 9" xfId="17702"/>
    <cellStyle name="Note 12 2 2 9 10" xfId="17703"/>
    <cellStyle name="Note 12 2 2 9 10 2" xfId="17704"/>
    <cellStyle name="Note 12 2 2 9 10 3" xfId="17705"/>
    <cellStyle name="Note 12 2 2 9 10 4" xfId="46569"/>
    <cellStyle name="Note 12 2 2 9 11" xfId="17706"/>
    <cellStyle name="Note 12 2 2 9 11 2" xfId="17707"/>
    <cellStyle name="Note 12 2 2 9 11 3" xfId="17708"/>
    <cellStyle name="Note 12 2 2 9 11 4" xfId="46570"/>
    <cellStyle name="Note 12 2 2 9 12" xfId="17709"/>
    <cellStyle name="Note 12 2 2 9 12 2" xfId="17710"/>
    <cellStyle name="Note 12 2 2 9 12 3" xfId="17711"/>
    <cellStyle name="Note 12 2 2 9 12 4" xfId="46571"/>
    <cellStyle name="Note 12 2 2 9 13" xfId="17712"/>
    <cellStyle name="Note 12 2 2 9 13 2" xfId="17713"/>
    <cellStyle name="Note 12 2 2 9 13 3" xfId="17714"/>
    <cellStyle name="Note 12 2 2 9 13 4" xfId="46572"/>
    <cellStyle name="Note 12 2 2 9 14" xfId="17715"/>
    <cellStyle name="Note 12 2 2 9 14 2" xfId="17716"/>
    <cellStyle name="Note 12 2 2 9 14 3" xfId="17717"/>
    <cellStyle name="Note 12 2 2 9 14 4" xfId="46573"/>
    <cellStyle name="Note 12 2 2 9 15" xfId="17718"/>
    <cellStyle name="Note 12 2 2 9 15 2" xfId="17719"/>
    <cellStyle name="Note 12 2 2 9 15 3" xfId="17720"/>
    <cellStyle name="Note 12 2 2 9 15 4" xfId="46574"/>
    <cellStyle name="Note 12 2 2 9 16" xfId="17721"/>
    <cellStyle name="Note 12 2 2 9 16 2" xfId="17722"/>
    <cellStyle name="Note 12 2 2 9 16 3" xfId="17723"/>
    <cellStyle name="Note 12 2 2 9 16 4" xfId="46575"/>
    <cellStyle name="Note 12 2 2 9 17" xfId="17724"/>
    <cellStyle name="Note 12 2 2 9 17 2" xfId="17725"/>
    <cellStyle name="Note 12 2 2 9 17 3" xfId="17726"/>
    <cellStyle name="Note 12 2 2 9 17 4" xfId="46576"/>
    <cellStyle name="Note 12 2 2 9 18" xfId="17727"/>
    <cellStyle name="Note 12 2 2 9 18 2" xfId="17728"/>
    <cellStyle name="Note 12 2 2 9 18 3" xfId="17729"/>
    <cellStyle name="Note 12 2 2 9 18 4" xfId="46577"/>
    <cellStyle name="Note 12 2 2 9 19" xfId="17730"/>
    <cellStyle name="Note 12 2 2 9 19 2" xfId="17731"/>
    <cellStyle name="Note 12 2 2 9 19 3" xfId="17732"/>
    <cellStyle name="Note 12 2 2 9 19 4" xfId="46578"/>
    <cellStyle name="Note 12 2 2 9 2" xfId="17733"/>
    <cellStyle name="Note 12 2 2 9 2 2" xfId="17734"/>
    <cellStyle name="Note 12 2 2 9 2 3" xfId="17735"/>
    <cellStyle name="Note 12 2 2 9 2 4" xfId="46579"/>
    <cellStyle name="Note 12 2 2 9 20" xfId="17736"/>
    <cellStyle name="Note 12 2 2 9 20 2" xfId="17737"/>
    <cellStyle name="Note 12 2 2 9 20 3" xfId="46580"/>
    <cellStyle name="Note 12 2 2 9 20 4" xfId="46581"/>
    <cellStyle name="Note 12 2 2 9 21" xfId="46582"/>
    <cellStyle name="Note 12 2 2 9 22" xfId="46583"/>
    <cellStyle name="Note 12 2 2 9 3" xfId="17738"/>
    <cellStyle name="Note 12 2 2 9 3 2" xfId="17739"/>
    <cellStyle name="Note 12 2 2 9 3 3" xfId="17740"/>
    <cellStyle name="Note 12 2 2 9 3 4" xfId="46584"/>
    <cellStyle name="Note 12 2 2 9 4" xfId="17741"/>
    <cellStyle name="Note 12 2 2 9 4 2" xfId="17742"/>
    <cellStyle name="Note 12 2 2 9 4 3" xfId="17743"/>
    <cellStyle name="Note 12 2 2 9 4 4" xfId="46585"/>
    <cellStyle name="Note 12 2 2 9 5" xfId="17744"/>
    <cellStyle name="Note 12 2 2 9 5 2" xfId="17745"/>
    <cellStyle name="Note 12 2 2 9 5 3" xfId="17746"/>
    <cellStyle name="Note 12 2 2 9 5 4" xfId="46586"/>
    <cellStyle name="Note 12 2 2 9 6" xfId="17747"/>
    <cellStyle name="Note 12 2 2 9 6 2" xfId="17748"/>
    <cellStyle name="Note 12 2 2 9 6 3" xfId="17749"/>
    <cellStyle name="Note 12 2 2 9 6 4" xfId="46587"/>
    <cellStyle name="Note 12 2 2 9 7" xfId="17750"/>
    <cellStyle name="Note 12 2 2 9 7 2" xfId="17751"/>
    <cellStyle name="Note 12 2 2 9 7 3" xfId="17752"/>
    <cellStyle name="Note 12 2 2 9 7 4" xfId="46588"/>
    <cellStyle name="Note 12 2 2 9 8" xfId="17753"/>
    <cellStyle name="Note 12 2 2 9 8 2" xfId="17754"/>
    <cellStyle name="Note 12 2 2 9 8 3" xfId="17755"/>
    <cellStyle name="Note 12 2 2 9 8 4" xfId="46589"/>
    <cellStyle name="Note 12 2 2 9 9" xfId="17756"/>
    <cellStyle name="Note 12 2 2 9 9 2" xfId="17757"/>
    <cellStyle name="Note 12 2 2 9 9 3" xfId="17758"/>
    <cellStyle name="Note 12 2 2 9 9 4" xfId="46590"/>
    <cellStyle name="Note 12 2 20" xfId="17759"/>
    <cellStyle name="Note 12 2 20 2" xfId="17760"/>
    <cellStyle name="Note 12 2 20 3" xfId="17761"/>
    <cellStyle name="Note 12 2 20 4" xfId="46591"/>
    <cellStyle name="Note 12 2 21" xfId="17762"/>
    <cellStyle name="Note 12 2 21 2" xfId="17763"/>
    <cellStyle name="Note 12 2 21 3" xfId="17764"/>
    <cellStyle name="Note 12 2 21 4" xfId="46592"/>
    <cellStyle name="Note 12 2 22" xfId="17765"/>
    <cellStyle name="Note 12 2 22 2" xfId="17766"/>
    <cellStyle name="Note 12 2 22 3" xfId="17767"/>
    <cellStyle name="Note 12 2 22 4" xfId="46593"/>
    <cellStyle name="Note 12 2 23" xfId="17768"/>
    <cellStyle name="Note 12 2 23 2" xfId="17769"/>
    <cellStyle name="Note 12 2 23 3" xfId="17770"/>
    <cellStyle name="Note 12 2 23 4" xfId="46594"/>
    <cellStyle name="Note 12 2 24" xfId="17771"/>
    <cellStyle name="Note 12 2 24 2" xfId="17772"/>
    <cellStyle name="Note 12 2 24 3" xfId="17773"/>
    <cellStyle name="Note 12 2 24 4" xfId="46595"/>
    <cellStyle name="Note 12 2 25" xfId="17774"/>
    <cellStyle name="Note 12 2 25 2" xfId="17775"/>
    <cellStyle name="Note 12 2 25 3" xfId="17776"/>
    <cellStyle name="Note 12 2 25 4" xfId="46596"/>
    <cellStyle name="Note 12 2 26" xfId="17777"/>
    <cellStyle name="Note 12 2 26 2" xfId="17778"/>
    <cellStyle name="Note 12 2 26 3" xfId="17779"/>
    <cellStyle name="Note 12 2 26 4" xfId="46597"/>
    <cellStyle name="Note 12 2 27" xfId="17780"/>
    <cellStyle name="Note 12 2 27 2" xfId="17781"/>
    <cellStyle name="Note 12 2 27 3" xfId="17782"/>
    <cellStyle name="Note 12 2 27 4" xfId="46598"/>
    <cellStyle name="Note 12 2 28" xfId="17783"/>
    <cellStyle name="Note 12 2 28 2" xfId="17784"/>
    <cellStyle name="Note 12 2 28 3" xfId="17785"/>
    <cellStyle name="Note 12 2 28 4" xfId="46599"/>
    <cellStyle name="Note 12 2 29" xfId="17786"/>
    <cellStyle name="Note 12 2 29 2" xfId="17787"/>
    <cellStyle name="Note 12 2 29 3" xfId="17788"/>
    <cellStyle name="Note 12 2 29 4" xfId="46600"/>
    <cellStyle name="Note 12 2 3" xfId="17789"/>
    <cellStyle name="Note 12 2 3 10" xfId="17790"/>
    <cellStyle name="Note 12 2 3 10 2" xfId="17791"/>
    <cellStyle name="Note 12 2 3 10 3" xfId="17792"/>
    <cellStyle name="Note 12 2 3 10 4" xfId="46601"/>
    <cellStyle name="Note 12 2 3 11" xfId="17793"/>
    <cellStyle name="Note 12 2 3 11 2" xfId="17794"/>
    <cellStyle name="Note 12 2 3 11 3" xfId="17795"/>
    <cellStyle name="Note 12 2 3 11 4" xfId="46602"/>
    <cellStyle name="Note 12 2 3 12" xfId="17796"/>
    <cellStyle name="Note 12 2 3 12 2" xfId="17797"/>
    <cellStyle name="Note 12 2 3 12 3" xfId="17798"/>
    <cellStyle name="Note 12 2 3 12 4" xfId="46603"/>
    <cellStyle name="Note 12 2 3 13" xfId="17799"/>
    <cellStyle name="Note 12 2 3 13 2" xfId="17800"/>
    <cellStyle name="Note 12 2 3 13 3" xfId="17801"/>
    <cellStyle name="Note 12 2 3 13 4" xfId="46604"/>
    <cellStyle name="Note 12 2 3 14" xfId="17802"/>
    <cellStyle name="Note 12 2 3 14 2" xfId="17803"/>
    <cellStyle name="Note 12 2 3 14 3" xfId="17804"/>
    <cellStyle name="Note 12 2 3 14 4" xfId="46605"/>
    <cellStyle name="Note 12 2 3 15" xfId="17805"/>
    <cellStyle name="Note 12 2 3 15 2" xfId="17806"/>
    <cellStyle name="Note 12 2 3 15 3" xfId="17807"/>
    <cellStyle name="Note 12 2 3 15 4" xfId="46606"/>
    <cellStyle name="Note 12 2 3 16" xfId="17808"/>
    <cellStyle name="Note 12 2 3 16 2" xfId="17809"/>
    <cellStyle name="Note 12 2 3 16 3" xfId="17810"/>
    <cellStyle name="Note 12 2 3 16 4" xfId="46607"/>
    <cellStyle name="Note 12 2 3 17" xfId="17811"/>
    <cellStyle name="Note 12 2 3 17 2" xfId="17812"/>
    <cellStyle name="Note 12 2 3 17 3" xfId="17813"/>
    <cellStyle name="Note 12 2 3 17 4" xfId="46608"/>
    <cellStyle name="Note 12 2 3 18" xfId="17814"/>
    <cellStyle name="Note 12 2 3 18 2" xfId="17815"/>
    <cellStyle name="Note 12 2 3 18 3" xfId="17816"/>
    <cellStyle name="Note 12 2 3 18 4" xfId="46609"/>
    <cellStyle name="Note 12 2 3 19" xfId="17817"/>
    <cellStyle name="Note 12 2 3 19 2" xfId="17818"/>
    <cellStyle name="Note 12 2 3 19 3" xfId="17819"/>
    <cellStyle name="Note 12 2 3 19 4" xfId="46610"/>
    <cellStyle name="Note 12 2 3 2" xfId="17820"/>
    <cellStyle name="Note 12 2 3 2 10" xfId="17821"/>
    <cellStyle name="Note 12 2 3 2 10 2" xfId="17822"/>
    <cellStyle name="Note 12 2 3 2 10 3" xfId="17823"/>
    <cellStyle name="Note 12 2 3 2 10 4" xfId="46611"/>
    <cellStyle name="Note 12 2 3 2 11" xfId="17824"/>
    <cellStyle name="Note 12 2 3 2 11 2" xfId="17825"/>
    <cellStyle name="Note 12 2 3 2 11 3" xfId="17826"/>
    <cellStyle name="Note 12 2 3 2 11 4" xfId="46612"/>
    <cellStyle name="Note 12 2 3 2 12" xfId="17827"/>
    <cellStyle name="Note 12 2 3 2 12 2" xfId="17828"/>
    <cellStyle name="Note 12 2 3 2 12 3" xfId="17829"/>
    <cellStyle name="Note 12 2 3 2 12 4" xfId="46613"/>
    <cellStyle name="Note 12 2 3 2 13" xfId="17830"/>
    <cellStyle name="Note 12 2 3 2 13 2" xfId="17831"/>
    <cellStyle name="Note 12 2 3 2 13 3" xfId="17832"/>
    <cellStyle name="Note 12 2 3 2 13 4" xfId="46614"/>
    <cellStyle name="Note 12 2 3 2 14" xfId="17833"/>
    <cellStyle name="Note 12 2 3 2 14 2" xfId="17834"/>
    <cellStyle name="Note 12 2 3 2 14 3" xfId="17835"/>
    <cellStyle name="Note 12 2 3 2 14 4" xfId="46615"/>
    <cellStyle name="Note 12 2 3 2 15" xfId="17836"/>
    <cellStyle name="Note 12 2 3 2 15 2" xfId="17837"/>
    <cellStyle name="Note 12 2 3 2 15 3" xfId="17838"/>
    <cellStyle name="Note 12 2 3 2 15 4" xfId="46616"/>
    <cellStyle name="Note 12 2 3 2 16" xfId="17839"/>
    <cellStyle name="Note 12 2 3 2 16 2" xfId="17840"/>
    <cellStyle name="Note 12 2 3 2 16 3" xfId="17841"/>
    <cellStyle name="Note 12 2 3 2 16 4" xfId="46617"/>
    <cellStyle name="Note 12 2 3 2 17" xfId="17842"/>
    <cellStyle name="Note 12 2 3 2 17 2" xfId="17843"/>
    <cellStyle name="Note 12 2 3 2 17 3" xfId="17844"/>
    <cellStyle name="Note 12 2 3 2 17 4" xfId="46618"/>
    <cellStyle name="Note 12 2 3 2 18" xfId="17845"/>
    <cellStyle name="Note 12 2 3 2 18 2" xfId="17846"/>
    <cellStyle name="Note 12 2 3 2 18 3" xfId="17847"/>
    <cellStyle name="Note 12 2 3 2 18 4" xfId="46619"/>
    <cellStyle name="Note 12 2 3 2 19" xfId="17848"/>
    <cellStyle name="Note 12 2 3 2 19 2" xfId="17849"/>
    <cellStyle name="Note 12 2 3 2 19 3" xfId="17850"/>
    <cellStyle name="Note 12 2 3 2 19 4" xfId="46620"/>
    <cellStyle name="Note 12 2 3 2 2" xfId="17851"/>
    <cellStyle name="Note 12 2 3 2 2 10" xfId="17852"/>
    <cellStyle name="Note 12 2 3 2 2 10 2" xfId="17853"/>
    <cellStyle name="Note 12 2 3 2 2 10 3" xfId="17854"/>
    <cellStyle name="Note 12 2 3 2 2 10 4" xfId="46621"/>
    <cellStyle name="Note 12 2 3 2 2 11" xfId="17855"/>
    <cellStyle name="Note 12 2 3 2 2 11 2" xfId="17856"/>
    <cellStyle name="Note 12 2 3 2 2 11 3" xfId="17857"/>
    <cellStyle name="Note 12 2 3 2 2 11 4" xfId="46622"/>
    <cellStyle name="Note 12 2 3 2 2 12" xfId="17858"/>
    <cellStyle name="Note 12 2 3 2 2 12 2" xfId="17859"/>
    <cellStyle name="Note 12 2 3 2 2 12 3" xfId="17860"/>
    <cellStyle name="Note 12 2 3 2 2 12 4" xfId="46623"/>
    <cellStyle name="Note 12 2 3 2 2 13" xfId="17861"/>
    <cellStyle name="Note 12 2 3 2 2 13 2" xfId="17862"/>
    <cellStyle name="Note 12 2 3 2 2 13 3" xfId="17863"/>
    <cellStyle name="Note 12 2 3 2 2 13 4" xfId="46624"/>
    <cellStyle name="Note 12 2 3 2 2 14" xfId="17864"/>
    <cellStyle name="Note 12 2 3 2 2 14 2" xfId="17865"/>
    <cellStyle name="Note 12 2 3 2 2 14 3" xfId="17866"/>
    <cellStyle name="Note 12 2 3 2 2 14 4" xfId="46625"/>
    <cellStyle name="Note 12 2 3 2 2 15" xfId="17867"/>
    <cellStyle name="Note 12 2 3 2 2 15 2" xfId="17868"/>
    <cellStyle name="Note 12 2 3 2 2 15 3" xfId="17869"/>
    <cellStyle name="Note 12 2 3 2 2 15 4" xfId="46626"/>
    <cellStyle name="Note 12 2 3 2 2 16" xfId="17870"/>
    <cellStyle name="Note 12 2 3 2 2 16 2" xfId="17871"/>
    <cellStyle name="Note 12 2 3 2 2 16 3" xfId="17872"/>
    <cellStyle name="Note 12 2 3 2 2 16 4" xfId="46627"/>
    <cellStyle name="Note 12 2 3 2 2 17" xfId="17873"/>
    <cellStyle name="Note 12 2 3 2 2 17 2" xfId="17874"/>
    <cellStyle name="Note 12 2 3 2 2 17 3" xfId="17875"/>
    <cellStyle name="Note 12 2 3 2 2 17 4" xfId="46628"/>
    <cellStyle name="Note 12 2 3 2 2 18" xfId="17876"/>
    <cellStyle name="Note 12 2 3 2 2 18 2" xfId="17877"/>
    <cellStyle name="Note 12 2 3 2 2 18 3" xfId="17878"/>
    <cellStyle name="Note 12 2 3 2 2 18 4" xfId="46629"/>
    <cellStyle name="Note 12 2 3 2 2 19" xfId="17879"/>
    <cellStyle name="Note 12 2 3 2 2 19 2" xfId="17880"/>
    <cellStyle name="Note 12 2 3 2 2 19 3" xfId="17881"/>
    <cellStyle name="Note 12 2 3 2 2 19 4" xfId="46630"/>
    <cellStyle name="Note 12 2 3 2 2 2" xfId="17882"/>
    <cellStyle name="Note 12 2 3 2 2 2 2" xfId="17883"/>
    <cellStyle name="Note 12 2 3 2 2 2 3" xfId="17884"/>
    <cellStyle name="Note 12 2 3 2 2 2 4" xfId="46631"/>
    <cellStyle name="Note 12 2 3 2 2 20" xfId="17885"/>
    <cellStyle name="Note 12 2 3 2 2 20 2" xfId="17886"/>
    <cellStyle name="Note 12 2 3 2 2 20 3" xfId="46632"/>
    <cellStyle name="Note 12 2 3 2 2 20 4" xfId="46633"/>
    <cellStyle name="Note 12 2 3 2 2 21" xfId="46634"/>
    <cellStyle name="Note 12 2 3 2 2 22" xfId="46635"/>
    <cellStyle name="Note 12 2 3 2 2 3" xfId="17887"/>
    <cellStyle name="Note 12 2 3 2 2 3 2" xfId="17888"/>
    <cellStyle name="Note 12 2 3 2 2 3 3" xfId="17889"/>
    <cellStyle name="Note 12 2 3 2 2 3 4" xfId="46636"/>
    <cellStyle name="Note 12 2 3 2 2 4" xfId="17890"/>
    <cellStyle name="Note 12 2 3 2 2 4 2" xfId="17891"/>
    <cellStyle name="Note 12 2 3 2 2 4 3" xfId="17892"/>
    <cellStyle name="Note 12 2 3 2 2 4 4" xfId="46637"/>
    <cellStyle name="Note 12 2 3 2 2 5" xfId="17893"/>
    <cellStyle name="Note 12 2 3 2 2 5 2" xfId="17894"/>
    <cellStyle name="Note 12 2 3 2 2 5 3" xfId="17895"/>
    <cellStyle name="Note 12 2 3 2 2 5 4" xfId="46638"/>
    <cellStyle name="Note 12 2 3 2 2 6" xfId="17896"/>
    <cellStyle name="Note 12 2 3 2 2 6 2" xfId="17897"/>
    <cellStyle name="Note 12 2 3 2 2 6 3" xfId="17898"/>
    <cellStyle name="Note 12 2 3 2 2 6 4" xfId="46639"/>
    <cellStyle name="Note 12 2 3 2 2 7" xfId="17899"/>
    <cellStyle name="Note 12 2 3 2 2 7 2" xfId="17900"/>
    <cellStyle name="Note 12 2 3 2 2 7 3" xfId="17901"/>
    <cellStyle name="Note 12 2 3 2 2 7 4" xfId="46640"/>
    <cellStyle name="Note 12 2 3 2 2 8" xfId="17902"/>
    <cellStyle name="Note 12 2 3 2 2 8 2" xfId="17903"/>
    <cellStyle name="Note 12 2 3 2 2 8 3" xfId="17904"/>
    <cellStyle name="Note 12 2 3 2 2 8 4" xfId="46641"/>
    <cellStyle name="Note 12 2 3 2 2 9" xfId="17905"/>
    <cellStyle name="Note 12 2 3 2 2 9 2" xfId="17906"/>
    <cellStyle name="Note 12 2 3 2 2 9 3" xfId="17907"/>
    <cellStyle name="Note 12 2 3 2 2 9 4" xfId="46642"/>
    <cellStyle name="Note 12 2 3 2 20" xfId="17908"/>
    <cellStyle name="Note 12 2 3 2 20 2" xfId="17909"/>
    <cellStyle name="Note 12 2 3 2 20 3" xfId="17910"/>
    <cellStyle name="Note 12 2 3 2 20 4" xfId="46643"/>
    <cellStyle name="Note 12 2 3 2 21" xfId="17911"/>
    <cellStyle name="Note 12 2 3 2 21 2" xfId="17912"/>
    <cellStyle name="Note 12 2 3 2 21 3" xfId="17913"/>
    <cellStyle name="Note 12 2 3 2 21 4" xfId="46644"/>
    <cellStyle name="Note 12 2 3 2 22" xfId="17914"/>
    <cellStyle name="Note 12 2 3 2 22 2" xfId="17915"/>
    <cellStyle name="Note 12 2 3 2 22 3" xfId="17916"/>
    <cellStyle name="Note 12 2 3 2 22 4" xfId="46645"/>
    <cellStyle name="Note 12 2 3 2 23" xfId="17917"/>
    <cellStyle name="Note 12 2 3 2 23 2" xfId="17918"/>
    <cellStyle name="Note 12 2 3 2 23 3" xfId="46646"/>
    <cellStyle name="Note 12 2 3 2 23 4" xfId="46647"/>
    <cellStyle name="Note 12 2 3 2 24" xfId="46648"/>
    <cellStyle name="Note 12 2 3 2 25" xfId="46649"/>
    <cellStyle name="Note 12 2 3 2 3" xfId="17919"/>
    <cellStyle name="Note 12 2 3 2 3 10" xfId="17920"/>
    <cellStyle name="Note 12 2 3 2 3 10 2" xfId="17921"/>
    <cellStyle name="Note 12 2 3 2 3 10 3" xfId="17922"/>
    <cellStyle name="Note 12 2 3 2 3 10 4" xfId="46650"/>
    <cellStyle name="Note 12 2 3 2 3 11" xfId="17923"/>
    <cellStyle name="Note 12 2 3 2 3 11 2" xfId="17924"/>
    <cellStyle name="Note 12 2 3 2 3 11 3" xfId="17925"/>
    <cellStyle name="Note 12 2 3 2 3 11 4" xfId="46651"/>
    <cellStyle name="Note 12 2 3 2 3 12" xfId="17926"/>
    <cellStyle name="Note 12 2 3 2 3 12 2" xfId="17927"/>
    <cellStyle name="Note 12 2 3 2 3 12 3" xfId="17928"/>
    <cellStyle name="Note 12 2 3 2 3 12 4" xfId="46652"/>
    <cellStyle name="Note 12 2 3 2 3 13" xfId="17929"/>
    <cellStyle name="Note 12 2 3 2 3 13 2" xfId="17930"/>
    <cellStyle name="Note 12 2 3 2 3 13 3" xfId="17931"/>
    <cellStyle name="Note 12 2 3 2 3 13 4" xfId="46653"/>
    <cellStyle name="Note 12 2 3 2 3 14" xfId="17932"/>
    <cellStyle name="Note 12 2 3 2 3 14 2" xfId="17933"/>
    <cellStyle name="Note 12 2 3 2 3 14 3" xfId="17934"/>
    <cellStyle name="Note 12 2 3 2 3 14 4" xfId="46654"/>
    <cellStyle name="Note 12 2 3 2 3 15" xfId="17935"/>
    <cellStyle name="Note 12 2 3 2 3 15 2" xfId="17936"/>
    <cellStyle name="Note 12 2 3 2 3 15 3" xfId="17937"/>
    <cellStyle name="Note 12 2 3 2 3 15 4" xfId="46655"/>
    <cellStyle name="Note 12 2 3 2 3 16" xfId="17938"/>
    <cellStyle name="Note 12 2 3 2 3 16 2" xfId="17939"/>
    <cellStyle name="Note 12 2 3 2 3 16 3" xfId="17940"/>
    <cellStyle name="Note 12 2 3 2 3 16 4" xfId="46656"/>
    <cellStyle name="Note 12 2 3 2 3 17" xfId="17941"/>
    <cellStyle name="Note 12 2 3 2 3 17 2" xfId="17942"/>
    <cellStyle name="Note 12 2 3 2 3 17 3" xfId="17943"/>
    <cellStyle name="Note 12 2 3 2 3 17 4" xfId="46657"/>
    <cellStyle name="Note 12 2 3 2 3 18" xfId="17944"/>
    <cellStyle name="Note 12 2 3 2 3 18 2" xfId="17945"/>
    <cellStyle name="Note 12 2 3 2 3 18 3" xfId="17946"/>
    <cellStyle name="Note 12 2 3 2 3 18 4" xfId="46658"/>
    <cellStyle name="Note 12 2 3 2 3 19" xfId="17947"/>
    <cellStyle name="Note 12 2 3 2 3 19 2" xfId="17948"/>
    <cellStyle name="Note 12 2 3 2 3 19 3" xfId="17949"/>
    <cellStyle name="Note 12 2 3 2 3 19 4" xfId="46659"/>
    <cellStyle name="Note 12 2 3 2 3 2" xfId="17950"/>
    <cellStyle name="Note 12 2 3 2 3 2 2" xfId="17951"/>
    <cellStyle name="Note 12 2 3 2 3 2 3" xfId="17952"/>
    <cellStyle name="Note 12 2 3 2 3 2 4" xfId="46660"/>
    <cellStyle name="Note 12 2 3 2 3 20" xfId="17953"/>
    <cellStyle name="Note 12 2 3 2 3 20 2" xfId="17954"/>
    <cellStyle name="Note 12 2 3 2 3 20 3" xfId="46661"/>
    <cellStyle name="Note 12 2 3 2 3 20 4" xfId="46662"/>
    <cellStyle name="Note 12 2 3 2 3 21" xfId="46663"/>
    <cellStyle name="Note 12 2 3 2 3 22" xfId="46664"/>
    <cellStyle name="Note 12 2 3 2 3 3" xfId="17955"/>
    <cellStyle name="Note 12 2 3 2 3 3 2" xfId="17956"/>
    <cellStyle name="Note 12 2 3 2 3 3 3" xfId="17957"/>
    <cellStyle name="Note 12 2 3 2 3 3 4" xfId="46665"/>
    <cellStyle name="Note 12 2 3 2 3 4" xfId="17958"/>
    <cellStyle name="Note 12 2 3 2 3 4 2" xfId="17959"/>
    <cellStyle name="Note 12 2 3 2 3 4 3" xfId="17960"/>
    <cellStyle name="Note 12 2 3 2 3 4 4" xfId="46666"/>
    <cellStyle name="Note 12 2 3 2 3 5" xfId="17961"/>
    <cellStyle name="Note 12 2 3 2 3 5 2" xfId="17962"/>
    <cellStyle name="Note 12 2 3 2 3 5 3" xfId="17963"/>
    <cellStyle name="Note 12 2 3 2 3 5 4" xfId="46667"/>
    <cellStyle name="Note 12 2 3 2 3 6" xfId="17964"/>
    <cellStyle name="Note 12 2 3 2 3 6 2" xfId="17965"/>
    <cellStyle name="Note 12 2 3 2 3 6 3" xfId="17966"/>
    <cellStyle name="Note 12 2 3 2 3 6 4" xfId="46668"/>
    <cellStyle name="Note 12 2 3 2 3 7" xfId="17967"/>
    <cellStyle name="Note 12 2 3 2 3 7 2" xfId="17968"/>
    <cellStyle name="Note 12 2 3 2 3 7 3" xfId="17969"/>
    <cellStyle name="Note 12 2 3 2 3 7 4" xfId="46669"/>
    <cellStyle name="Note 12 2 3 2 3 8" xfId="17970"/>
    <cellStyle name="Note 12 2 3 2 3 8 2" xfId="17971"/>
    <cellStyle name="Note 12 2 3 2 3 8 3" xfId="17972"/>
    <cellStyle name="Note 12 2 3 2 3 8 4" xfId="46670"/>
    <cellStyle name="Note 12 2 3 2 3 9" xfId="17973"/>
    <cellStyle name="Note 12 2 3 2 3 9 2" xfId="17974"/>
    <cellStyle name="Note 12 2 3 2 3 9 3" xfId="17975"/>
    <cellStyle name="Note 12 2 3 2 3 9 4" xfId="46671"/>
    <cellStyle name="Note 12 2 3 2 4" xfId="17976"/>
    <cellStyle name="Note 12 2 3 2 4 10" xfId="17977"/>
    <cellStyle name="Note 12 2 3 2 4 10 2" xfId="17978"/>
    <cellStyle name="Note 12 2 3 2 4 10 3" xfId="17979"/>
    <cellStyle name="Note 12 2 3 2 4 10 4" xfId="46672"/>
    <cellStyle name="Note 12 2 3 2 4 11" xfId="17980"/>
    <cellStyle name="Note 12 2 3 2 4 11 2" xfId="17981"/>
    <cellStyle name="Note 12 2 3 2 4 11 3" xfId="17982"/>
    <cellStyle name="Note 12 2 3 2 4 11 4" xfId="46673"/>
    <cellStyle name="Note 12 2 3 2 4 12" xfId="17983"/>
    <cellStyle name="Note 12 2 3 2 4 12 2" xfId="17984"/>
    <cellStyle name="Note 12 2 3 2 4 12 3" xfId="17985"/>
    <cellStyle name="Note 12 2 3 2 4 12 4" xfId="46674"/>
    <cellStyle name="Note 12 2 3 2 4 13" xfId="17986"/>
    <cellStyle name="Note 12 2 3 2 4 13 2" xfId="17987"/>
    <cellStyle name="Note 12 2 3 2 4 13 3" xfId="17988"/>
    <cellStyle name="Note 12 2 3 2 4 13 4" xfId="46675"/>
    <cellStyle name="Note 12 2 3 2 4 14" xfId="17989"/>
    <cellStyle name="Note 12 2 3 2 4 14 2" xfId="17990"/>
    <cellStyle name="Note 12 2 3 2 4 14 3" xfId="17991"/>
    <cellStyle name="Note 12 2 3 2 4 14 4" xfId="46676"/>
    <cellStyle name="Note 12 2 3 2 4 15" xfId="17992"/>
    <cellStyle name="Note 12 2 3 2 4 15 2" xfId="17993"/>
    <cellStyle name="Note 12 2 3 2 4 15 3" xfId="17994"/>
    <cellStyle name="Note 12 2 3 2 4 15 4" xfId="46677"/>
    <cellStyle name="Note 12 2 3 2 4 16" xfId="17995"/>
    <cellStyle name="Note 12 2 3 2 4 16 2" xfId="17996"/>
    <cellStyle name="Note 12 2 3 2 4 16 3" xfId="17997"/>
    <cellStyle name="Note 12 2 3 2 4 16 4" xfId="46678"/>
    <cellStyle name="Note 12 2 3 2 4 17" xfId="17998"/>
    <cellStyle name="Note 12 2 3 2 4 17 2" xfId="17999"/>
    <cellStyle name="Note 12 2 3 2 4 17 3" xfId="18000"/>
    <cellStyle name="Note 12 2 3 2 4 17 4" xfId="46679"/>
    <cellStyle name="Note 12 2 3 2 4 18" xfId="18001"/>
    <cellStyle name="Note 12 2 3 2 4 18 2" xfId="18002"/>
    <cellStyle name="Note 12 2 3 2 4 18 3" xfId="18003"/>
    <cellStyle name="Note 12 2 3 2 4 18 4" xfId="46680"/>
    <cellStyle name="Note 12 2 3 2 4 19" xfId="18004"/>
    <cellStyle name="Note 12 2 3 2 4 19 2" xfId="18005"/>
    <cellStyle name="Note 12 2 3 2 4 19 3" xfId="18006"/>
    <cellStyle name="Note 12 2 3 2 4 19 4" xfId="46681"/>
    <cellStyle name="Note 12 2 3 2 4 2" xfId="18007"/>
    <cellStyle name="Note 12 2 3 2 4 2 2" xfId="18008"/>
    <cellStyle name="Note 12 2 3 2 4 2 3" xfId="18009"/>
    <cellStyle name="Note 12 2 3 2 4 2 4" xfId="46682"/>
    <cellStyle name="Note 12 2 3 2 4 20" xfId="18010"/>
    <cellStyle name="Note 12 2 3 2 4 20 2" xfId="18011"/>
    <cellStyle name="Note 12 2 3 2 4 20 3" xfId="46683"/>
    <cellStyle name="Note 12 2 3 2 4 20 4" xfId="46684"/>
    <cellStyle name="Note 12 2 3 2 4 21" xfId="46685"/>
    <cellStyle name="Note 12 2 3 2 4 22" xfId="46686"/>
    <cellStyle name="Note 12 2 3 2 4 3" xfId="18012"/>
    <cellStyle name="Note 12 2 3 2 4 3 2" xfId="18013"/>
    <cellStyle name="Note 12 2 3 2 4 3 3" xfId="18014"/>
    <cellStyle name="Note 12 2 3 2 4 3 4" xfId="46687"/>
    <cellStyle name="Note 12 2 3 2 4 4" xfId="18015"/>
    <cellStyle name="Note 12 2 3 2 4 4 2" xfId="18016"/>
    <cellStyle name="Note 12 2 3 2 4 4 3" xfId="18017"/>
    <cellStyle name="Note 12 2 3 2 4 4 4" xfId="46688"/>
    <cellStyle name="Note 12 2 3 2 4 5" xfId="18018"/>
    <cellStyle name="Note 12 2 3 2 4 5 2" xfId="18019"/>
    <cellStyle name="Note 12 2 3 2 4 5 3" xfId="18020"/>
    <cellStyle name="Note 12 2 3 2 4 5 4" xfId="46689"/>
    <cellStyle name="Note 12 2 3 2 4 6" xfId="18021"/>
    <cellStyle name="Note 12 2 3 2 4 6 2" xfId="18022"/>
    <cellStyle name="Note 12 2 3 2 4 6 3" xfId="18023"/>
    <cellStyle name="Note 12 2 3 2 4 6 4" xfId="46690"/>
    <cellStyle name="Note 12 2 3 2 4 7" xfId="18024"/>
    <cellStyle name="Note 12 2 3 2 4 7 2" xfId="18025"/>
    <cellStyle name="Note 12 2 3 2 4 7 3" xfId="18026"/>
    <cellStyle name="Note 12 2 3 2 4 7 4" xfId="46691"/>
    <cellStyle name="Note 12 2 3 2 4 8" xfId="18027"/>
    <cellStyle name="Note 12 2 3 2 4 8 2" xfId="18028"/>
    <cellStyle name="Note 12 2 3 2 4 8 3" xfId="18029"/>
    <cellStyle name="Note 12 2 3 2 4 8 4" xfId="46692"/>
    <cellStyle name="Note 12 2 3 2 4 9" xfId="18030"/>
    <cellStyle name="Note 12 2 3 2 4 9 2" xfId="18031"/>
    <cellStyle name="Note 12 2 3 2 4 9 3" xfId="18032"/>
    <cellStyle name="Note 12 2 3 2 4 9 4" xfId="46693"/>
    <cellStyle name="Note 12 2 3 2 5" xfId="18033"/>
    <cellStyle name="Note 12 2 3 2 5 2" xfId="18034"/>
    <cellStyle name="Note 12 2 3 2 5 3" xfId="18035"/>
    <cellStyle name="Note 12 2 3 2 5 4" xfId="46694"/>
    <cellStyle name="Note 12 2 3 2 6" xfId="18036"/>
    <cellStyle name="Note 12 2 3 2 6 2" xfId="18037"/>
    <cellStyle name="Note 12 2 3 2 6 3" xfId="18038"/>
    <cellStyle name="Note 12 2 3 2 6 4" xfId="46695"/>
    <cellStyle name="Note 12 2 3 2 7" xfId="18039"/>
    <cellStyle name="Note 12 2 3 2 7 2" xfId="18040"/>
    <cellStyle name="Note 12 2 3 2 7 3" xfId="18041"/>
    <cellStyle name="Note 12 2 3 2 7 4" xfId="46696"/>
    <cellStyle name="Note 12 2 3 2 8" xfId="18042"/>
    <cellStyle name="Note 12 2 3 2 8 2" xfId="18043"/>
    <cellStyle name="Note 12 2 3 2 8 3" xfId="18044"/>
    <cellStyle name="Note 12 2 3 2 8 4" xfId="46697"/>
    <cellStyle name="Note 12 2 3 2 9" xfId="18045"/>
    <cellStyle name="Note 12 2 3 2 9 2" xfId="18046"/>
    <cellStyle name="Note 12 2 3 2 9 3" xfId="18047"/>
    <cellStyle name="Note 12 2 3 2 9 4" xfId="46698"/>
    <cellStyle name="Note 12 2 3 20" xfId="18048"/>
    <cellStyle name="Note 12 2 3 20 2" xfId="18049"/>
    <cellStyle name="Note 12 2 3 20 3" xfId="18050"/>
    <cellStyle name="Note 12 2 3 20 4" xfId="46699"/>
    <cellStyle name="Note 12 2 3 21" xfId="18051"/>
    <cellStyle name="Note 12 2 3 21 2" xfId="18052"/>
    <cellStyle name="Note 12 2 3 21 3" xfId="18053"/>
    <cellStyle name="Note 12 2 3 21 4" xfId="46700"/>
    <cellStyle name="Note 12 2 3 22" xfId="18054"/>
    <cellStyle name="Note 12 2 3 22 2" xfId="18055"/>
    <cellStyle name="Note 12 2 3 22 3" xfId="18056"/>
    <cellStyle name="Note 12 2 3 22 4" xfId="46701"/>
    <cellStyle name="Note 12 2 3 23" xfId="18057"/>
    <cellStyle name="Note 12 2 3 23 2" xfId="18058"/>
    <cellStyle name="Note 12 2 3 23 3" xfId="46702"/>
    <cellStyle name="Note 12 2 3 23 4" xfId="46703"/>
    <cellStyle name="Note 12 2 3 24" xfId="46704"/>
    <cellStyle name="Note 12 2 3 25" xfId="46705"/>
    <cellStyle name="Note 12 2 3 3" xfId="18059"/>
    <cellStyle name="Note 12 2 3 3 10" xfId="18060"/>
    <cellStyle name="Note 12 2 3 3 10 2" xfId="18061"/>
    <cellStyle name="Note 12 2 3 3 10 3" xfId="18062"/>
    <cellStyle name="Note 12 2 3 3 10 4" xfId="46706"/>
    <cellStyle name="Note 12 2 3 3 11" xfId="18063"/>
    <cellStyle name="Note 12 2 3 3 11 2" xfId="18064"/>
    <cellStyle name="Note 12 2 3 3 11 3" xfId="18065"/>
    <cellStyle name="Note 12 2 3 3 11 4" xfId="46707"/>
    <cellStyle name="Note 12 2 3 3 12" xfId="18066"/>
    <cellStyle name="Note 12 2 3 3 12 2" xfId="18067"/>
    <cellStyle name="Note 12 2 3 3 12 3" xfId="18068"/>
    <cellStyle name="Note 12 2 3 3 12 4" xfId="46708"/>
    <cellStyle name="Note 12 2 3 3 13" xfId="18069"/>
    <cellStyle name="Note 12 2 3 3 13 2" xfId="18070"/>
    <cellStyle name="Note 12 2 3 3 13 3" xfId="18071"/>
    <cellStyle name="Note 12 2 3 3 13 4" xfId="46709"/>
    <cellStyle name="Note 12 2 3 3 14" xfId="18072"/>
    <cellStyle name="Note 12 2 3 3 14 2" xfId="18073"/>
    <cellStyle name="Note 12 2 3 3 14 3" xfId="18074"/>
    <cellStyle name="Note 12 2 3 3 14 4" xfId="46710"/>
    <cellStyle name="Note 12 2 3 3 15" xfId="18075"/>
    <cellStyle name="Note 12 2 3 3 15 2" xfId="18076"/>
    <cellStyle name="Note 12 2 3 3 15 3" xfId="18077"/>
    <cellStyle name="Note 12 2 3 3 15 4" xfId="46711"/>
    <cellStyle name="Note 12 2 3 3 16" xfId="18078"/>
    <cellStyle name="Note 12 2 3 3 16 2" xfId="18079"/>
    <cellStyle name="Note 12 2 3 3 16 3" xfId="18080"/>
    <cellStyle name="Note 12 2 3 3 16 4" xfId="46712"/>
    <cellStyle name="Note 12 2 3 3 17" xfId="18081"/>
    <cellStyle name="Note 12 2 3 3 17 2" xfId="18082"/>
    <cellStyle name="Note 12 2 3 3 17 3" xfId="18083"/>
    <cellStyle name="Note 12 2 3 3 17 4" xfId="46713"/>
    <cellStyle name="Note 12 2 3 3 18" xfId="18084"/>
    <cellStyle name="Note 12 2 3 3 18 2" xfId="18085"/>
    <cellStyle name="Note 12 2 3 3 18 3" xfId="18086"/>
    <cellStyle name="Note 12 2 3 3 18 4" xfId="46714"/>
    <cellStyle name="Note 12 2 3 3 19" xfId="18087"/>
    <cellStyle name="Note 12 2 3 3 19 2" xfId="18088"/>
    <cellStyle name="Note 12 2 3 3 19 3" xfId="18089"/>
    <cellStyle name="Note 12 2 3 3 19 4" xfId="46715"/>
    <cellStyle name="Note 12 2 3 3 2" xfId="18090"/>
    <cellStyle name="Note 12 2 3 3 2 2" xfId="18091"/>
    <cellStyle name="Note 12 2 3 3 2 3" xfId="18092"/>
    <cellStyle name="Note 12 2 3 3 2 4" xfId="46716"/>
    <cellStyle name="Note 12 2 3 3 20" xfId="18093"/>
    <cellStyle name="Note 12 2 3 3 20 2" xfId="18094"/>
    <cellStyle name="Note 12 2 3 3 20 3" xfId="46717"/>
    <cellStyle name="Note 12 2 3 3 20 4" xfId="46718"/>
    <cellStyle name="Note 12 2 3 3 21" xfId="46719"/>
    <cellStyle name="Note 12 2 3 3 22" xfId="46720"/>
    <cellStyle name="Note 12 2 3 3 3" xfId="18095"/>
    <cellStyle name="Note 12 2 3 3 3 2" xfId="18096"/>
    <cellStyle name="Note 12 2 3 3 3 3" xfId="18097"/>
    <cellStyle name="Note 12 2 3 3 3 4" xfId="46721"/>
    <cellStyle name="Note 12 2 3 3 4" xfId="18098"/>
    <cellStyle name="Note 12 2 3 3 4 2" xfId="18099"/>
    <cellStyle name="Note 12 2 3 3 4 3" xfId="18100"/>
    <cellStyle name="Note 12 2 3 3 4 4" xfId="46722"/>
    <cellStyle name="Note 12 2 3 3 5" xfId="18101"/>
    <cellStyle name="Note 12 2 3 3 5 2" xfId="18102"/>
    <cellStyle name="Note 12 2 3 3 5 3" xfId="18103"/>
    <cellStyle name="Note 12 2 3 3 5 4" xfId="46723"/>
    <cellStyle name="Note 12 2 3 3 6" xfId="18104"/>
    <cellStyle name="Note 12 2 3 3 6 2" xfId="18105"/>
    <cellStyle name="Note 12 2 3 3 6 3" xfId="18106"/>
    <cellStyle name="Note 12 2 3 3 6 4" xfId="46724"/>
    <cellStyle name="Note 12 2 3 3 7" xfId="18107"/>
    <cellStyle name="Note 12 2 3 3 7 2" xfId="18108"/>
    <cellStyle name="Note 12 2 3 3 7 3" xfId="18109"/>
    <cellStyle name="Note 12 2 3 3 7 4" xfId="46725"/>
    <cellStyle name="Note 12 2 3 3 8" xfId="18110"/>
    <cellStyle name="Note 12 2 3 3 8 2" xfId="18111"/>
    <cellStyle name="Note 12 2 3 3 8 3" xfId="18112"/>
    <cellStyle name="Note 12 2 3 3 8 4" xfId="46726"/>
    <cellStyle name="Note 12 2 3 3 9" xfId="18113"/>
    <cellStyle name="Note 12 2 3 3 9 2" xfId="18114"/>
    <cellStyle name="Note 12 2 3 3 9 3" xfId="18115"/>
    <cellStyle name="Note 12 2 3 3 9 4" xfId="46727"/>
    <cellStyle name="Note 12 2 3 4" xfId="18116"/>
    <cellStyle name="Note 12 2 3 4 10" xfId="18117"/>
    <cellStyle name="Note 12 2 3 4 10 2" xfId="18118"/>
    <cellStyle name="Note 12 2 3 4 10 3" xfId="18119"/>
    <cellStyle name="Note 12 2 3 4 10 4" xfId="46728"/>
    <cellStyle name="Note 12 2 3 4 11" xfId="18120"/>
    <cellStyle name="Note 12 2 3 4 11 2" xfId="18121"/>
    <cellStyle name="Note 12 2 3 4 11 3" xfId="18122"/>
    <cellStyle name="Note 12 2 3 4 11 4" xfId="46729"/>
    <cellStyle name="Note 12 2 3 4 12" xfId="18123"/>
    <cellStyle name="Note 12 2 3 4 12 2" xfId="18124"/>
    <cellStyle name="Note 12 2 3 4 12 3" xfId="18125"/>
    <cellStyle name="Note 12 2 3 4 12 4" xfId="46730"/>
    <cellStyle name="Note 12 2 3 4 13" xfId="18126"/>
    <cellStyle name="Note 12 2 3 4 13 2" xfId="18127"/>
    <cellStyle name="Note 12 2 3 4 13 3" xfId="18128"/>
    <cellStyle name="Note 12 2 3 4 13 4" xfId="46731"/>
    <cellStyle name="Note 12 2 3 4 14" xfId="18129"/>
    <cellStyle name="Note 12 2 3 4 14 2" xfId="18130"/>
    <cellStyle name="Note 12 2 3 4 14 3" xfId="18131"/>
    <cellStyle name="Note 12 2 3 4 14 4" xfId="46732"/>
    <cellStyle name="Note 12 2 3 4 15" xfId="18132"/>
    <cellStyle name="Note 12 2 3 4 15 2" xfId="18133"/>
    <cellStyle name="Note 12 2 3 4 15 3" xfId="18134"/>
    <cellStyle name="Note 12 2 3 4 15 4" xfId="46733"/>
    <cellStyle name="Note 12 2 3 4 16" xfId="18135"/>
    <cellStyle name="Note 12 2 3 4 16 2" xfId="18136"/>
    <cellStyle name="Note 12 2 3 4 16 3" xfId="18137"/>
    <cellStyle name="Note 12 2 3 4 16 4" xfId="46734"/>
    <cellStyle name="Note 12 2 3 4 17" xfId="18138"/>
    <cellStyle name="Note 12 2 3 4 17 2" xfId="18139"/>
    <cellStyle name="Note 12 2 3 4 17 3" xfId="18140"/>
    <cellStyle name="Note 12 2 3 4 17 4" xfId="46735"/>
    <cellStyle name="Note 12 2 3 4 18" xfId="18141"/>
    <cellStyle name="Note 12 2 3 4 18 2" xfId="18142"/>
    <cellStyle name="Note 12 2 3 4 18 3" xfId="18143"/>
    <cellStyle name="Note 12 2 3 4 18 4" xfId="46736"/>
    <cellStyle name="Note 12 2 3 4 19" xfId="18144"/>
    <cellStyle name="Note 12 2 3 4 19 2" xfId="18145"/>
    <cellStyle name="Note 12 2 3 4 19 3" xfId="18146"/>
    <cellStyle name="Note 12 2 3 4 19 4" xfId="46737"/>
    <cellStyle name="Note 12 2 3 4 2" xfId="18147"/>
    <cellStyle name="Note 12 2 3 4 2 2" xfId="18148"/>
    <cellStyle name="Note 12 2 3 4 2 3" xfId="18149"/>
    <cellStyle name="Note 12 2 3 4 2 4" xfId="46738"/>
    <cellStyle name="Note 12 2 3 4 20" xfId="18150"/>
    <cellStyle name="Note 12 2 3 4 20 2" xfId="18151"/>
    <cellStyle name="Note 12 2 3 4 20 3" xfId="46739"/>
    <cellStyle name="Note 12 2 3 4 20 4" xfId="46740"/>
    <cellStyle name="Note 12 2 3 4 21" xfId="46741"/>
    <cellStyle name="Note 12 2 3 4 22" xfId="46742"/>
    <cellStyle name="Note 12 2 3 4 3" xfId="18152"/>
    <cellStyle name="Note 12 2 3 4 3 2" xfId="18153"/>
    <cellStyle name="Note 12 2 3 4 3 3" xfId="18154"/>
    <cellStyle name="Note 12 2 3 4 3 4" xfId="46743"/>
    <cellStyle name="Note 12 2 3 4 4" xfId="18155"/>
    <cellStyle name="Note 12 2 3 4 4 2" xfId="18156"/>
    <cellStyle name="Note 12 2 3 4 4 3" xfId="18157"/>
    <cellStyle name="Note 12 2 3 4 4 4" xfId="46744"/>
    <cellStyle name="Note 12 2 3 4 5" xfId="18158"/>
    <cellStyle name="Note 12 2 3 4 5 2" xfId="18159"/>
    <cellStyle name="Note 12 2 3 4 5 3" xfId="18160"/>
    <cellStyle name="Note 12 2 3 4 5 4" xfId="46745"/>
    <cellStyle name="Note 12 2 3 4 6" xfId="18161"/>
    <cellStyle name="Note 12 2 3 4 6 2" xfId="18162"/>
    <cellStyle name="Note 12 2 3 4 6 3" xfId="18163"/>
    <cellStyle name="Note 12 2 3 4 6 4" xfId="46746"/>
    <cellStyle name="Note 12 2 3 4 7" xfId="18164"/>
    <cellStyle name="Note 12 2 3 4 7 2" xfId="18165"/>
    <cellStyle name="Note 12 2 3 4 7 3" xfId="18166"/>
    <cellStyle name="Note 12 2 3 4 7 4" xfId="46747"/>
    <cellStyle name="Note 12 2 3 4 8" xfId="18167"/>
    <cellStyle name="Note 12 2 3 4 8 2" xfId="18168"/>
    <cellStyle name="Note 12 2 3 4 8 3" xfId="18169"/>
    <cellStyle name="Note 12 2 3 4 8 4" xfId="46748"/>
    <cellStyle name="Note 12 2 3 4 9" xfId="18170"/>
    <cellStyle name="Note 12 2 3 4 9 2" xfId="18171"/>
    <cellStyle name="Note 12 2 3 4 9 3" xfId="18172"/>
    <cellStyle name="Note 12 2 3 4 9 4" xfId="46749"/>
    <cellStyle name="Note 12 2 3 5" xfId="18173"/>
    <cellStyle name="Note 12 2 3 5 2" xfId="18174"/>
    <cellStyle name="Note 12 2 3 5 3" xfId="18175"/>
    <cellStyle name="Note 12 2 3 5 4" xfId="46750"/>
    <cellStyle name="Note 12 2 3 6" xfId="18176"/>
    <cellStyle name="Note 12 2 3 6 2" xfId="18177"/>
    <cellStyle name="Note 12 2 3 6 3" xfId="18178"/>
    <cellStyle name="Note 12 2 3 6 4" xfId="46751"/>
    <cellStyle name="Note 12 2 3 7" xfId="18179"/>
    <cellStyle name="Note 12 2 3 7 2" xfId="18180"/>
    <cellStyle name="Note 12 2 3 7 3" xfId="18181"/>
    <cellStyle name="Note 12 2 3 7 4" xfId="46752"/>
    <cellStyle name="Note 12 2 3 8" xfId="18182"/>
    <cellStyle name="Note 12 2 3 8 2" xfId="18183"/>
    <cellStyle name="Note 12 2 3 8 3" xfId="18184"/>
    <cellStyle name="Note 12 2 3 8 4" xfId="46753"/>
    <cellStyle name="Note 12 2 3 9" xfId="18185"/>
    <cellStyle name="Note 12 2 3 9 2" xfId="18186"/>
    <cellStyle name="Note 12 2 3 9 3" xfId="18187"/>
    <cellStyle name="Note 12 2 3 9 4" xfId="46754"/>
    <cellStyle name="Note 12 2 30" xfId="18188"/>
    <cellStyle name="Note 12 2 30 2" xfId="18189"/>
    <cellStyle name="Note 12 2 30 3" xfId="18190"/>
    <cellStyle name="Note 12 2 30 4" xfId="46755"/>
    <cellStyle name="Note 12 2 31" xfId="18191"/>
    <cellStyle name="Note 12 2 31 2" xfId="18192"/>
    <cellStyle name="Note 12 2 31 3" xfId="18193"/>
    <cellStyle name="Note 12 2 31 4" xfId="46756"/>
    <cellStyle name="Note 12 2 32" xfId="18194"/>
    <cellStyle name="Note 12 2 32 2" xfId="18195"/>
    <cellStyle name="Note 12 2 32 3" xfId="18196"/>
    <cellStyle name="Note 12 2 32 4" xfId="46757"/>
    <cellStyle name="Note 12 2 33" xfId="18197"/>
    <cellStyle name="Note 12 2 33 2" xfId="18198"/>
    <cellStyle name="Note 12 2 33 3" xfId="18199"/>
    <cellStyle name="Note 12 2 33 4" xfId="46758"/>
    <cellStyle name="Note 12 2 34" xfId="18200"/>
    <cellStyle name="Note 12 2 34 2" xfId="18201"/>
    <cellStyle name="Note 12 2 34 3" xfId="46759"/>
    <cellStyle name="Note 12 2 34 4" xfId="46760"/>
    <cellStyle name="Note 12 2 35" xfId="46761"/>
    <cellStyle name="Note 12 2 36" xfId="46762"/>
    <cellStyle name="Note 12 2 4" xfId="18202"/>
    <cellStyle name="Note 12 2 4 10" xfId="18203"/>
    <cellStyle name="Note 12 2 4 10 2" xfId="18204"/>
    <cellStyle name="Note 12 2 4 10 3" xfId="18205"/>
    <cellStyle name="Note 12 2 4 10 4" xfId="46763"/>
    <cellStyle name="Note 12 2 4 11" xfId="18206"/>
    <cellStyle name="Note 12 2 4 11 2" xfId="18207"/>
    <cellStyle name="Note 12 2 4 11 3" xfId="18208"/>
    <cellStyle name="Note 12 2 4 11 4" xfId="46764"/>
    <cellStyle name="Note 12 2 4 12" xfId="18209"/>
    <cellStyle name="Note 12 2 4 12 2" xfId="18210"/>
    <cellStyle name="Note 12 2 4 12 3" xfId="18211"/>
    <cellStyle name="Note 12 2 4 12 4" xfId="46765"/>
    <cellStyle name="Note 12 2 4 13" xfId="18212"/>
    <cellStyle name="Note 12 2 4 13 2" xfId="18213"/>
    <cellStyle name="Note 12 2 4 13 3" xfId="18214"/>
    <cellStyle name="Note 12 2 4 13 4" xfId="46766"/>
    <cellStyle name="Note 12 2 4 14" xfId="18215"/>
    <cellStyle name="Note 12 2 4 14 2" xfId="18216"/>
    <cellStyle name="Note 12 2 4 14 3" xfId="18217"/>
    <cellStyle name="Note 12 2 4 14 4" xfId="46767"/>
    <cellStyle name="Note 12 2 4 15" xfId="18218"/>
    <cellStyle name="Note 12 2 4 15 2" xfId="18219"/>
    <cellStyle name="Note 12 2 4 15 3" xfId="18220"/>
    <cellStyle name="Note 12 2 4 15 4" xfId="46768"/>
    <cellStyle name="Note 12 2 4 16" xfId="18221"/>
    <cellStyle name="Note 12 2 4 16 2" xfId="18222"/>
    <cellStyle name="Note 12 2 4 16 3" xfId="18223"/>
    <cellStyle name="Note 12 2 4 16 4" xfId="46769"/>
    <cellStyle name="Note 12 2 4 17" xfId="18224"/>
    <cellStyle name="Note 12 2 4 17 2" xfId="18225"/>
    <cellStyle name="Note 12 2 4 17 3" xfId="18226"/>
    <cellStyle name="Note 12 2 4 17 4" xfId="46770"/>
    <cellStyle name="Note 12 2 4 18" xfId="18227"/>
    <cellStyle name="Note 12 2 4 18 2" xfId="18228"/>
    <cellStyle name="Note 12 2 4 18 3" xfId="18229"/>
    <cellStyle name="Note 12 2 4 18 4" xfId="46771"/>
    <cellStyle name="Note 12 2 4 19" xfId="18230"/>
    <cellStyle name="Note 12 2 4 19 2" xfId="18231"/>
    <cellStyle name="Note 12 2 4 19 3" xfId="18232"/>
    <cellStyle name="Note 12 2 4 19 4" xfId="46772"/>
    <cellStyle name="Note 12 2 4 2" xfId="18233"/>
    <cellStyle name="Note 12 2 4 2 2" xfId="18234"/>
    <cellStyle name="Note 12 2 4 2 3" xfId="18235"/>
    <cellStyle name="Note 12 2 4 2 4" xfId="46773"/>
    <cellStyle name="Note 12 2 4 20" xfId="18236"/>
    <cellStyle name="Note 12 2 4 20 2" xfId="18237"/>
    <cellStyle name="Note 12 2 4 20 3" xfId="46774"/>
    <cellStyle name="Note 12 2 4 20 4" xfId="46775"/>
    <cellStyle name="Note 12 2 4 21" xfId="46776"/>
    <cellStyle name="Note 12 2 4 22" xfId="46777"/>
    <cellStyle name="Note 12 2 4 3" xfId="18238"/>
    <cellStyle name="Note 12 2 4 3 2" xfId="18239"/>
    <cellStyle name="Note 12 2 4 3 3" xfId="18240"/>
    <cellStyle name="Note 12 2 4 3 4" xfId="46778"/>
    <cellStyle name="Note 12 2 4 4" xfId="18241"/>
    <cellStyle name="Note 12 2 4 4 2" xfId="18242"/>
    <cellStyle name="Note 12 2 4 4 3" xfId="18243"/>
    <cellStyle name="Note 12 2 4 4 4" xfId="46779"/>
    <cellStyle name="Note 12 2 4 5" xfId="18244"/>
    <cellStyle name="Note 12 2 4 5 2" xfId="18245"/>
    <cellStyle name="Note 12 2 4 5 3" xfId="18246"/>
    <cellStyle name="Note 12 2 4 5 4" xfId="46780"/>
    <cellStyle name="Note 12 2 4 6" xfId="18247"/>
    <cellStyle name="Note 12 2 4 6 2" xfId="18248"/>
    <cellStyle name="Note 12 2 4 6 3" xfId="18249"/>
    <cellStyle name="Note 12 2 4 6 4" xfId="46781"/>
    <cellStyle name="Note 12 2 4 7" xfId="18250"/>
    <cellStyle name="Note 12 2 4 7 2" xfId="18251"/>
    <cellStyle name="Note 12 2 4 7 3" xfId="18252"/>
    <cellStyle name="Note 12 2 4 7 4" xfId="46782"/>
    <cellStyle name="Note 12 2 4 8" xfId="18253"/>
    <cellStyle name="Note 12 2 4 8 2" xfId="18254"/>
    <cellStyle name="Note 12 2 4 8 3" xfId="18255"/>
    <cellStyle name="Note 12 2 4 8 4" xfId="46783"/>
    <cellStyle name="Note 12 2 4 9" xfId="18256"/>
    <cellStyle name="Note 12 2 4 9 2" xfId="18257"/>
    <cellStyle name="Note 12 2 4 9 3" xfId="18258"/>
    <cellStyle name="Note 12 2 4 9 4" xfId="46784"/>
    <cellStyle name="Note 12 2 5" xfId="18259"/>
    <cellStyle name="Note 12 2 5 10" xfId="18260"/>
    <cellStyle name="Note 12 2 5 10 2" xfId="18261"/>
    <cellStyle name="Note 12 2 5 10 3" xfId="18262"/>
    <cellStyle name="Note 12 2 5 10 4" xfId="46785"/>
    <cellStyle name="Note 12 2 5 11" xfId="18263"/>
    <cellStyle name="Note 12 2 5 11 2" xfId="18264"/>
    <cellStyle name="Note 12 2 5 11 3" xfId="18265"/>
    <cellStyle name="Note 12 2 5 11 4" xfId="46786"/>
    <cellStyle name="Note 12 2 5 12" xfId="18266"/>
    <cellStyle name="Note 12 2 5 12 2" xfId="18267"/>
    <cellStyle name="Note 12 2 5 12 3" xfId="18268"/>
    <cellStyle name="Note 12 2 5 12 4" xfId="46787"/>
    <cellStyle name="Note 12 2 5 13" xfId="18269"/>
    <cellStyle name="Note 12 2 5 13 2" xfId="18270"/>
    <cellStyle name="Note 12 2 5 13 3" xfId="18271"/>
    <cellStyle name="Note 12 2 5 13 4" xfId="46788"/>
    <cellStyle name="Note 12 2 5 14" xfId="18272"/>
    <cellStyle name="Note 12 2 5 14 2" xfId="18273"/>
    <cellStyle name="Note 12 2 5 14 3" xfId="18274"/>
    <cellStyle name="Note 12 2 5 14 4" xfId="46789"/>
    <cellStyle name="Note 12 2 5 15" xfId="18275"/>
    <cellStyle name="Note 12 2 5 15 2" xfId="18276"/>
    <cellStyle name="Note 12 2 5 15 3" xfId="18277"/>
    <cellStyle name="Note 12 2 5 15 4" xfId="46790"/>
    <cellStyle name="Note 12 2 5 16" xfId="18278"/>
    <cellStyle name="Note 12 2 5 16 2" xfId="18279"/>
    <cellStyle name="Note 12 2 5 16 3" xfId="18280"/>
    <cellStyle name="Note 12 2 5 16 4" xfId="46791"/>
    <cellStyle name="Note 12 2 5 17" xfId="18281"/>
    <cellStyle name="Note 12 2 5 17 2" xfId="18282"/>
    <cellStyle name="Note 12 2 5 17 3" xfId="18283"/>
    <cellStyle name="Note 12 2 5 17 4" xfId="46792"/>
    <cellStyle name="Note 12 2 5 18" xfId="18284"/>
    <cellStyle name="Note 12 2 5 18 2" xfId="18285"/>
    <cellStyle name="Note 12 2 5 18 3" xfId="18286"/>
    <cellStyle name="Note 12 2 5 18 4" xfId="46793"/>
    <cellStyle name="Note 12 2 5 19" xfId="18287"/>
    <cellStyle name="Note 12 2 5 19 2" xfId="18288"/>
    <cellStyle name="Note 12 2 5 19 3" xfId="18289"/>
    <cellStyle name="Note 12 2 5 19 4" xfId="46794"/>
    <cellStyle name="Note 12 2 5 2" xfId="18290"/>
    <cellStyle name="Note 12 2 5 2 2" xfId="18291"/>
    <cellStyle name="Note 12 2 5 2 3" xfId="18292"/>
    <cellStyle name="Note 12 2 5 2 4" xfId="46795"/>
    <cellStyle name="Note 12 2 5 20" xfId="18293"/>
    <cellStyle name="Note 12 2 5 20 2" xfId="18294"/>
    <cellStyle name="Note 12 2 5 20 3" xfId="46796"/>
    <cellStyle name="Note 12 2 5 20 4" xfId="46797"/>
    <cellStyle name="Note 12 2 5 21" xfId="46798"/>
    <cellStyle name="Note 12 2 5 22" xfId="46799"/>
    <cellStyle name="Note 12 2 5 3" xfId="18295"/>
    <cellStyle name="Note 12 2 5 3 2" xfId="18296"/>
    <cellStyle name="Note 12 2 5 3 3" xfId="18297"/>
    <cellStyle name="Note 12 2 5 3 4" xfId="46800"/>
    <cellStyle name="Note 12 2 5 4" xfId="18298"/>
    <cellStyle name="Note 12 2 5 4 2" xfId="18299"/>
    <cellStyle name="Note 12 2 5 4 3" xfId="18300"/>
    <cellStyle name="Note 12 2 5 4 4" xfId="46801"/>
    <cellStyle name="Note 12 2 5 5" xfId="18301"/>
    <cellStyle name="Note 12 2 5 5 2" xfId="18302"/>
    <cellStyle name="Note 12 2 5 5 3" xfId="18303"/>
    <cellStyle name="Note 12 2 5 5 4" xfId="46802"/>
    <cellStyle name="Note 12 2 5 6" xfId="18304"/>
    <cellStyle name="Note 12 2 5 6 2" xfId="18305"/>
    <cellStyle name="Note 12 2 5 6 3" xfId="18306"/>
    <cellStyle name="Note 12 2 5 6 4" xfId="46803"/>
    <cellStyle name="Note 12 2 5 7" xfId="18307"/>
    <cellStyle name="Note 12 2 5 7 2" xfId="18308"/>
    <cellStyle name="Note 12 2 5 7 3" xfId="18309"/>
    <cellStyle name="Note 12 2 5 7 4" xfId="46804"/>
    <cellStyle name="Note 12 2 5 8" xfId="18310"/>
    <cellStyle name="Note 12 2 5 8 2" xfId="18311"/>
    <cellStyle name="Note 12 2 5 8 3" xfId="18312"/>
    <cellStyle name="Note 12 2 5 8 4" xfId="46805"/>
    <cellStyle name="Note 12 2 5 9" xfId="18313"/>
    <cellStyle name="Note 12 2 5 9 2" xfId="18314"/>
    <cellStyle name="Note 12 2 5 9 3" xfId="18315"/>
    <cellStyle name="Note 12 2 5 9 4" xfId="46806"/>
    <cellStyle name="Note 12 2 6" xfId="18316"/>
    <cellStyle name="Note 12 2 6 10" xfId="18317"/>
    <cellStyle name="Note 12 2 6 10 2" xfId="18318"/>
    <cellStyle name="Note 12 2 6 10 3" xfId="18319"/>
    <cellStyle name="Note 12 2 6 10 4" xfId="46807"/>
    <cellStyle name="Note 12 2 6 11" xfId="18320"/>
    <cellStyle name="Note 12 2 6 11 2" xfId="18321"/>
    <cellStyle name="Note 12 2 6 11 3" xfId="18322"/>
    <cellStyle name="Note 12 2 6 11 4" xfId="46808"/>
    <cellStyle name="Note 12 2 6 12" xfId="18323"/>
    <cellStyle name="Note 12 2 6 12 2" xfId="18324"/>
    <cellStyle name="Note 12 2 6 12 3" xfId="18325"/>
    <cellStyle name="Note 12 2 6 12 4" xfId="46809"/>
    <cellStyle name="Note 12 2 6 13" xfId="18326"/>
    <cellStyle name="Note 12 2 6 13 2" xfId="18327"/>
    <cellStyle name="Note 12 2 6 13 3" xfId="18328"/>
    <cellStyle name="Note 12 2 6 13 4" xfId="46810"/>
    <cellStyle name="Note 12 2 6 14" xfId="18329"/>
    <cellStyle name="Note 12 2 6 14 2" xfId="18330"/>
    <cellStyle name="Note 12 2 6 14 3" xfId="18331"/>
    <cellStyle name="Note 12 2 6 14 4" xfId="46811"/>
    <cellStyle name="Note 12 2 6 15" xfId="18332"/>
    <cellStyle name="Note 12 2 6 15 2" xfId="18333"/>
    <cellStyle name="Note 12 2 6 15 3" xfId="18334"/>
    <cellStyle name="Note 12 2 6 15 4" xfId="46812"/>
    <cellStyle name="Note 12 2 6 16" xfId="18335"/>
    <cellStyle name="Note 12 2 6 16 2" xfId="18336"/>
    <cellStyle name="Note 12 2 6 16 3" xfId="18337"/>
    <cellStyle name="Note 12 2 6 16 4" xfId="46813"/>
    <cellStyle name="Note 12 2 6 17" xfId="18338"/>
    <cellStyle name="Note 12 2 6 17 2" xfId="18339"/>
    <cellStyle name="Note 12 2 6 17 3" xfId="18340"/>
    <cellStyle name="Note 12 2 6 17 4" xfId="46814"/>
    <cellStyle name="Note 12 2 6 18" xfId="18341"/>
    <cellStyle name="Note 12 2 6 18 2" xfId="18342"/>
    <cellStyle name="Note 12 2 6 18 3" xfId="18343"/>
    <cellStyle name="Note 12 2 6 18 4" xfId="46815"/>
    <cellStyle name="Note 12 2 6 19" xfId="18344"/>
    <cellStyle name="Note 12 2 6 19 2" xfId="18345"/>
    <cellStyle name="Note 12 2 6 19 3" xfId="18346"/>
    <cellStyle name="Note 12 2 6 19 4" xfId="46816"/>
    <cellStyle name="Note 12 2 6 2" xfId="18347"/>
    <cellStyle name="Note 12 2 6 2 2" xfId="18348"/>
    <cellStyle name="Note 12 2 6 2 3" xfId="18349"/>
    <cellStyle name="Note 12 2 6 2 4" xfId="46817"/>
    <cellStyle name="Note 12 2 6 20" xfId="18350"/>
    <cellStyle name="Note 12 2 6 20 2" xfId="18351"/>
    <cellStyle name="Note 12 2 6 20 3" xfId="46818"/>
    <cellStyle name="Note 12 2 6 20 4" xfId="46819"/>
    <cellStyle name="Note 12 2 6 21" xfId="46820"/>
    <cellStyle name="Note 12 2 6 22" xfId="46821"/>
    <cellStyle name="Note 12 2 6 3" xfId="18352"/>
    <cellStyle name="Note 12 2 6 3 2" xfId="18353"/>
    <cellStyle name="Note 12 2 6 3 3" xfId="18354"/>
    <cellStyle name="Note 12 2 6 3 4" xfId="46822"/>
    <cellStyle name="Note 12 2 6 4" xfId="18355"/>
    <cellStyle name="Note 12 2 6 4 2" xfId="18356"/>
    <cellStyle name="Note 12 2 6 4 3" xfId="18357"/>
    <cellStyle name="Note 12 2 6 4 4" xfId="46823"/>
    <cellStyle name="Note 12 2 6 5" xfId="18358"/>
    <cellStyle name="Note 12 2 6 5 2" xfId="18359"/>
    <cellStyle name="Note 12 2 6 5 3" xfId="18360"/>
    <cellStyle name="Note 12 2 6 5 4" xfId="46824"/>
    <cellStyle name="Note 12 2 6 6" xfId="18361"/>
    <cellStyle name="Note 12 2 6 6 2" xfId="18362"/>
    <cellStyle name="Note 12 2 6 6 3" xfId="18363"/>
    <cellStyle name="Note 12 2 6 6 4" xfId="46825"/>
    <cellStyle name="Note 12 2 6 7" xfId="18364"/>
    <cellStyle name="Note 12 2 6 7 2" xfId="18365"/>
    <cellStyle name="Note 12 2 6 7 3" xfId="18366"/>
    <cellStyle name="Note 12 2 6 7 4" xfId="46826"/>
    <cellStyle name="Note 12 2 6 8" xfId="18367"/>
    <cellStyle name="Note 12 2 6 8 2" xfId="18368"/>
    <cellStyle name="Note 12 2 6 8 3" xfId="18369"/>
    <cellStyle name="Note 12 2 6 8 4" xfId="46827"/>
    <cellStyle name="Note 12 2 6 9" xfId="18370"/>
    <cellStyle name="Note 12 2 6 9 2" xfId="18371"/>
    <cellStyle name="Note 12 2 6 9 3" xfId="18372"/>
    <cellStyle name="Note 12 2 6 9 4" xfId="46828"/>
    <cellStyle name="Note 12 2 7" xfId="18373"/>
    <cellStyle name="Note 12 2 7 10" xfId="18374"/>
    <cellStyle name="Note 12 2 7 10 2" xfId="18375"/>
    <cellStyle name="Note 12 2 7 10 3" xfId="18376"/>
    <cellStyle name="Note 12 2 7 10 4" xfId="46829"/>
    <cellStyle name="Note 12 2 7 11" xfId="18377"/>
    <cellStyle name="Note 12 2 7 11 2" xfId="18378"/>
    <cellStyle name="Note 12 2 7 11 3" xfId="18379"/>
    <cellStyle name="Note 12 2 7 11 4" xfId="46830"/>
    <cellStyle name="Note 12 2 7 12" xfId="18380"/>
    <cellStyle name="Note 12 2 7 12 2" xfId="18381"/>
    <cellStyle name="Note 12 2 7 12 3" xfId="18382"/>
    <cellStyle name="Note 12 2 7 12 4" xfId="46831"/>
    <cellStyle name="Note 12 2 7 13" xfId="18383"/>
    <cellStyle name="Note 12 2 7 13 2" xfId="18384"/>
    <cellStyle name="Note 12 2 7 13 3" xfId="18385"/>
    <cellStyle name="Note 12 2 7 13 4" xfId="46832"/>
    <cellStyle name="Note 12 2 7 14" xfId="18386"/>
    <cellStyle name="Note 12 2 7 14 2" xfId="18387"/>
    <cellStyle name="Note 12 2 7 14 3" xfId="18388"/>
    <cellStyle name="Note 12 2 7 14 4" xfId="46833"/>
    <cellStyle name="Note 12 2 7 15" xfId="18389"/>
    <cellStyle name="Note 12 2 7 15 2" xfId="18390"/>
    <cellStyle name="Note 12 2 7 15 3" xfId="18391"/>
    <cellStyle name="Note 12 2 7 15 4" xfId="46834"/>
    <cellStyle name="Note 12 2 7 16" xfId="18392"/>
    <cellStyle name="Note 12 2 7 16 2" xfId="18393"/>
    <cellStyle name="Note 12 2 7 16 3" xfId="18394"/>
    <cellStyle name="Note 12 2 7 16 4" xfId="46835"/>
    <cellStyle name="Note 12 2 7 17" xfId="18395"/>
    <cellStyle name="Note 12 2 7 17 2" xfId="18396"/>
    <cellStyle name="Note 12 2 7 17 3" xfId="18397"/>
    <cellStyle name="Note 12 2 7 17 4" xfId="46836"/>
    <cellStyle name="Note 12 2 7 18" xfId="18398"/>
    <cellStyle name="Note 12 2 7 18 2" xfId="18399"/>
    <cellStyle name="Note 12 2 7 18 3" xfId="18400"/>
    <cellStyle name="Note 12 2 7 18 4" xfId="46837"/>
    <cellStyle name="Note 12 2 7 19" xfId="18401"/>
    <cellStyle name="Note 12 2 7 19 2" xfId="18402"/>
    <cellStyle name="Note 12 2 7 19 3" xfId="18403"/>
    <cellStyle name="Note 12 2 7 19 4" xfId="46838"/>
    <cellStyle name="Note 12 2 7 2" xfId="18404"/>
    <cellStyle name="Note 12 2 7 2 2" xfId="18405"/>
    <cellStyle name="Note 12 2 7 2 3" xfId="18406"/>
    <cellStyle name="Note 12 2 7 2 4" xfId="46839"/>
    <cellStyle name="Note 12 2 7 20" xfId="18407"/>
    <cellStyle name="Note 12 2 7 20 2" xfId="18408"/>
    <cellStyle name="Note 12 2 7 20 3" xfId="46840"/>
    <cellStyle name="Note 12 2 7 20 4" xfId="46841"/>
    <cellStyle name="Note 12 2 7 21" xfId="46842"/>
    <cellStyle name="Note 12 2 7 22" xfId="46843"/>
    <cellStyle name="Note 12 2 7 3" xfId="18409"/>
    <cellStyle name="Note 12 2 7 3 2" xfId="18410"/>
    <cellStyle name="Note 12 2 7 3 3" xfId="18411"/>
    <cellStyle name="Note 12 2 7 3 4" xfId="46844"/>
    <cellStyle name="Note 12 2 7 4" xfId="18412"/>
    <cellStyle name="Note 12 2 7 4 2" xfId="18413"/>
    <cellStyle name="Note 12 2 7 4 3" xfId="18414"/>
    <cellStyle name="Note 12 2 7 4 4" xfId="46845"/>
    <cellStyle name="Note 12 2 7 5" xfId="18415"/>
    <cellStyle name="Note 12 2 7 5 2" xfId="18416"/>
    <cellStyle name="Note 12 2 7 5 3" xfId="18417"/>
    <cellStyle name="Note 12 2 7 5 4" xfId="46846"/>
    <cellStyle name="Note 12 2 7 6" xfId="18418"/>
    <cellStyle name="Note 12 2 7 6 2" xfId="18419"/>
    <cellStyle name="Note 12 2 7 6 3" xfId="18420"/>
    <cellStyle name="Note 12 2 7 6 4" xfId="46847"/>
    <cellStyle name="Note 12 2 7 7" xfId="18421"/>
    <cellStyle name="Note 12 2 7 7 2" xfId="18422"/>
    <cellStyle name="Note 12 2 7 7 3" xfId="18423"/>
    <cellStyle name="Note 12 2 7 7 4" xfId="46848"/>
    <cellStyle name="Note 12 2 7 8" xfId="18424"/>
    <cellStyle name="Note 12 2 7 8 2" xfId="18425"/>
    <cellStyle name="Note 12 2 7 8 3" xfId="18426"/>
    <cellStyle name="Note 12 2 7 8 4" xfId="46849"/>
    <cellStyle name="Note 12 2 7 9" xfId="18427"/>
    <cellStyle name="Note 12 2 7 9 2" xfId="18428"/>
    <cellStyle name="Note 12 2 7 9 3" xfId="18429"/>
    <cellStyle name="Note 12 2 7 9 4" xfId="46850"/>
    <cellStyle name="Note 12 2 8" xfId="18430"/>
    <cellStyle name="Note 12 2 8 10" xfId="18431"/>
    <cellStyle name="Note 12 2 8 10 2" xfId="18432"/>
    <cellStyle name="Note 12 2 8 10 3" xfId="18433"/>
    <cellStyle name="Note 12 2 8 10 4" xfId="46851"/>
    <cellStyle name="Note 12 2 8 11" xfId="18434"/>
    <cellStyle name="Note 12 2 8 11 2" xfId="18435"/>
    <cellStyle name="Note 12 2 8 11 3" xfId="18436"/>
    <cellStyle name="Note 12 2 8 11 4" xfId="46852"/>
    <cellStyle name="Note 12 2 8 12" xfId="18437"/>
    <cellStyle name="Note 12 2 8 12 2" xfId="18438"/>
    <cellStyle name="Note 12 2 8 12 3" xfId="18439"/>
    <cellStyle name="Note 12 2 8 12 4" xfId="46853"/>
    <cellStyle name="Note 12 2 8 13" xfId="18440"/>
    <cellStyle name="Note 12 2 8 13 2" xfId="18441"/>
    <cellStyle name="Note 12 2 8 13 3" xfId="18442"/>
    <cellStyle name="Note 12 2 8 13 4" xfId="46854"/>
    <cellStyle name="Note 12 2 8 14" xfId="18443"/>
    <cellStyle name="Note 12 2 8 14 2" xfId="18444"/>
    <cellStyle name="Note 12 2 8 14 3" xfId="18445"/>
    <cellStyle name="Note 12 2 8 14 4" xfId="46855"/>
    <cellStyle name="Note 12 2 8 15" xfId="18446"/>
    <cellStyle name="Note 12 2 8 15 2" xfId="18447"/>
    <cellStyle name="Note 12 2 8 15 3" xfId="18448"/>
    <cellStyle name="Note 12 2 8 15 4" xfId="46856"/>
    <cellStyle name="Note 12 2 8 16" xfId="18449"/>
    <cellStyle name="Note 12 2 8 16 2" xfId="18450"/>
    <cellStyle name="Note 12 2 8 16 3" xfId="18451"/>
    <cellStyle name="Note 12 2 8 16 4" xfId="46857"/>
    <cellStyle name="Note 12 2 8 17" xfId="18452"/>
    <cellStyle name="Note 12 2 8 17 2" xfId="18453"/>
    <cellStyle name="Note 12 2 8 17 3" xfId="18454"/>
    <cellStyle name="Note 12 2 8 17 4" xfId="46858"/>
    <cellStyle name="Note 12 2 8 18" xfId="18455"/>
    <cellStyle name="Note 12 2 8 18 2" xfId="18456"/>
    <cellStyle name="Note 12 2 8 18 3" xfId="18457"/>
    <cellStyle name="Note 12 2 8 18 4" xfId="46859"/>
    <cellStyle name="Note 12 2 8 19" xfId="18458"/>
    <cellStyle name="Note 12 2 8 19 2" xfId="18459"/>
    <cellStyle name="Note 12 2 8 19 3" xfId="18460"/>
    <cellStyle name="Note 12 2 8 19 4" xfId="46860"/>
    <cellStyle name="Note 12 2 8 2" xfId="18461"/>
    <cellStyle name="Note 12 2 8 2 2" xfId="18462"/>
    <cellStyle name="Note 12 2 8 2 3" xfId="18463"/>
    <cellStyle name="Note 12 2 8 2 4" xfId="46861"/>
    <cellStyle name="Note 12 2 8 20" xfId="18464"/>
    <cellStyle name="Note 12 2 8 20 2" xfId="18465"/>
    <cellStyle name="Note 12 2 8 20 3" xfId="46862"/>
    <cellStyle name="Note 12 2 8 20 4" xfId="46863"/>
    <cellStyle name="Note 12 2 8 21" xfId="46864"/>
    <cellStyle name="Note 12 2 8 22" xfId="46865"/>
    <cellStyle name="Note 12 2 8 3" xfId="18466"/>
    <cellStyle name="Note 12 2 8 3 2" xfId="18467"/>
    <cellStyle name="Note 12 2 8 3 3" xfId="18468"/>
    <cellStyle name="Note 12 2 8 3 4" xfId="46866"/>
    <cellStyle name="Note 12 2 8 4" xfId="18469"/>
    <cellStyle name="Note 12 2 8 4 2" xfId="18470"/>
    <cellStyle name="Note 12 2 8 4 3" xfId="18471"/>
    <cellStyle name="Note 12 2 8 4 4" xfId="46867"/>
    <cellStyle name="Note 12 2 8 5" xfId="18472"/>
    <cellStyle name="Note 12 2 8 5 2" xfId="18473"/>
    <cellStyle name="Note 12 2 8 5 3" xfId="18474"/>
    <cellStyle name="Note 12 2 8 5 4" xfId="46868"/>
    <cellStyle name="Note 12 2 8 6" xfId="18475"/>
    <cellStyle name="Note 12 2 8 6 2" xfId="18476"/>
    <cellStyle name="Note 12 2 8 6 3" xfId="18477"/>
    <cellStyle name="Note 12 2 8 6 4" xfId="46869"/>
    <cellStyle name="Note 12 2 8 7" xfId="18478"/>
    <cellStyle name="Note 12 2 8 7 2" xfId="18479"/>
    <cellStyle name="Note 12 2 8 7 3" xfId="18480"/>
    <cellStyle name="Note 12 2 8 7 4" xfId="46870"/>
    <cellStyle name="Note 12 2 8 8" xfId="18481"/>
    <cellStyle name="Note 12 2 8 8 2" xfId="18482"/>
    <cellStyle name="Note 12 2 8 8 3" xfId="18483"/>
    <cellStyle name="Note 12 2 8 8 4" xfId="46871"/>
    <cellStyle name="Note 12 2 8 9" xfId="18484"/>
    <cellStyle name="Note 12 2 8 9 2" xfId="18485"/>
    <cellStyle name="Note 12 2 8 9 3" xfId="18486"/>
    <cellStyle name="Note 12 2 8 9 4" xfId="46872"/>
    <cellStyle name="Note 12 2 9" xfId="18487"/>
    <cellStyle name="Note 12 2 9 10" xfId="18488"/>
    <cellStyle name="Note 12 2 9 10 2" xfId="18489"/>
    <cellStyle name="Note 12 2 9 10 3" xfId="18490"/>
    <cellStyle name="Note 12 2 9 10 4" xfId="46873"/>
    <cellStyle name="Note 12 2 9 11" xfId="18491"/>
    <cellStyle name="Note 12 2 9 11 2" xfId="18492"/>
    <cellStyle name="Note 12 2 9 11 3" xfId="18493"/>
    <cellStyle name="Note 12 2 9 11 4" xfId="46874"/>
    <cellStyle name="Note 12 2 9 12" xfId="18494"/>
    <cellStyle name="Note 12 2 9 12 2" xfId="18495"/>
    <cellStyle name="Note 12 2 9 12 3" xfId="18496"/>
    <cellStyle name="Note 12 2 9 12 4" xfId="46875"/>
    <cellStyle name="Note 12 2 9 13" xfId="18497"/>
    <cellStyle name="Note 12 2 9 13 2" xfId="18498"/>
    <cellStyle name="Note 12 2 9 13 3" xfId="18499"/>
    <cellStyle name="Note 12 2 9 13 4" xfId="46876"/>
    <cellStyle name="Note 12 2 9 14" xfId="18500"/>
    <cellStyle name="Note 12 2 9 14 2" xfId="18501"/>
    <cellStyle name="Note 12 2 9 14 3" xfId="18502"/>
    <cellStyle name="Note 12 2 9 14 4" xfId="46877"/>
    <cellStyle name="Note 12 2 9 15" xfId="18503"/>
    <cellStyle name="Note 12 2 9 15 2" xfId="18504"/>
    <cellStyle name="Note 12 2 9 15 3" xfId="18505"/>
    <cellStyle name="Note 12 2 9 15 4" xfId="46878"/>
    <cellStyle name="Note 12 2 9 16" xfId="18506"/>
    <cellStyle name="Note 12 2 9 16 2" xfId="18507"/>
    <cellStyle name="Note 12 2 9 16 3" xfId="18508"/>
    <cellStyle name="Note 12 2 9 16 4" xfId="46879"/>
    <cellStyle name="Note 12 2 9 17" xfId="18509"/>
    <cellStyle name="Note 12 2 9 17 2" xfId="18510"/>
    <cellStyle name="Note 12 2 9 17 3" xfId="18511"/>
    <cellStyle name="Note 12 2 9 17 4" xfId="46880"/>
    <cellStyle name="Note 12 2 9 18" xfId="18512"/>
    <cellStyle name="Note 12 2 9 18 2" xfId="18513"/>
    <cellStyle name="Note 12 2 9 18 3" xfId="18514"/>
    <cellStyle name="Note 12 2 9 18 4" xfId="46881"/>
    <cellStyle name="Note 12 2 9 19" xfId="18515"/>
    <cellStyle name="Note 12 2 9 19 2" xfId="18516"/>
    <cellStyle name="Note 12 2 9 19 3" xfId="18517"/>
    <cellStyle name="Note 12 2 9 19 4" xfId="46882"/>
    <cellStyle name="Note 12 2 9 2" xfId="18518"/>
    <cellStyle name="Note 12 2 9 2 2" xfId="18519"/>
    <cellStyle name="Note 12 2 9 2 3" xfId="18520"/>
    <cellStyle name="Note 12 2 9 2 4" xfId="46883"/>
    <cellStyle name="Note 12 2 9 20" xfId="18521"/>
    <cellStyle name="Note 12 2 9 20 2" xfId="18522"/>
    <cellStyle name="Note 12 2 9 20 3" xfId="46884"/>
    <cellStyle name="Note 12 2 9 20 4" xfId="46885"/>
    <cellStyle name="Note 12 2 9 21" xfId="46886"/>
    <cellStyle name="Note 12 2 9 22" xfId="46887"/>
    <cellStyle name="Note 12 2 9 3" xfId="18523"/>
    <cellStyle name="Note 12 2 9 3 2" xfId="18524"/>
    <cellStyle name="Note 12 2 9 3 3" xfId="18525"/>
    <cellStyle name="Note 12 2 9 3 4" xfId="46888"/>
    <cellStyle name="Note 12 2 9 4" xfId="18526"/>
    <cellStyle name="Note 12 2 9 4 2" xfId="18527"/>
    <cellStyle name="Note 12 2 9 4 3" xfId="18528"/>
    <cellStyle name="Note 12 2 9 4 4" xfId="46889"/>
    <cellStyle name="Note 12 2 9 5" xfId="18529"/>
    <cellStyle name="Note 12 2 9 5 2" xfId="18530"/>
    <cellStyle name="Note 12 2 9 5 3" xfId="18531"/>
    <cellStyle name="Note 12 2 9 5 4" xfId="46890"/>
    <cellStyle name="Note 12 2 9 6" xfId="18532"/>
    <cellStyle name="Note 12 2 9 6 2" xfId="18533"/>
    <cellStyle name="Note 12 2 9 6 3" xfId="18534"/>
    <cellStyle name="Note 12 2 9 6 4" xfId="46891"/>
    <cellStyle name="Note 12 2 9 7" xfId="18535"/>
    <cellStyle name="Note 12 2 9 7 2" xfId="18536"/>
    <cellStyle name="Note 12 2 9 7 3" xfId="18537"/>
    <cellStyle name="Note 12 2 9 7 4" xfId="46892"/>
    <cellStyle name="Note 12 2 9 8" xfId="18538"/>
    <cellStyle name="Note 12 2 9 8 2" xfId="18539"/>
    <cellStyle name="Note 12 2 9 8 3" xfId="18540"/>
    <cellStyle name="Note 12 2 9 8 4" xfId="46893"/>
    <cellStyle name="Note 12 2 9 9" xfId="18541"/>
    <cellStyle name="Note 12 2 9 9 2" xfId="18542"/>
    <cellStyle name="Note 12 2 9 9 3" xfId="18543"/>
    <cellStyle name="Note 12 2 9 9 4" xfId="46894"/>
    <cellStyle name="Note 12 20" xfId="18544"/>
    <cellStyle name="Note 12 20 10" xfId="18545"/>
    <cellStyle name="Note 12 20 10 2" xfId="18546"/>
    <cellStyle name="Note 12 20 10 3" xfId="18547"/>
    <cellStyle name="Note 12 20 10 4" xfId="46895"/>
    <cellStyle name="Note 12 20 11" xfId="18548"/>
    <cellStyle name="Note 12 20 11 2" xfId="18549"/>
    <cellStyle name="Note 12 20 11 3" xfId="18550"/>
    <cellStyle name="Note 12 20 11 4" xfId="46896"/>
    <cellStyle name="Note 12 20 12" xfId="18551"/>
    <cellStyle name="Note 12 20 12 2" xfId="18552"/>
    <cellStyle name="Note 12 20 12 3" xfId="18553"/>
    <cellStyle name="Note 12 20 12 4" xfId="46897"/>
    <cellStyle name="Note 12 20 13" xfId="18554"/>
    <cellStyle name="Note 12 20 13 2" xfId="18555"/>
    <cellStyle name="Note 12 20 13 3" xfId="18556"/>
    <cellStyle name="Note 12 20 13 4" xfId="46898"/>
    <cellStyle name="Note 12 20 14" xfId="18557"/>
    <cellStyle name="Note 12 20 14 2" xfId="18558"/>
    <cellStyle name="Note 12 20 14 3" xfId="18559"/>
    <cellStyle name="Note 12 20 14 4" xfId="46899"/>
    <cellStyle name="Note 12 20 15" xfId="18560"/>
    <cellStyle name="Note 12 20 15 2" xfId="18561"/>
    <cellStyle name="Note 12 20 15 3" xfId="18562"/>
    <cellStyle name="Note 12 20 15 4" xfId="46900"/>
    <cellStyle name="Note 12 20 16" xfId="18563"/>
    <cellStyle name="Note 12 20 16 2" xfId="18564"/>
    <cellStyle name="Note 12 20 16 3" xfId="18565"/>
    <cellStyle name="Note 12 20 16 4" xfId="46901"/>
    <cellStyle name="Note 12 20 17" xfId="18566"/>
    <cellStyle name="Note 12 20 17 2" xfId="18567"/>
    <cellStyle name="Note 12 20 17 3" xfId="18568"/>
    <cellStyle name="Note 12 20 17 4" xfId="46902"/>
    <cellStyle name="Note 12 20 18" xfId="18569"/>
    <cellStyle name="Note 12 20 18 2" xfId="18570"/>
    <cellStyle name="Note 12 20 18 3" xfId="18571"/>
    <cellStyle name="Note 12 20 18 4" xfId="46903"/>
    <cellStyle name="Note 12 20 19" xfId="18572"/>
    <cellStyle name="Note 12 20 19 2" xfId="18573"/>
    <cellStyle name="Note 12 20 19 3" xfId="18574"/>
    <cellStyle name="Note 12 20 19 4" xfId="46904"/>
    <cellStyle name="Note 12 20 2" xfId="18575"/>
    <cellStyle name="Note 12 20 2 2" xfId="18576"/>
    <cellStyle name="Note 12 20 2 3" xfId="18577"/>
    <cellStyle name="Note 12 20 2 4" xfId="46905"/>
    <cellStyle name="Note 12 20 20" xfId="18578"/>
    <cellStyle name="Note 12 20 20 2" xfId="18579"/>
    <cellStyle name="Note 12 20 20 3" xfId="46906"/>
    <cellStyle name="Note 12 20 20 4" xfId="46907"/>
    <cellStyle name="Note 12 20 21" xfId="46908"/>
    <cellStyle name="Note 12 20 22" xfId="46909"/>
    <cellStyle name="Note 12 20 3" xfId="18580"/>
    <cellStyle name="Note 12 20 3 2" xfId="18581"/>
    <cellStyle name="Note 12 20 3 3" xfId="18582"/>
    <cellStyle name="Note 12 20 3 4" xfId="46910"/>
    <cellStyle name="Note 12 20 4" xfId="18583"/>
    <cellStyle name="Note 12 20 4 2" xfId="18584"/>
    <cellStyle name="Note 12 20 4 3" xfId="18585"/>
    <cellStyle name="Note 12 20 4 4" xfId="46911"/>
    <cellStyle name="Note 12 20 5" xfId="18586"/>
    <cellStyle name="Note 12 20 5 2" xfId="18587"/>
    <cellStyle name="Note 12 20 5 3" xfId="18588"/>
    <cellStyle name="Note 12 20 5 4" xfId="46912"/>
    <cellStyle name="Note 12 20 6" xfId="18589"/>
    <cellStyle name="Note 12 20 6 2" xfId="18590"/>
    <cellStyle name="Note 12 20 6 3" xfId="18591"/>
    <cellStyle name="Note 12 20 6 4" xfId="46913"/>
    <cellStyle name="Note 12 20 7" xfId="18592"/>
    <cellStyle name="Note 12 20 7 2" xfId="18593"/>
    <cellStyle name="Note 12 20 7 3" xfId="18594"/>
    <cellStyle name="Note 12 20 7 4" xfId="46914"/>
    <cellStyle name="Note 12 20 8" xfId="18595"/>
    <cellStyle name="Note 12 20 8 2" xfId="18596"/>
    <cellStyle name="Note 12 20 8 3" xfId="18597"/>
    <cellStyle name="Note 12 20 8 4" xfId="46915"/>
    <cellStyle name="Note 12 20 9" xfId="18598"/>
    <cellStyle name="Note 12 20 9 2" xfId="18599"/>
    <cellStyle name="Note 12 20 9 3" xfId="18600"/>
    <cellStyle name="Note 12 20 9 4" xfId="46916"/>
    <cellStyle name="Note 12 21" xfId="18601"/>
    <cellStyle name="Note 12 21 10" xfId="18602"/>
    <cellStyle name="Note 12 21 10 2" xfId="18603"/>
    <cellStyle name="Note 12 21 10 3" xfId="18604"/>
    <cellStyle name="Note 12 21 10 4" xfId="46917"/>
    <cellStyle name="Note 12 21 11" xfId="18605"/>
    <cellStyle name="Note 12 21 11 2" xfId="18606"/>
    <cellStyle name="Note 12 21 11 3" xfId="18607"/>
    <cellStyle name="Note 12 21 11 4" xfId="46918"/>
    <cellStyle name="Note 12 21 12" xfId="18608"/>
    <cellStyle name="Note 12 21 12 2" xfId="18609"/>
    <cellStyle name="Note 12 21 12 3" xfId="18610"/>
    <cellStyle name="Note 12 21 12 4" xfId="46919"/>
    <cellStyle name="Note 12 21 13" xfId="18611"/>
    <cellStyle name="Note 12 21 13 2" xfId="18612"/>
    <cellStyle name="Note 12 21 13 3" xfId="18613"/>
    <cellStyle name="Note 12 21 13 4" xfId="46920"/>
    <cellStyle name="Note 12 21 14" xfId="18614"/>
    <cellStyle name="Note 12 21 14 2" xfId="18615"/>
    <cellStyle name="Note 12 21 14 3" xfId="18616"/>
    <cellStyle name="Note 12 21 14 4" xfId="46921"/>
    <cellStyle name="Note 12 21 15" xfId="18617"/>
    <cellStyle name="Note 12 21 15 2" xfId="18618"/>
    <cellStyle name="Note 12 21 15 3" xfId="18619"/>
    <cellStyle name="Note 12 21 15 4" xfId="46922"/>
    <cellStyle name="Note 12 21 16" xfId="18620"/>
    <cellStyle name="Note 12 21 16 2" xfId="18621"/>
    <cellStyle name="Note 12 21 16 3" xfId="18622"/>
    <cellStyle name="Note 12 21 16 4" xfId="46923"/>
    <cellStyle name="Note 12 21 17" xfId="18623"/>
    <cellStyle name="Note 12 21 17 2" xfId="18624"/>
    <cellStyle name="Note 12 21 17 3" xfId="18625"/>
    <cellStyle name="Note 12 21 17 4" xfId="46924"/>
    <cellStyle name="Note 12 21 18" xfId="18626"/>
    <cellStyle name="Note 12 21 18 2" xfId="18627"/>
    <cellStyle name="Note 12 21 18 3" xfId="18628"/>
    <cellStyle name="Note 12 21 18 4" xfId="46925"/>
    <cellStyle name="Note 12 21 19" xfId="18629"/>
    <cellStyle name="Note 12 21 19 2" xfId="18630"/>
    <cellStyle name="Note 12 21 19 3" xfId="18631"/>
    <cellStyle name="Note 12 21 19 4" xfId="46926"/>
    <cellStyle name="Note 12 21 2" xfId="18632"/>
    <cellStyle name="Note 12 21 2 2" xfId="18633"/>
    <cellStyle name="Note 12 21 2 3" xfId="18634"/>
    <cellStyle name="Note 12 21 2 4" xfId="46927"/>
    <cellStyle name="Note 12 21 20" xfId="18635"/>
    <cellStyle name="Note 12 21 20 2" xfId="18636"/>
    <cellStyle name="Note 12 21 20 3" xfId="46928"/>
    <cellStyle name="Note 12 21 20 4" xfId="46929"/>
    <cellStyle name="Note 12 21 21" xfId="46930"/>
    <cellStyle name="Note 12 21 22" xfId="46931"/>
    <cellStyle name="Note 12 21 3" xfId="18637"/>
    <cellStyle name="Note 12 21 3 2" xfId="18638"/>
    <cellStyle name="Note 12 21 3 3" xfId="18639"/>
    <cellStyle name="Note 12 21 3 4" xfId="46932"/>
    <cellStyle name="Note 12 21 4" xfId="18640"/>
    <cellStyle name="Note 12 21 4 2" xfId="18641"/>
    <cellStyle name="Note 12 21 4 3" xfId="18642"/>
    <cellStyle name="Note 12 21 4 4" xfId="46933"/>
    <cellStyle name="Note 12 21 5" xfId="18643"/>
    <cellStyle name="Note 12 21 5 2" xfId="18644"/>
    <cellStyle name="Note 12 21 5 3" xfId="18645"/>
    <cellStyle name="Note 12 21 5 4" xfId="46934"/>
    <cellStyle name="Note 12 21 6" xfId="18646"/>
    <cellStyle name="Note 12 21 6 2" xfId="18647"/>
    <cellStyle name="Note 12 21 6 3" xfId="18648"/>
    <cellStyle name="Note 12 21 6 4" xfId="46935"/>
    <cellStyle name="Note 12 21 7" xfId="18649"/>
    <cellStyle name="Note 12 21 7 2" xfId="18650"/>
    <cellStyle name="Note 12 21 7 3" xfId="18651"/>
    <cellStyle name="Note 12 21 7 4" xfId="46936"/>
    <cellStyle name="Note 12 21 8" xfId="18652"/>
    <cellStyle name="Note 12 21 8 2" xfId="18653"/>
    <cellStyle name="Note 12 21 8 3" xfId="18654"/>
    <cellStyle name="Note 12 21 8 4" xfId="46937"/>
    <cellStyle name="Note 12 21 9" xfId="18655"/>
    <cellStyle name="Note 12 21 9 2" xfId="18656"/>
    <cellStyle name="Note 12 21 9 3" xfId="18657"/>
    <cellStyle name="Note 12 21 9 4" xfId="46938"/>
    <cellStyle name="Note 12 22" xfId="18658"/>
    <cellStyle name="Note 12 22 10" xfId="18659"/>
    <cellStyle name="Note 12 22 10 2" xfId="18660"/>
    <cellStyle name="Note 12 22 10 3" xfId="18661"/>
    <cellStyle name="Note 12 22 10 4" xfId="46939"/>
    <cellStyle name="Note 12 22 11" xfId="18662"/>
    <cellStyle name="Note 12 22 11 2" xfId="18663"/>
    <cellStyle name="Note 12 22 11 3" xfId="18664"/>
    <cellStyle name="Note 12 22 11 4" xfId="46940"/>
    <cellStyle name="Note 12 22 12" xfId="18665"/>
    <cellStyle name="Note 12 22 12 2" xfId="18666"/>
    <cellStyle name="Note 12 22 12 3" xfId="18667"/>
    <cellStyle name="Note 12 22 12 4" xfId="46941"/>
    <cellStyle name="Note 12 22 13" xfId="18668"/>
    <cellStyle name="Note 12 22 13 2" xfId="18669"/>
    <cellStyle name="Note 12 22 13 3" xfId="18670"/>
    <cellStyle name="Note 12 22 13 4" xfId="46942"/>
    <cellStyle name="Note 12 22 14" xfId="18671"/>
    <cellStyle name="Note 12 22 14 2" xfId="18672"/>
    <cellStyle name="Note 12 22 14 3" xfId="18673"/>
    <cellStyle name="Note 12 22 14 4" xfId="46943"/>
    <cellStyle name="Note 12 22 15" xfId="18674"/>
    <cellStyle name="Note 12 22 15 2" xfId="18675"/>
    <cellStyle name="Note 12 22 15 3" xfId="18676"/>
    <cellStyle name="Note 12 22 15 4" xfId="46944"/>
    <cellStyle name="Note 12 22 16" xfId="18677"/>
    <cellStyle name="Note 12 22 16 2" xfId="18678"/>
    <cellStyle name="Note 12 22 16 3" xfId="18679"/>
    <cellStyle name="Note 12 22 16 4" xfId="46945"/>
    <cellStyle name="Note 12 22 17" xfId="18680"/>
    <cellStyle name="Note 12 22 17 2" xfId="18681"/>
    <cellStyle name="Note 12 22 17 3" xfId="18682"/>
    <cellStyle name="Note 12 22 17 4" xfId="46946"/>
    <cellStyle name="Note 12 22 18" xfId="18683"/>
    <cellStyle name="Note 12 22 18 2" xfId="18684"/>
    <cellStyle name="Note 12 22 18 3" xfId="18685"/>
    <cellStyle name="Note 12 22 18 4" xfId="46947"/>
    <cellStyle name="Note 12 22 19" xfId="18686"/>
    <cellStyle name="Note 12 22 19 2" xfId="18687"/>
    <cellStyle name="Note 12 22 19 3" xfId="18688"/>
    <cellStyle name="Note 12 22 19 4" xfId="46948"/>
    <cellStyle name="Note 12 22 2" xfId="18689"/>
    <cellStyle name="Note 12 22 2 2" xfId="18690"/>
    <cellStyle name="Note 12 22 2 3" xfId="18691"/>
    <cellStyle name="Note 12 22 2 4" xfId="46949"/>
    <cellStyle name="Note 12 22 20" xfId="18692"/>
    <cellStyle name="Note 12 22 20 2" xfId="18693"/>
    <cellStyle name="Note 12 22 20 3" xfId="46950"/>
    <cellStyle name="Note 12 22 20 4" xfId="46951"/>
    <cellStyle name="Note 12 22 21" xfId="46952"/>
    <cellStyle name="Note 12 22 22" xfId="46953"/>
    <cellStyle name="Note 12 22 3" xfId="18694"/>
    <cellStyle name="Note 12 22 3 2" xfId="18695"/>
    <cellStyle name="Note 12 22 3 3" xfId="18696"/>
    <cellStyle name="Note 12 22 3 4" xfId="46954"/>
    <cellStyle name="Note 12 22 4" xfId="18697"/>
    <cellStyle name="Note 12 22 4 2" xfId="18698"/>
    <cellStyle name="Note 12 22 4 3" xfId="18699"/>
    <cellStyle name="Note 12 22 4 4" xfId="46955"/>
    <cellStyle name="Note 12 22 5" xfId="18700"/>
    <cellStyle name="Note 12 22 5 2" xfId="18701"/>
    <cellStyle name="Note 12 22 5 3" xfId="18702"/>
    <cellStyle name="Note 12 22 5 4" xfId="46956"/>
    <cellStyle name="Note 12 22 6" xfId="18703"/>
    <cellStyle name="Note 12 22 6 2" xfId="18704"/>
    <cellStyle name="Note 12 22 6 3" xfId="18705"/>
    <cellStyle name="Note 12 22 6 4" xfId="46957"/>
    <cellStyle name="Note 12 22 7" xfId="18706"/>
    <cellStyle name="Note 12 22 7 2" xfId="18707"/>
    <cellStyle name="Note 12 22 7 3" xfId="18708"/>
    <cellStyle name="Note 12 22 7 4" xfId="46958"/>
    <cellStyle name="Note 12 22 8" xfId="18709"/>
    <cellStyle name="Note 12 22 8 2" xfId="18710"/>
    <cellStyle name="Note 12 22 8 3" xfId="18711"/>
    <cellStyle name="Note 12 22 8 4" xfId="46959"/>
    <cellStyle name="Note 12 22 9" xfId="18712"/>
    <cellStyle name="Note 12 22 9 2" xfId="18713"/>
    <cellStyle name="Note 12 22 9 3" xfId="18714"/>
    <cellStyle name="Note 12 22 9 4" xfId="46960"/>
    <cellStyle name="Note 12 23" xfId="18715"/>
    <cellStyle name="Note 12 23 10" xfId="18716"/>
    <cellStyle name="Note 12 23 10 2" xfId="18717"/>
    <cellStyle name="Note 12 23 10 3" xfId="18718"/>
    <cellStyle name="Note 12 23 10 4" xfId="46961"/>
    <cellStyle name="Note 12 23 11" xfId="18719"/>
    <cellStyle name="Note 12 23 11 2" xfId="18720"/>
    <cellStyle name="Note 12 23 11 3" xfId="18721"/>
    <cellStyle name="Note 12 23 11 4" xfId="46962"/>
    <cellStyle name="Note 12 23 12" xfId="18722"/>
    <cellStyle name="Note 12 23 12 2" xfId="18723"/>
    <cellStyle name="Note 12 23 12 3" xfId="18724"/>
    <cellStyle name="Note 12 23 12 4" xfId="46963"/>
    <cellStyle name="Note 12 23 13" xfId="18725"/>
    <cellStyle name="Note 12 23 13 2" xfId="18726"/>
    <cellStyle name="Note 12 23 13 3" xfId="18727"/>
    <cellStyle name="Note 12 23 13 4" xfId="46964"/>
    <cellStyle name="Note 12 23 14" xfId="18728"/>
    <cellStyle name="Note 12 23 14 2" xfId="18729"/>
    <cellStyle name="Note 12 23 14 3" xfId="18730"/>
    <cellStyle name="Note 12 23 14 4" xfId="46965"/>
    <cellStyle name="Note 12 23 15" xfId="18731"/>
    <cellStyle name="Note 12 23 15 2" xfId="18732"/>
    <cellStyle name="Note 12 23 15 3" xfId="18733"/>
    <cellStyle name="Note 12 23 15 4" xfId="46966"/>
    <cellStyle name="Note 12 23 16" xfId="18734"/>
    <cellStyle name="Note 12 23 16 2" xfId="18735"/>
    <cellStyle name="Note 12 23 16 3" xfId="18736"/>
    <cellStyle name="Note 12 23 16 4" xfId="46967"/>
    <cellStyle name="Note 12 23 17" xfId="18737"/>
    <cellStyle name="Note 12 23 17 2" xfId="18738"/>
    <cellStyle name="Note 12 23 17 3" xfId="18739"/>
    <cellStyle name="Note 12 23 17 4" xfId="46968"/>
    <cellStyle name="Note 12 23 18" xfId="18740"/>
    <cellStyle name="Note 12 23 18 2" xfId="18741"/>
    <cellStyle name="Note 12 23 18 3" xfId="18742"/>
    <cellStyle name="Note 12 23 18 4" xfId="46969"/>
    <cellStyle name="Note 12 23 19" xfId="18743"/>
    <cellStyle name="Note 12 23 19 2" xfId="18744"/>
    <cellStyle name="Note 12 23 19 3" xfId="18745"/>
    <cellStyle name="Note 12 23 19 4" xfId="46970"/>
    <cellStyle name="Note 12 23 2" xfId="18746"/>
    <cellStyle name="Note 12 23 2 2" xfId="18747"/>
    <cellStyle name="Note 12 23 2 3" xfId="18748"/>
    <cellStyle name="Note 12 23 2 4" xfId="46971"/>
    <cellStyle name="Note 12 23 20" xfId="18749"/>
    <cellStyle name="Note 12 23 20 2" xfId="18750"/>
    <cellStyle name="Note 12 23 20 3" xfId="46972"/>
    <cellStyle name="Note 12 23 20 4" xfId="46973"/>
    <cellStyle name="Note 12 23 21" xfId="46974"/>
    <cellStyle name="Note 12 23 22" xfId="46975"/>
    <cellStyle name="Note 12 23 3" xfId="18751"/>
    <cellStyle name="Note 12 23 3 2" xfId="18752"/>
    <cellStyle name="Note 12 23 3 3" xfId="18753"/>
    <cellStyle name="Note 12 23 3 4" xfId="46976"/>
    <cellStyle name="Note 12 23 4" xfId="18754"/>
    <cellStyle name="Note 12 23 4 2" xfId="18755"/>
    <cellStyle name="Note 12 23 4 3" xfId="18756"/>
    <cellStyle name="Note 12 23 4 4" xfId="46977"/>
    <cellStyle name="Note 12 23 5" xfId="18757"/>
    <cellStyle name="Note 12 23 5 2" xfId="18758"/>
    <cellStyle name="Note 12 23 5 3" xfId="18759"/>
    <cellStyle name="Note 12 23 5 4" xfId="46978"/>
    <cellStyle name="Note 12 23 6" xfId="18760"/>
    <cellStyle name="Note 12 23 6 2" xfId="18761"/>
    <cellStyle name="Note 12 23 6 3" xfId="18762"/>
    <cellStyle name="Note 12 23 6 4" xfId="46979"/>
    <cellStyle name="Note 12 23 7" xfId="18763"/>
    <cellStyle name="Note 12 23 7 2" xfId="18764"/>
    <cellStyle name="Note 12 23 7 3" xfId="18765"/>
    <cellStyle name="Note 12 23 7 4" xfId="46980"/>
    <cellStyle name="Note 12 23 8" xfId="18766"/>
    <cellStyle name="Note 12 23 8 2" xfId="18767"/>
    <cellStyle name="Note 12 23 8 3" xfId="18768"/>
    <cellStyle name="Note 12 23 8 4" xfId="46981"/>
    <cellStyle name="Note 12 23 9" xfId="18769"/>
    <cellStyle name="Note 12 23 9 2" xfId="18770"/>
    <cellStyle name="Note 12 23 9 3" xfId="18771"/>
    <cellStyle name="Note 12 23 9 4" xfId="46982"/>
    <cellStyle name="Note 12 24" xfId="18772"/>
    <cellStyle name="Note 12 24 10" xfId="18773"/>
    <cellStyle name="Note 12 24 10 2" xfId="18774"/>
    <cellStyle name="Note 12 24 10 3" xfId="18775"/>
    <cellStyle name="Note 12 24 10 4" xfId="46983"/>
    <cellStyle name="Note 12 24 11" xfId="18776"/>
    <cellStyle name="Note 12 24 11 2" xfId="18777"/>
    <cellStyle name="Note 12 24 11 3" xfId="18778"/>
    <cellStyle name="Note 12 24 11 4" xfId="46984"/>
    <cellStyle name="Note 12 24 12" xfId="18779"/>
    <cellStyle name="Note 12 24 12 2" xfId="18780"/>
    <cellStyle name="Note 12 24 12 3" xfId="18781"/>
    <cellStyle name="Note 12 24 12 4" xfId="46985"/>
    <cellStyle name="Note 12 24 13" xfId="18782"/>
    <cellStyle name="Note 12 24 13 2" xfId="18783"/>
    <cellStyle name="Note 12 24 13 3" xfId="18784"/>
    <cellStyle name="Note 12 24 13 4" xfId="46986"/>
    <cellStyle name="Note 12 24 14" xfId="18785"/>
    <cellStyle name="Note 12 24 14 2" xfId="18786"/>
    <cellStyle name="Note 12 24 14 3" xfId="18787"/>
    <cellStyle name="Note 12 24 14 4" xfId="46987"/>
    <cellStyle name="Note 12 24 15" xfId="18788"/>
    <cellStyle name="Note 12 24 15 2" xfId="18789"/>
    <cellStyle name="Note 12 24 15 3" xfId="18790"/>
    <cellStyle name="Note 12 24 15 4" xfId="46988"/>
    <cellStyle name="Note 12 24 16" xfId="18791"/>
    <cellStyle name="Note 12 24 16 2" xfId="18792"/>
    <cellStyle name="Note 12 24 16 3" xfId="18793"/>
    <cellStyle name="Note 12 24 16 4" xfId="46989"/>
    <cellStyle name="Note 12 24 17" xfId="18794"/>
    <cellStyle name="Note 12 24 17 2" xfId="18795"/>
    <cellStyle name="Note 12 24 17 3" xfId="18796"/>
    <cellStyle name="Note 12 24 17 4" xfId="46990"/>
    <cellStyle name="Note 12 24 18" xfId="18797"/>
    <cellStyle name="Note 12 24 18 2" xfId="18798"/>
    <cellStyle name="Note 12 24 18 3" xfId="18799"/>
    <cellStyle name="Note 12 24 18 4" xfId="46991"/>
    <cellStyle name="Note 12 24 19" xfId="18800"/>
    <cellStyle name="Note 12 24 19 2" xfId="18801"/>
    <cellStyle name="Note 12 24 19 3" xfId="18802"/>
    <cellStyle name="Note 12 24 19 4" xfId="46992"/>
    <cellStyle name="Note 12 24 2" xfId="18803"/>
    <cellStyle name="Note 12 24 2 2" xfId="18804"/>
    <cellStyle name="Note 12 24 2 3" xfId="18805"/>
    <cellStyle name="Note 12 24 2 4" xfId="46993"/>
    <cellStyle name="Note 12 24 20" xfId="18806"/>
    <cellStyle name="Note 12 24 20 2" xfId="18807"/>
    <cellStyle name="Note 12 24 20 3" xfId="46994"/>
    <cellStyle name="Note 12 24 20 4" xfId="46995"/>
    <cellStyle name="Note 12 24 21" xfId="46996"/>
    <cellStyle name="Note 12 24 22" xfId="46997"/>
    <cellStyle name="Note 12 24 3" xfId="18808"/>
    <cellStyle name="Note 12 24 3 2" xfId="18809"/>
    <cellStyle name="Note 12 24 3 3" xfId="18810"/>
    <cellStyle name="Note 12 24 3 4" xfId="46998"/>
    <cellStyle name="Note 12 24 4" xfId="18811"/>
    <cellStyle name="Note 12 24 4 2" xfId="18812"/>
    <cellStyle name="Note 12 24 4 3" xfId="18813"/>
    <cellStyle name="Note 12 24 4 4" xfId="46999"/>
    <cellStyle name="Note 12 24 5" xfId="18814"/>
    <cellStyle name="Note 12 24 5 2" xfId="18815"/>
    <cellStyle name="Note 12 24 5 3" xfId="18816"/>
    <cellStyle name="Note 12 24 5 4" xfId="47000"/>
    <cellStyle name="Note 12 24 6" xfId="18817"/>
    <cellStyle name="Note 12 24 6 2" xfId="18818"/>
    <cellStyle name="Note 12 24 6 3" xfId="18819"/>
    <cellStyle name="Note 12 24 6 4" xfId="47001"/>
    <cellStyle name="Note 12 24 7" xfId="18820"/>
    <cellStyle name="Note 12 24 7 2" xfId="18821"/>
    <cellStyle name="Note 12 24 7 3" xfId="18822"/>
    <cellStyle name="Note 12 24 7 4" xfId="47002"/>
    <cellStyle name="Note 12 24 8" xfId="18823"/>
    <cellStyle name="Note 12 24 8 2" xfId="18824"/>
    <cellStyle name="Note 12 24 8 3" xfId="18825"/>
    <cellStyle name="Note 12 24 8 4" xfId="47003"/>
    <cellStyle name="Note 12 24 9" xfId="18826"/>
    <cellStyle name="Note 12 24 9 2" xfId="18827"/>
    <cellStyle name="Note 12 24 9 3" xfId="18828"/>
    <cellStyle name="Note 12 24 9 4" xfId="47004"/>
    <cellStyle name="Note 12 25" xfId="18829"/>
    <cellStyle name="Note 12 25 10" xfId="18830"/>
    <cellStyle name="Note 12 25 10 2" xfId="18831"/>
    <cellStyle name="Note 12 25 10 3" xfId="18832"/>
    <cellStyle name="Note 12 25 10 4" xfId="47005"/>
    <cellStyle name="Note 12 25 11" xfId="18833"/>
    <cellStyle name="Note 12 25 11 2" xfId="18834"/>
    <cellStyle name="Note 12 25 11 3" xfId="18835"/>
    <cellStyle name="Note 12 25 11 4" xfId="47006"/>
    <cellStyle name="Note 12 25 12" xfId="18836"/>
    <cellStyle name="Note 12 25 12 2" xfId="18837"/>
    <cellStyle name="Note 12 25 12 3" xfId="18838"/>
    <cellStyle name="Note 12 25 12 4" xfId="47007"/>
    <cellStyle name="Note 12 25 13" xfId="18839"/>
    <cellStyle name="Note 12 25 13 2" xfId="18840"/>
    <cellStyle name="Note 12 25 13 3" xfId="18841"/>
    <cellStyle name="Note 12 25 13 4" xfId="47008"/>
    <cellStyle name="Note 12 25 14" xfId="18842"/>
    <cellStyle name="Note 12 25 14 2" xfId="18843"/>
    <cellStyle name="Note 12 25 14 3" xfId="18844"/>
    <cellStyle name="Note 12 25 14 4" xfId="47009"/>
    <cellStyle name="Note 12 25 15" xfId="18845"/>
    <cellStyle name="Note 12 25 15 2" xfId="18846"/>
    <cellStyle name="Note 12 25 15 3" xfId="18847"/>
    <cellStyle name="Note 12 25 15 4" xfId="47010"/>
    <cellStyle name="Note 12 25 16" xfId="18848"/>
    <cellStyle name="Note 12 25 16 2" xfId="18849"/>
    <cellStyle name="Note 12 25 16 3" xfId="18850"/>
    <cellStyle name="Note 12 25 16 4" xfId="47011"/>
    <cellStyle name="Note 12 25 17" xfId="18851"/>
    <cellStyle name="Note 12 25 17 2" xfId="18852"/>
    <cellStyle name="Note 12 25 17 3" xfId="18853"/>
    <cellStyle name="Note 12 25 17 4" xfId="47012"/>
    <cellStyle name="Note 12 25 18" xfId="18854"/>
    <cellStyle name="Note 12 25 18 2" xfId="18855"/>
    <cellStyle name="Note 12 25 18 3" xfId="18856"/>
    <cellStyle name="Note 12 25 18 4" xfId="47013"/>
    <cellStyle name="Note 12 25 19" xfId="18857"/>
    <cellStyle name="Note 12 25 19 2" xfId="18858"/>
    <cellStyle name="Note 12 25 19 3" xfId="18859"/>
    <cellStyle name="Note 12 25 19 4" xfId="47014"/>
    <cellStyle name="Note 12 25 2" xfId="18860"/>
    <cellStyle name="Note 12 25 2 2" xfId="18861"/>
    <cellStyle name="Note 12 25 2 3" xfId="18862"/>
    <cellStyle name="Note 12 25 2 4" xfId="47015"/>
    <cellStyle name="Note 12 25 20" xfId="18863"/>
    <cellStyle name="Note 12 25 20 2" xfId="18864"/>
    <cellStyle name="Note 12 25 20 3" xfId="47016"/>
    <cellStyle name="Note 12 25 20 4" xfId="47017"/>
    <cellStyle name="Note 12 25 21" xfId="47018"/>
    <cellStyle name="Note 12 25 22" xfId="47019"/>
    <cellStyle name="Note 12 25 3" xfId="18865"/>
    <cellStyle name="Note 12 25 3 2" xfId="18866"/>
    <cellStyle name="Note 12 25 3 3" xfId="18867"/>
    <cellStyle name="Note 12 25 3 4" xfId="47020"/>
    <cellStyle name="Note 12 25 4" xfId="18868"/>
    <cellStyle name="Note 12 25 4 2" xfId="18869"/>
    <cellStyle name="Note 12 25 4 3" xfId="18870"/>
    <cellStyle name="Note 12 25 4 4" xfId="47021"/>
    <cellStyle name="Note 12 25 5" xfId="18871"/>
    <cellStyle name="Note 12 25 5 2" xfId="18872"/>
    <cellStyle name="Note 12 25 5 3" xfId="18873"/>
    <cellStyle name="Note 12 25 5 4" xfId="47022"/>
    <cellStyle name="Note 12 25 6" xfId="18874"/>
    <cellStyle name="Note 12 25 6 2" xfId="18875"/>
    <cellStyle name="Note 12 25 6 3" xfId="18876"/>
    <cellStyle name="Note 12 25 6 4" xfId="47023"/>
    <cellStyle name="Note 12 25 7" xfId="18877"/>
    <cellStyle name="Note 12 25 7 2" xfId="18878"/>
    <cellStyle name="Note 12 25 7 3" xfId="18879"/>
    <cellStyle name="Note 12 25 7 4" xfId="47024"/>
    <cellStyle name="Note 12 25 8" xfId="18880"/>
    <cellStyle name="Note 12 25 8 2" xfId="18881"/>
    <cellStyle name="Note 12 25 8 3" xfId="18882"/>
    <cellStyle name="Note 12 25 8 4" xfId="47025"/>
    <cellStyle name="Note 12 25 9" xfId="18883"/>
    <cellStyle name="Note 12 25 9 2" xfId="18884"/>
    <cellStyle name="Note 12 25 9 3" xfId="18885"/>
    <cellStyle name="Note 12 25 9 4" xfId="47026"/>
    <cellStyle name="Note 12 26" xfId="18886"/>
    <cellStyle name="Note 12 26 10" xfId="18887"/>
    <cellStyle name="Note 12 26 10 2" xfId="18888"/>
    <cellStyle name="Note 12 26 10 3" xfId="18889"/>
    <cellStyle name="Note 12 26 10 4" xfId="47027"/>
    <cellStyle name="Note 12 26 11" xfId="18890"/>
    <cellStyle name="Note 12 26 11 2" xfId="18891"/>
    <cellStyle name="Note 12 26 11 3" xfId="18892"/>
    <cellStyle name="Note 12 26 11 4" xfId="47028"/>
    <cellStyle name="Note 12 26 12" xfId="18893"/>
    <cellStyle name="Note 12 26 12 2" xfId="18894"/>
    <cellStyle name="Note 12 26 12 3" xfId="18895"/>
    <cellStyle name="Note 12 26 12 4" xfId="47029"/>
    <cellStyle name="Note 12 26 13" xfId="18896"/>
    <cellStyle name="Note 12 26 13 2" xfId="18897"/>
    <cellStyle name="Note 12 26 13 3" xfId="18898"/>
    <cellStyle name="Note 12 26 13 4" xfId="47030"/>
    <cellStyle name="Note 12 26 14" xfId="18899"/>
    <cellStyle name="Note 12 26 14 2" xfId="18900"/>
    <cellStyle name="Note 12 26 14 3" xfId="18901"/>
    <cellStyle name="Note 12 26 14 4" xfId="47031"/>
    <cellStyle name="Note 12 26 15" xfId="18902"/>
    <cellStyle name="Note 12 26 15 2" xfId="18903"/>
    <cellStyle name="Note 12 26 15 3" xfId="18904"/>
    <cellStyle name="Note 12 26 15 4" xfId="47032"/>
    <cellStyle name="Note 12 26 16" xfId="18905"/>
    <cellStyle name="Note 12 26 16 2" xfId="18906"/>
    <cellStyle name="Note 12 26 16 3" xfId="18907"/>
    <cellStyle name="Note 12 26 16 4" xfId="47033"/>
    <cellStyle name="Note 12 26 17" xfId="18908"/>
    <cellStyle name="Note 12 26 17 2" xfId="18909"/>
    <cellStyle name="Note 12 26 17 3" xfId="18910"/>
    <cellStyle name="Note 12 26 17 4" xfId="47034"/>
    <cellStyle name="Note 12 26 18" xfId="18911"/>
    <cellStyle name="Note 12 26 18 2" xfId="18912"/>
    <cellStyle name="Note 12 26 18 3" xfId="18913"/>
    <cellStyle name="Note 12 26 18 4" xfId="47035"/>
    <cellStyle name="Note 12 26 19" xfId="18914"/>
    <cellStyle name="Note 12 26 19 2" xfId="18915"/>
    <cellStyle name="Note 12 26 19 3" xfId="18916"/>
    <cellStyle name="Note 12 26 19 4" xfId="47036"/>
    <cellStyle name="Note 12 26 2" xfId="18917"/>
    <cellStyle name="Note 12 26 2 10" xfId="18918"/>
    <cellStyle name="Note 12 26 2 10 2" xfId="18919"/>
    <cellStyle name="Note 12 26 2 10 3" xfId="18920"/>
    <cellStyle name="Note 12 26 2 10 4" xfId="47037"/>
    <cellStyle name="Note 12 26 2 11" xfId="18921"/>
    <cellStyle name="Note 12 26 2 11 2" xfId="18922"/>
    <cellStyle name="Note 12 26 2 11 3" xfId="18923"/>
    <cellStyle name="Note 12 26 2 11 4" xfId="47038"/>
    <cellStyle name="Note 12 26 2 12" xfId="18924"/>
    <cellStyle name="Note 12 26 2 12 2" xfId="18925"/>
    <cellStyle name="Note 12 26 2 12 3" xfId="18926"/>
    <cellStyle name="Note 12 26 2 12 4" xfId="47039"/>
    <cellStyle name="Note 12 26 2 13" xfId="18927"/>
    <cellStyle name="Note 12 26 2 13 2" xfId="18928"/>
    <cellStyle name="Note 12 26 2 13 3" xfId="18929"/>
    <cellStyle name="Note 12 26 2 13 4" xfId="47040"/>
    <cellStyle name="Note 12 26 2 14" xfId="18930"/>
    <cellStyle name="Note 12 26 2 14 2" xfId="18931"/>
    <cellStyle name="Note 12 26 2 14 3" xfId="18932"/>
    <cellStyle name="Note 12 26 2 14 4" xfId="47041"/>
    <cellStyle name="Note 12 26 2 15" xfId="18933"/>
    <cellStyle name="Note 12 26 2 15 2" xfId="18934"/>
    <cellStyle name="Note 12 26 2 15 3" xfId="18935"/>
    <cellStyle name="Note 12 26 2 15 4" xfId="47042"/>
    <cellStyle name="Note 12 26 2 16" xfId="18936"/>
    <cellStyle name="Note 12 26 2 16 2" xfId="18937"/>
    <cellStyle name="Note 12 26 2 16 3" xfId="18938"/>
    <cellStyle name="Note 12 26 2 16 4" xfId="47043"/>
    <cellStyle name="Note 12 26 2 17" xfId="18939"/>
    <cellStyle name="Note 12 26 2 17 2" xfId="18940"/>
    <cellStyle name="Note 12 26 2 17 3" xfId="18941"/>
    <cellStyle name="Note 12 26 2 17 4" xfId="47044"/>
    <cellStyle name="Note 12 26 2 18" xfId="18942"/>
    <cellStyle name="Note 12 26 2 18 2" xfId="18943"/>
    <cellStyle name="Note 12 26 2 18 3" xfId="18944"/>
    <cellStyle name="Note 12 26 2 18 4" xfId="47045"/>
    <cellStyle name="Note 12 26 2 19" xfId="18945"/>
    <cellStyle name="Note 12 26 2 19 2" xfId="18946"/>
    <cellStyle name="Note 12 26 2 19 3" xfId="18947"/>
    <cellStyle name="Note 12 26 2 19 4" xfId="47046"/>
    <cellStyle name="Note 12 26 2 2" xfId="18948"/>
    <cellStyle name="Note 12 26 2 2 10" xfId="18949"/>
    <cellStyle name="Note 12 26 2 2 10 2" xfId="18950"/>
    <cellStyle name="Note 12 26 2 2 10 3" xfId="18951"/>
    <cellStyle name="Note 12 26 2 2 10 4" xfId="47047"/>
    <cellStyle name="Note 12 26 2 2 11" xfId="18952"/>
    <cellStyle name="Note 12 26 2 2 11 2" xfId="18953"/>
    <cellStyle name="Note 12 26 2 2 11 3" xfId="18954"/>
    <cellStyle name="Note 12 26 2 2 11 4" xfId="47048"/>
    <cellStyle name="Note 12 26 2 2 12" xfId="18955"/>
    <cellStyle name="Note 12 26 2 2 12 2" xfId="18956"/>
    <cellStyle name="Note 12 26 2 2 12 3" xfId="18957"/>
    <cellStyle name="Note 12 26 2 2 12 4" xfId="47049"/>
    <cellStyle name="Note 12 26 2 2 13" xfId="18958"/>
    <cellStyle name="Note 12 26 2 2 13 2" xfId="18959"/>
    <cellStyle name="Note 12 26 2 2 13 3" xfId="18960"/>
    <cellStyle name="Note 12 26 2 2 13 4" xfId="47050"/>
    <cellStyle name="Note 12 26 2 2 14" xfId="18961"/>
    <cellStyle name="Note 12 26 2 2 14 2" xfId="18962"/>
    <cellStyle name="Note 12 26 2 2 14 3" xfId="18963"/>
    <cellStyle name="Note 12 26 2 2 14 4" xfId="47051"/>
    <cellStyle name="Note 12 26 2 2 15" xfId="18964"/>
    <cellStyle name="Note 12 26 2 2 15 2" xfId="18965"/>
    <cellStyle name="Note 12 26 2 2 15 3" xfId="18966"/>
    <cellStyle name="Note 12 26 2 2 15 4" xfId="47052"/>
    <cellStyle name="Note 12 26 2 2 16" xfId="18967"/>
    <cellStyle name="Note 12 26 2 2 16 2" xfId="18968"/>
    <cellStyle name="Note 12 26 2 2 16 3" xfId="18969"/>
    <cellStyle name="Note 12 26 2 2 16 4" xfId="47053"/>
    <cellStyle name="Note 12 26 2 2 17" xfId="18970"/>
    <cellStyle name="Note 12 26 2 2 17 2" xfId="18971"/>
    <cellStyle name="Note 12 26 2 2 17 3" xfId="18972"/>
    <cellStyle name="Note 12 26 2 2 17 4" xfId="47054"/>
    <cellStyle name="Note 12 26 2 2 18" xfId="18973"/>
    <cellStyle name="Note 12 26 2 2 18 2" xfId="18974"/>
    <cellStyle name="Note 12 26 2 2 18 3" xfId="18975"/>
    <cellStyle name="Note 12 26 2 2 18 4" xfId="47055"/>
    <cellStyle name="Note 12 26 2 2 19" xfId="18976"/>
    <cellStyle name="Note 12 26 2 2 19 2" xfId="18977"/>
    <cellStyle name="Note 12 26 2 2 19 3" xfId="18978"/>
    <cellStyle name="Note 12 26 2 2 19 4" xfId="47056"/>
    <cellStyle name="Note 12 26 2 2 2" xfId="18979"/>
    <cellStyle name="Note 12 26 2 2 2 2" xfId="18980"/>
    <cellStyle name="Note 12 26 2 2 2 3" xfId="18981"/>
    <cellStyle name="Note 12 26 2 2 2 4" xfId="47057"/>
    <cellStyle name="Note 12 26 2 2 20" xfId="18982"/>
    <cellStyle name="Note 12 26 2 2 20 2" xfId="18983"/>
    <cellStyle name="Note 12 26 2 2 20 3" xfId="47058"/>
    <cellStyle name="Note 12 26 2 2 20 4" xfId="47059"/>
    <cellStyle name="Note 12 26 2 2 21" xfId="47060"/>
    <cellStyle name="Note 12 26 2 2 22" xfId="47061"/>
    <cellStyle name="Note 12 26 2 2 3" xfId="18984"/>
    <cellStyle name="Note 12 26 2 2 3 2" xfId="18985"/>
    <cellStyle name="Note 12 26 2 2 3 3" xfId="18986"/>
    <cellStyle name="Note 12 26 2 2 3 4" xfId="47062"/>
    <cellStyle name="Note 12 26 2 2 4" xfId="18987"/>
    <cellStyle name="Note 12 26 2 2 4 2" xfId="18988"/>
    <cellStyle name="Note 12 26 2 2 4 3" xfId="18989"/>
    <cellStyle name="Note 12 26 2 2 4 4" xfId="47063"/>
    <cellStyle name="Note 12 26 2 2 5" xfId="18990"/>
    <cellStyle name="Note 12 26 2 2 5 2" xfId="18991"/>
    <cellStyle name="Note 12 26 2 2 5 3" xfId="18992"/>
    <cellStyle name="Note 12 26 2 2 5 4" xfId="47064"/>
    <cellStyle name="Note 12 26 2 2 6" xfId="18993"/>
    <cellStyle name="Note 12 26 2 2 6 2" xfId="18994"/>
    <cellStyle name="Note 12 26 2 2 6 3" xfId="18995"/>
    <cellStyle name="Note 12 26 2 2 6 4" xfId="47065"/>
    <cellStyle name="Note 12 26 2 2 7" xfId="18996"/>
    <cellStyle name="Note 12 26 2 2 7 2" xfId="18997"/>
    <cellStyle name="Note 12 26 2 2 7 3" xfId="18998"/>
    <cellStyle name="Note 12 26 2 2 7 4" xfId="47066"/>
    <cellStyle name="Note 12 26 2 2 8" xfId="18999"/>
    <cellStyle name="Note 12 26 2 2 8 2" xfId="19000"/>
    <cellStyle name="Note 12 26 2 2 8 3" xfId="19001"/>
    <cellStyle name="Note 12 26 2 2 8 4" xfId="47067"/>
    <cellStyle name="Note 12 26 2 2 9" xfId="19002"/>
    <cellStyle name="Note 12 26 2 2 9 2" xfId="19003"/>
    <cellStyle name="Note 12 26 2 2 9 3" xfId="19004"/>
    <cellStyle name="Note 12 26 2 2 9 4" xfId="47068"/>
    <cellStyle name="Note 12 26 2 20" xfId="19005"/>
    <cellStyle name="Note 12 26 2 20 2" xfId="19006"/>
    <cellStyle name="Note 12 26 2 20 3" xfId="19007"/>
    <cellStyle name="Note 12 26 2 20 4" xfId="47069"/>
    <cellStyle name="Note 12 26 2 21" xfId="19008"/>
    <cellStyle name="Note 12 26 2 21 2" xfId="19009"/>
    <cellStyle name="Note 12 26 2 21 3" xfId="19010"/>
    <cellStyle name="Note 12 26 2 21 4" xfId="47070"/>
    <cellStyle name="Note 12 26 2 22" xfId="19011"/>
    <cellStyle name="Note 12 26 2 22 2" xfId="19012"/>
    <cellStyle name="Note 12 26 2 22 3" xfId="19013"/>
    <cellStyle name="Note 12 26 2 22 4" xfId="47071"/>
    <cellStyle name="Note 12 26 2 23" xfId="19014"/>
    <cellStyle name="Note 12 26 2 23 2" xfId="19015"/>
    <cellStyle name="Note 12 26 2 23 3" xfId="47072"/>
    <cellStyle name="Note 12 26 2 23 4" xfId="47073"/>
    <cellStyle name="Note 12 26 2 24" xfId="47074"/>
    <cellStyle name="Note 12 26 2 25" xfId="47075"/>
    <cellStyle name="Note 12 26 2 3" xfId="19016"/>
    <cellStyle name="Note 12 26 2 3 10" xfId="19017"/>
    <cellStyle name="Note 12 26 2 3 10 2" xfId="19018"/>
    <cellStyle name="Note 12 26 2 3 10 3" xfId="19019"/>
    <cellStyle name="Note 12 26 2 3 10 4" xfId="47076"/>
    <cellStyle name="Note 12 26 2 3 11" xfId="19020"/>
    <cellStyle name="Note 12 26 2 3 11 2" xfId="19021"/>
    <cellStyle name="Note 12 26 2 3 11 3" xfId="19022"/>
    <cellStyle name="Note 12 26 2 3 11 4" xfId="47077"/>
    <cellStyle name="Note 12 26 2 3 12" xfId="19023"/>
    <cellStyle name="Note 12 26 2 3 12 2" xfId="19024"/>
    <cellStyle name="Note 12 26 2 3 12 3" xfId="19025"/>
    <cellStyle name="Note 12 26 2 3 12 4" xfId="47078"/>
    <cellStyle name="Note 12 26 2 3 13" xfId="19026"/>
    <cellStyle name="Note 12 26 2 3 13 2" xfId="19027"/>
    <cellStyle name="Note 12 26 2 3 13 3" xfId="19028"/>
    <cellStyle name="Note 12 26 2 3 13 4" xfId="47079"/>
    <cellStyle name="Note 12 26 2 3 14" xfId="19029"/>
    <cellStyle name="Note 12 26 2 3 14 2" xfId="19030"/>
    <cellStyle name="Note 12 26 2 3 14 3" xfId="19031"/>
    <cellStyle name="Note 12 26 2 3 14 4" xfId="47080"/>
    <cellStyle name="Note 12 26 2 3 15" xfId="19032"/>
    <cellStyle name="Note 12 26 2 3 15 2" xfId="19033"/>
    <cellStyle name="Note 12 26 2 3 15 3" xfId="19034"/>
    <cellStyle name="Note 12 26 2 3 15 4" xfId="47081"/>
    <cellStyle name="Note 12 26 2 3 16" xfId="19035"/>
    <cellStyle name="Note 12 26 2 3 16 2" xfId="19036"/>
    <cellStyle name="Note 12 26 2 3 16 3" xfId="19037"/>
    <cellStyle name="Note 12 26 2 3 16 4" xfId="47082"/>
    <cellStyle name="Note 12 26 2 3 17" xfId="19038"/>
    <cellStyle name="Note 12 26 2 3 17 2" xfId="19039"/>
    <cellStyle name="Note 12 26 2 3 17 3" xfId="19040"/>
    <cellStyle name="Note 12 26 2 3 17 4" xfId="47083"/>
    <cellStyle name="Note 12 26 2 3 18" xfId="19041"/>
    <cellStyle name="Note 12 26 2 3 18 2" xfId="19042"/>
    <cellStyle name="Note 12 26 2 3 18 3" xfId="19043"/>
    <cellStyle name="Note 12 26 2 3 18 4" xfId="47084"/>
    <cellStyle name="Note 12 26 2 3 19" xfId="19044"/>
    <cellStyle name="Note 12 26 2 3 19 2" xfId="19045"/>
    <cellStyle name="Note 12 26 2 3 19 3" xfId="19046"/>
    <cellStyle name="Note 12 26 2 3 19 4" xfId="47085"/>
    <cellStyle name="Note 12 26 2 3 2" xfId="19047"/>
    <cellStyle name="Note 12 26 2 3 2 2" xfId="19048"/>
    <cellStyle name="Note 12 26 2 3 2 3" xfId="19049"/>
    <cellStyle name="Note 12 26 2 3 2 4" xfId="47086"/>
    <cellStyle name="Note 12 26 2 3 20" xfId="19050"/>
    <cellStyle name="Note 12 26 2 3 20 2" xfId="19051"/>
    <cellStyle name="Note 12 26 2 3 20 3" xfId="47087"/>
    <cellStyle name="Note 12 26 2 3 20 4" xfId="47088"/>
    <cellStyle name="Note 12 26 2 3 21" xfId="47089"/>
    <cellStyle name="Note 12 26 2 3 22" xfId="47090"/>
    <cellStyle name="Note 12 26 2 3 3" xfId="19052"/>
    <cellStyle name="Note 12 26 2 3 3 2" xfId="19053"/>
    <cellStyle name="Note 12 26 2 3 3 3" xfId="19054"/>
    <cellStyle name="Note 12 26 2 3 3 4" xfId="47091"/>
    <cellStyle name="Note 12 26 2 3 4" xfId="19055"/>
    <cellStyle name="Note 12 26 2 3 4 2" xfId="19056"/>
    <cellStyle name="Note 12 26 2 3 4 3" xfId="19057"/>
    <cellStyle name="Note 12 26 2 3 4 4" xfId="47092"/>
    <cellStyle name="Note 12 26 2 3 5" xfId="19058"/>
    <cellStyle name="Note 12 26 2 3 5 2" xfId="19059"/>
    <cellStyle name="Note 12 26 2 3 5 3" xfId="19060"/>
    <cellStyle name="Note 12 26 2 3 5 4" xfId="47093"/>
    <cellStyle name="Note 12 26 2 3 6" xfId="19061"/>
    <cellStyle name="Note 12 26 2 3 6 2" xfId="19062"/>
    <cellStyle name="Note 12 26 2 3 6 3" xfId="19063"/>
    <cellStyle name="Note 12 26 2 3 6 4" xfId="47094"/>
    <cellStyle name="Note 12 26 2 3 7" xfId="19064"/>
    <cellStyle name="Note 12 26 2 3 7 2" xfId="19065"/>
    <cellStyle name="Note 12 26 2 3 7 3" xfId="19066"/>
    <cellStyle name="Note 12 26 2 3 7 4" xfId="47095"/>
    <cellStyle name="Note 12 26 2 3 8" xfId="19067"/>
    <cellStyle name="Note 12 26 2 3 8 2" xfId="19068"/>
    <cellStyle name="Note 12 26 2 3 8 3" xfId="19069"/>
    <cellStyle name="Note 12 26 2 3 8 4" xfId="47096"/>
    <cellStyle name="Note 12 26 2 3 9" xfId="19070"/>
    <cellStyle name="Note 12 26 2 3 9 2" xfId="19071"/>
    <cellStyle name="Note 12 26 2 3 9 3" xfId="19072"/>
    <cellStyle name="Note 12 26 2 3 9 4" xfId="47097"/>
    <cellStyle name="Note 12 26 2 4" xfId="19073"/>
    <cellStyle name="Note 12 26 2 4 10" xfId="19074"/>
    <cellStyle name="Note 12 26 2 4 10 2" xfId="19075"/>
    <cellStyle name="Note 12 26 2 4 10 3" xfId="19076"/>
    <cellStyle name="Note 12 26 2 4 10 4" xfId="47098"/>
    <cellStyle name="Note 12 26 2 4 11" xfId="19077"/>
    <cellStyle name="Note 12 26 2 4 11 2" xfId="19078"/>
    <cellStyle name="Note 12 26 2 4 11 3" xfId="19079"/>
    <cellStyle name="Note 12 26 2 4 11 4" xfId="47099"/>
    <cellStyle name="Note 12 26 2 4 12" xfId="19080"/>
    <cellStyle name="Note 12 26 2 4 12 2" xfId="19081"/>
    <cellStyle name="Note 12 26 2 4 12 3" xfId="19082"/>
    <cellStyle name="Note 12 26 2 4 12 4" xfId="47100"/>
    <cellStyle name="Note 12 26 2 4 13" xfId="19083"/>
    <cellStyle name="Note 12 26 2 4 13 2" xfId="19084"/>
    <cellStyle name="Note 12 26 2 4 13 3" xfId="19085"/>
    <cellStyle name="Note 12 26 2 4 13 4" xfId="47101"/>
    <cellStyle name="Note 12 26 2 4 14" xfId="19086"/>
    <cellStyle name="Note 12 26 2 4 14 2" xfId="19087"/>
    <cellStyle name="Note 12 26 2 4 14 3" xfId="19088"/>
    <cellStyle name="Note 12 26 2 4 14 4" xfId="47102"/>
    <cellStyle name="Note 12 26 2 4 15" xfId="19089"/>
    <cellStyle name="Note 12 26 2 4 15 2" xfId="19090"/>
    <cellStyle name="Note 12 26 2 4 15 3" xfId="19091"/>
    <cellStyle name="Note 12 26 2 4 15 4" xfId="47103"/>
    <cellStyle name="Note 12 26 2 4 16" xfId="19092"/>
    <cellStyle name="Note 12 26 2 4 16 2" xfId="19093"/>
    <cellStyle name="Note 12 26 2 4 16 3" xfId="19094"/>
    <cellStyle name="Note 12 26 2 4 16 4" xfId="47104"/>
    <cellStyle name="Note 12 26 2 4 17" xfId="19095"/>
    <cellStyle name="Note 12 26 2 4 17 2" xfId="19096"/>
    <cellStyle name="Note 12 26 2 4 17 3" xfId="19097"/>
    <cellStyle name="Note 12 26 2 4 17 4" xfId="47105"/>
    <cellStyle name="Note 12 26 2 4 18" xfId="19098"/>
    <cellStyle name="Note 12 26 2 4 18 2" xfId="19099"/>
    <cellStyle name="Note 12 26 2 4 18 3" xfId="19100"/>
    <cellStyle name="Note 12 26 2 4 18 4" xfId="47106"/>
    <cellStyle name="Note 12 26 2 4 19" xfId="19101"/>
    <cellStyle name="Note 12 26 2 4 19 2" xfId="19102"/>
    <cellStyle name="Note 12 26 2 4 19 3" xfId="19103"/>
    <cellStyle name="Note 12 26 2 4 19 4" xfId="47107"/>
    <cellStyle name="Note 12 26 2 4 2" xfId="19104"/>
    <cellStyle name="Note 12 26 2 4 2 2" xfId="19105"/>
    <cellStyle name="Note 12 26 2 4 2 3" xfId="19106"/>
    <cellStyle name="Note 12 26 2 4 2 4" xfId="47108"/>
    <cellStyle name="Note 12 26 2 4 20" xfId="19107"/>
    <cellStyle name="Note 12 26 2 4 20 2" xfId="19108"/>
    <cellStyle name="Note 12 26 2 4 20 3" xfId="47109"/>
    <cellStyle name="Note 12 26 2 4 20 4" xfId="47110"/>
    <cellStyle name="Note 12 26 2 4 21" xfId="47111"/>
    <cellStyle name="Note 12 26 2 4 22" xfId="47112"/>
    <cellStyle name="Note 12 26 2 4 3" xfId="19109"/>
    <cellStyle name="Note 12 26 2 4 3 2" xfId="19110"/>
    <cellStyle name="Note 12 26 2 4 3 3" xfId="19111"/>
    <cellStyle name="Note 12 26 2 4 3 4" xfId="47113"/>
    <cellStyle name="Note 12 26 2 4 4" xfId="19112"/>
    <cellStyle name="Note 12 26 2 4 4 2" xfId="19113"/>
    <cellStyle name="Note 12 26 2 4 4 3" xfId="19114"/>
    <cellStyle name="Note 12 26 2 4 4 4" xfId="47114"/>
    <cellStyle name="Note 12 26 2 4 5" xfId="19115"/>
    <cellStyle name="Note 12 26 2 4 5 2" xfId="19116"/>
    <cellStyle name="Note 12 26 2 4 5 3" xfId="19117"/>
    <cellStyle name="Note 12 26 2 4 5 4" xfId="47115"/>
    <cellStyle name="Note 12 26 2 4 6" xfId="19118"/>
    <cellStyle name="Note 12 26 2 4 6 2" xfId="19119"/>
    <cellStyle name="Note 12 26 2 4 6 3" xfId="19120"/>
    <cellStyle name="Note 12 26 2 4 6 4" xfId="47116"/>
    <cellStyle name="Note 12 26 2 4 7" xfId="19121"/>
    <cellStyle name="Note 12 26 2 4 7 2" xfId="19122"/>
    <cellStyle name="Note 12 26 2 4 7 3" xfId="19123"/>
    <cellStyle name="Note 12 26 2 4 7 4" xfId="47117"/>
    <cellStyle name="Note 12 26 2 4 8" xfId="19124"/>
    <cellStyle name="Note 12 26 2 4 8 2" xfId="19125"/>
    <cellStyle name="Note 12 26 2 4 8 3" xfId="19126"/>
    <cellStyle name="Note 12 26 2 4 8 4" xfId="47118"/>
    <cellStyle name="Note 12 26 2 4 9" xfId="19127"/>
    <cellStyle name="Note 12 26 2 4 9 2" xfId="19128"/>
    <cellStyle name="Note 12 26 2 4 9 3" xfId="19129"/>
    <cellStyle name="Note 12 26 2 4 9 4" xfId="47119"/>
    <cellStyle name="Note 12 26 2 5" xfId="19130"/>
    <cellStyle name="Note 12 26 2 5 2" xfId="19131"/>
    <cellStyle name="Note 12 26 2 5 3" xfId="19132"/>
    <cellStyle name="Note 12 26 2 5 4" xfId="47120"/>
    <cellStyle name="Note 12 26 2 6" xfId="19133"/>
    <cellStyle name="Note 12 26 2 6 2" xfId="19134"/>
    <cellStyle name="Note 12 26 2 6 3" xfId="19135"/>
    <cellStyle name="Note 12 26 2 6 4" xfId="47121"/>
    <cellStyle name="Note 12 26 2 7" xfId="19136"/>
    <cellStyle name="Note 12 26 2 7 2" xfId="19137"/>
    <cellStyle name="Note 12 26 2 7 3" xfId="19138"/>
    <cellStyle name="Note 12 26 2 7 4" xfId="47122"/>
    <cellStyle name="Note 12 26 2 8" xfId="19139"/>
    <cellStyle name="Note 12 26 2 8 2" xfId="19140"/>
    <cellStyle name="Note 12 26 2 8 3" xfId="19141"/>
    <cellStyle name="Note 12 26 2 8 4" xfId="47123"/>
    <cellStyle name="Note 12 26 2 9" xfId="19142"/>
    <cellStyle name="Note 12 26 2 9 2" xfId="19143"/>
    <cellStyle name="Note 12 26 2 9 3" xfId="19144"/>
    <cellStyle name="Note 12 26 2 9 4" xfId="47124"/>
    <cellStyle name="Note 12 26 20" xfId="19145"/>
    <cellStyle name="Note 12 26 20 2" xfId="19146"/>
    <cellStyle name="Note 12 26 20 3" xfId="19147"/>
    <cellStyle name="Note 12 26 20 4" xfId="47125"/>
    <cellStyle name="Note 12 26 21" xfId="19148"/>
    <cellStyle name="Note 12 26 21 2" xfId="19149"/>
    <cellStyle name="Note 12 26 21 3" xfId="19150"/>
    <cellStyle name="Note 12 26 21 4" xfId="47126"/>
    <cellStyle name="Note 12 26 22" xfId="19151"/>
    <cellStyle name="Note 12 26 22 2" xfId="19152"/>
    <cellStyle name="Note 12 26 22 3" xfId="19153"/>
    <cellStyle name="Note 12 26 22 4" xfId="47127"/>
    <cellStyle name="Note 12 26 23" xfId="19154"/>
    <cellStyle name="Note 12 26 23 2" xfId="19155"/>
    <cellStyle name="Note 12 26 23 3" xfId="47128"/>
    <cellStyle name="Note 12 26 23 4" xfId="47129"/>
    <cellStyle name="Note 12 26 24" xfId="47130"/>
    <cellStyle name="Note 12 26 25" xfId="47131"/>
    <cellStyle name="Note 12 26 3" xfId="19156"/>
    <cellStyle name="Note 12 26 3 10" xfId="19157"/>
    <cellStyle name="Note 12 26 3 10 2" xfId="19158"/>
    <cellStyle name="Note 12 26 3 10 3" xfId="19159"/>
    <cellStyle name="Note 12 26 3 10 4" xfId="47132"/>
    <cellStyle name="Note 12 26 3 11" xfId="19160"/>
    <cellStyle name="Note 12 26 3 11 2" xfId="19161"/>
    <cellStyle name="Note 12 26 3 11 3" xfId="19162"/>
    <cellStyle name="Note 12 26 3 11 4" xfId="47133"/>
    <cellStyle name="Note 12 26 3 12" xfId="19163"/>
    <cellStyle name="Note 12 26 3 12 2" xfId="19164"/>
    <cellStyle name="Note 12 26 3 12 3" xfId="19165"/>
    <cellStyle name="Note 12 26 3 12 4" xfId="47134"/>
    <cellStyle name="Note 12 26 3 13" xfId="19166"/>
    <cellStyle name="Note 12 26 3 13 2" xfId="19167"/>
    <cellStyle name="Note 12 26 3 13 3" xfId="19168"/>
    <cellStyle name="Note 12 26 3 13 4" xfId="47135"/>
    <cellStyle name="Note 12 26 3 14" xfId="19169"/>
    <cellStyle name="Note 12 26 3 14 2" xfId="19170"/>
    <cellStyle name="Note 12 26 3 14 3" xfId="19171"/>
    <cellStyle name="Note 12 26 3 14 4" xfId="47136"/>
    <cellStyle name="Note 12 26 3 15" xfId="19172"/>
    <cellStyle name="Note 12 26 3 15 2" xfId="19173"/>
    <cellStyle name="Note 12 26 3 15 3" xfId="19174"/>
    <cellStyle name="Note 12 26 3 15 4" xfId="47137"/>
    <cellStyle name="Note 12 26 3 16" xfId="19175"/>
    <cellStyle name="Note 12 26 3 16 2" xfId="19176"/>
    <cellStyle name="Note 12 26 3 16 3" xfId="19177"/>
    <cellStyle name="Note 12 26 3 16 4" xfId="47138"/>
    <cellStyle name="Note 12 26 3 17" xfId="19178"/>
    <cellStyle name="Note 12 26 3 17 2" xfId="19179"/>
    <cellStyle name="Note 12 26 3 17 3" xfId="19180"/>
    <cellStyle name="Note 12 26 3 17 4" xfId="47139"/>
    <cellStyle name="Note 12 26 3 18" xfId="19181"/>
    <cellStyle name="Note 12 26 3 18 2" xfId="19182"/>
    <cellStyle name="Note 12 26 3 18 3" xfId="19183"/>
    <cellStyle name="Note 12 26 3 18 4" xfId="47140"/>
    <cellStyle name="Note 12 26 3 19" xfId="19184"/>
    <cellStyle name="Note 12 26 3 19 2" xfId="19185"/>
    <cellStyle name="Note 12 26 3 19 3" xfId="19186"/>
    <cellStyle name="Note 12 26 3 19 4" xfId="47141"/>
    <cellStyle name="Note 12 26 3 2" xfId="19187"/>
    <cellStyle name="Note 12 26 3 2 2" xfId="19188"/>
    <cellStyle name="Note 12 26 3 2 3" xfId="19189"/>
    <cellStyle name="Note 12 26 3 2 4" xfId="47142"/>
    <cellStyle name="Note 12 26 3 20" xfId="19190"/>
    <cellStyle name="Note 12 26 3 20 2" xfId="19191"/>
    <cellStyle name="Note 12 26 3 20 3" xfId="47143"/>
    <cellStyle name="Note 12 26 3 20 4" xfId="47144"/>
    <cellStyle name="Note 12 26 3 21" xfId="47145"/>
    <cellStyle name="Note 12 26 3 22" xfId="47146"/>
    <cellStyle name="Note 12 26 3 3" xfId="19192"/>
    <cellStyle name="Note 12 26 3 3 2" xfId="19193"/>
    <cellStyle name="Note 12 26 3 3 3" xfId="19194"/>
    <cellStyle name="Note 12 26 3 3 4" xfId="47147"/>
    <cellStyle name="Note 12 26 3 4" xfId="19195"/>
    <cellStyle name="Note 12 26 3 4 2" xfId="19196"/>
    <cellStyle name="Note 12 26 3 4 3" xfId="19197"/>
    <cellStyle name="Note 12 26 3 4 4" xfId="47148"/>
    <cellStyle name="Note 12 26 3 5" xfId="19198"/>
    <cellStyle name="Note 12 26 3 5 2" xfId="19199"/>
    <cellStyle name="Note 12 26 3 5 3" xfId="19200"/>
    <cellStyle name="Note 12 26 3 5 4" xfId="47149"/>
    <cellStyle name="Note 12 26 3 6" xfId="19201"/>
    <cellStyle name="Note 12 26 3 6 2" xfId="19202"/>
    <cellStyle name="Note 12 26 3 6 3" xfId="19203"/>
    <cellStyle name="Note 12 26 3 6 4" xfId="47150"/>
    <cellStyle name="Note 12 26 3 7" xfId="19204"/>
    <cellStyle name="Note 12 26 3 7 2" xfId="19205"/>
    <cellStyle name="Note 12 26 3 7 3" xfId="19206"/>
    <cellStyle name="Note 12 26 3 7 4" xfId="47151"/>
    <cellStyle name="Note 12 26 3 8" xfId="19207"/>
    <cellStyle name="Note 12 26 3 8 2" xfId="19208"/>
    <cellStyle name="Note 12 26 3 8 3" xfId="19209"/>
    <cellStyle name="Note 12 26 3 8 4" xfId="47152"/>
    <cellStyle name="Note 12 26 3 9" xfId="19210"/>
    <cellStyle name="Note 12 26 3 9 2" xfId="19211"/>
    <cellStyle name="Note 12 26 3 9 3" xfId="19212"/>
    <cellStyle name="Note 12 26 3 9 4" xfId="47153"/>
    <cellStyle name="Note 12 26 4" xfId="19213"/>
    <cellStyle name="Note 12 26 4 10" xfId="19214"/>
    <cellStyle name="Note 12 26 4 10 2" xfId="19215"/>
    <cellStyle name="Note 12 26 4 10 3" xfId="19216"/>
    <cellStyle name="Note 12 26 4 10 4" xfId="47154"/>
    <cellStyle name="Note 12 26 4 11" xfId="19217"/>
    <cellStyle name="Note 12 26 4 11 2" xfId="19218"/>
    <cellStyle name="Note 12 26 4 11 3" xfId="19219"/>
    <cellStyle name="Note 12 26 4 11 4" xfId="47155"/>
    <cellStyle name="Note 12 26 4 12" xfId="19220"/>
    <cellStyle name="Note 12 26 4 12 2" xfId="19221"/>
    <cellStyle name="Note 12 26 4 12 3" xfId="19222"/>
    <cellStyle name="Note 12 26 4 12 4" xfId="47156"/>
    <cellStyle name="Note 12 26 4 13" xfId="19223"/>
    <cellStyle name="Note 12 26 4 13 2" xfId="19224"/>
    <cellStyle name="Note 12 26 4 13 3" xfId="19225"/>
    <cellStyle name="Note 12 26 4 13 4" xfId="47157"/>
    <cellStyle name="Note 12 26 4 14" xfId="19226"/>
    <cellStyle name="Note 12 26 4 14 2" xfId="19227"/>
    <cellStyle name="Note 12 26 4 14 3" xfId="19228"/>
    <cellStyle name="Note 12 26 4 14 4" xfId="47158"/>
    <cellStyle name="Note 12 26 4 15" xfId="19229"/>
    <cellStyle name="Note 12 26 4 15 2" xfId="19230"/>
    <cellStyle name="Note 12 26 4 15 3" xfId="19231"/>
    <cellStyle name="Note 12 26 4 15 4" xfId="47159"/>
    <cellStyle name="Note 12 26 4 16" xfId="19232"/>
    <cellStyle name="Note 12 26 4 16 2" xfId="19233"/>
    <cellStyle name="Note 12 26 4 16 3" xfId="19234"/>
    <cellStyle name="Note 12 26 4 16 4" xfId="47160"/>
    <cellStyle name="Note 12 26 4 17" xfId="19235"/>
    <cellStyle name="Note 12 26 4 17 2" xfId="19236"/>
    <cellStyle name="Note 12 26 4 17 3" xfId="19237"/>
    <cellStyle name="Note 12 26 4 17 4" xfId="47161"/>
    <cellStyle name="Note 12 26 4 18" xfId="19238"/>
    <cellStyle name="Note 12 26 4 18 2" xfId="19239"/>
    <cellStyle name="Note 12 26 4 18 3" xfId="19240"/>
    <cellStyle name="Note 12 26 4 18 4" xfId="47162"/>
    <cellStyle name="Note 12 26 4 19" xfId="19241"/>
    <cellStyle name="Note 12 26 4 19 2" xfId="19242"/>
    <cellStyle name="Note 12 26 4 19 3" xfId="19243"/>
    <cellStyle name="Note 12 26 4 19 4" xfId="47163"/>
    <cellStyle name="Note 12 26 4 2" xfId="19244"/>
    <cellStyle name="Note 12 26 4 2 2" xfId="19245"/>
    <cellStyle name="Note 12 26 4 2 3" xfId="19246"/>
    <cellStyle name="Note 12 26 4 2 4" xfId="47164"/>
    <cellStyle name="Note 12 26 4 20" xfId="19247"/>
    <cellStyle name="Note 12 26 4 20 2" xfId="19248"/>
    <cellStyle name="Note 12 26 4 20 3" xfId="47165"/>
    <cellStyle name="Note 12 26 4 20 4" xfId="47166"/>
    <cellStyle name="Note 12 26 4 21" xfId="47167"/>
    <cellStyle name="Note 12 26 4 22" xfId="47168"/>
    <cellStyle name="Note 12 26 4 3" xfId="19249"/>
    <cellStyle name="Note 12 26 4 3 2" xfId="19250"/>
    <cellStyle name="Note 12 26 4 3 3" xfId="19251"/>
    <cellStyle name="Note 12 26 4 3 4" xfId="47169"/>
    <cellStyle name="Note 12 26 4 4" xfId="19252"/>
    <cellStyle name="Note 12 26 4 4 2" xfId="19253"/>
    <cellStyle name="Note 12 26 4 4 3" xfId="19254"/>
    <cellStyle name="Note 12 26 4 4 4" xfId="47170"/>
    <cellStyle name="Note 12 26 4 5" xfId="19255"/>
    <cellStyle name="Note 12 26 4 5 2" xfId="19256"/>
    <cellStyle name="Note 12 26 4 5 3" xfId="19257"/>
    <cellStyle name="Note 12 26 4 5 4" xfId="47171"/>
    <cellStyle name="Note 12 26 4 6" xfId="19258"/>
    <cellStyle name="Note 12 26 4 6 2" xfId="19259"/>
    <cellStyle name="Note 12 26 4 6 3" xfId="19260"/>
    <cellStyle name="Note 12 26 4 6 4" xfId="47172"/>
    <cellStyle name="Note 12 26 4 7" xfId="19261"/>
    <cellStyle name="Note 12 26 4 7 2" xfId="19262"/>
    <cellStyle name="Note 12 26 4 7 3" xfId="19263"/>
    <cellStyle name="Note 12 26 4 7 4" xfId="47173"/>
    <cellStyle name="Note 12 26 4 8" xfId="19264"/>
    <cellStyle name="Note 12 26 4 8 2" xfId="19265"/>
    <cellStyle name="Note 12 26 4 8 3" xfId="19266"/>
    <cellStyle name="Note 12 26 4 8 4" xfId="47174"/>
    <cellStyle name="Note 12 26 4 9" xfId="19267"/>
    <cellStyle name="Note 12 26 4 9 2" xfId="19268"/>
    <cellStyle name="Note 12 26 4 9 3" xfId="19269"/>
    <cellStyle name="Note 12 26 4 9 4" xfId="47175"/>
    <cellStyle name="Note 12 26 5" xfId="19270"/>
    <cellStyle name="Note 12 26 5 2" xfId="19271"/>
    <cellStyle name="Note 12 26 5 3" xfId="19272"/>
    <cellStyle name="Note 12 26 5 4" xfId="47176"/>
    <cellStyle name="Note 12 26 6" xfId="19273"/>
    <cellStyle name="Note 12 26 6 2" xfId="19274"/>
    <cellStyle name="Note 12 26 6 3" xfId="19275"/>
    <cellStyle name="Note 12 26 6 4" xfId="47177"/>
    <cellStyle name="Note 12 26 7" xfId="19276"/>
    <cellStyle name="Note 12 26 7 2" xfId="19277"/>
    <cellStyle name="Note 12 26 7 3" xfId="19278"/>
    <cellStyle name="Note 12 26 7 4" xfId="47178"/>
    <cellStyle name="Note 12 26 8" xfId="19279"/>
    <cellStyle name="Note 12 26 8 2" xfId="19280"/>
    <cellStyle name="Note 12 26 8 3" xfId="19281"/>
    <cellStyle name="Note 12 26 8 4" xfId="47179"/>
    <cellStyle name="Note 12 26 9" xfId="19282"/>
    <cellStyle name="Note 12 26 9 2" xfId="19283"/>
    <cellStyle name="Note 12 26 9 3" xfId="19284"/>
    <cellStyle name="Note 12 26 9 4" xfId="47180"/>
    <cellStyle name="Note 12 27" xfId="19285"/>
    <cellStyle name="Note 12 27 10" xfId="19286"/>
    <cellStyle name="Note 12 27 10 2" xfId="19287"/>
    <cellStyle name="Note 12 27 10 3" xfId="19288"/>
    <cellStyle name="Note 12 27 10 4" xfId="47181"/>
    <cellStyle name="Note 12 27 11" xfId="19289"/>
    <cellStyle name="Note 12 27 11 2" xfId="19290"/>
    <cellStyle name="Note 12 27 11 3" xfId="19291"/>
    <cellStyle name="Note 12 27 11 4" xfId="47182"/>
    <cellStyle name="Note 12 27 12" xfId="19292"/>
    <cellStyle name="Note 12 27 12 2" xfId="19293"/>
    <cellStyle name="Note 12 27 12 3" xfId="19294"/>
    <cellStyle name="Note 12 27 12 4" xfId="47183"/>
    <cellStyle name="Note 12 27 13" xfId="19295"/>
    <cellStyle name="Note 12 27 13 2" xfId="19296"/>
    <cellStyle name="Note 12 27 13 3" xfId="19297"/>
    <cellStyle name="Note 12 27 13 4" xfId="47184"/>
    <cellStyle name="Note 12 27 14" xfId="19298"/>
    <cellStyle name="Note 12 27 14 2" xfId="19299"/>
    <cellStyle name="Note 12 27 14 3" xfId="19300"/>
    <cellStyle name="Note 12 27 14 4" xfId="47185"/>
    <cellStyle name="Note 12 27 15" xfId="19301"/>
    <cellStyle name="Note 12 27 15 2" xfId="19302"/>
    <cellStyle name="Note 12 27 15 3" xfId="19303"/>
    <cellStyle name="Note 12 27 15 4" xfId="47186"/>
    <cellStyle name="Note 12 27 16" xfId="19304"/>
    <cellStyle name="Note 12 27 16 2" xfId="19305"/>
    <cellStyle name="Note 12 27 16 3" xfId="19306"/>
    <cellStyle name="Note 12 27 16 4" xfId="47187"/>
    <cellStyle name="Note 12 27 17" xfId="19307"/>
    <cellStyle name="Note 12 27 17 2" xfId="19308"/>
    <cellStyle name="Note 12 27 17 3" xfId="19309"/>
    <cellStyle name="Note 12 27 17 4" xfId="47188"/>
    <cellStyle name="Note 12 27 18" xfId="19310"/>
    <cellStyle name="Note 12 27 18 2" xfId="19311"/>
    <cellStyle name="Note 12 27 18 3" xfId="19312"/>
    <cellStyle name="Note 12 27 18 4" xfId="47189"/>
    <cellStyle name="Note 12 27 19" xfId="19313"/>
    <cellStyle name="Note 12 27 19 2" xfId="19314"/>
    <cellStyle name="Note 12 27 19 3" xfId="19315"/>
    <cellStyle name="Note 12 27 19 4" xfId="47190"/>
    <cellStyle name="Note 12 27 2" xfId="19316"/>
    <cellStyle name="Note 12 27 2 2" xfId="19317"/>
    <cellStyle name="Note 12 27 2 3" xfId="19318"/>
    <cellStyle name="Note 12 27 2 4" xfId="47191"/>
    <cellStyle name="Note 12 27 20" xfId="19319"/>
    <cellStyle name="Note 12 27 20 2" xfId="19320"/>
    <cellStyle name="Note 12 27 20 3" xfId="47192"/>
    <cellStyle name="Note 12 27 20 4" xfId="47193"/>
    <cellStyle name="Note 12 27 21" xfId="47194"/>
    <cellStyle name="Note 12 27 22" xfId="47195"/>
    <cellStyle name="Note 12 27 3" xfId="19321"/>
    <cellStyle name="Note 12 27 3 2" xfId="19322"/>
    <cellStyle name="Note 12 27 3 3" xfId="19323"/>
    <cellStyle name="Note 12 27 3 4" xfId="47196"/>
    <cellStyle name="Note 12 27 4" xfId="19324"/>
    <cellStyle name="Note 12 27 4 2" xfId="19325"/>
    <cellStyle name="Note 12 27 4 3" xfId="19326"/>
    <cellStyle name="Note 12 27 4 4" xfId="47197"/>
    <cellStyle name="Note 12 27 5" xfId="19327"/>
    <cellStyle name="Note 12 27 5 2" xfId="19328"/>
    <cellStyle name="Note 12 27 5 3" xfId="19329"/>
    <cellStyle name="Note 12 27 5 4" xfId="47198"/>
    <cellStyle name="Note 12 27 6" xfId="19330"/>
    <cellStyle name="Note 12 27 6 2" xfId="19331"/>
    <cellStyle name="Note 12 27 6 3" xfId="19332"/>
    <cellStyle name="Note 12 27 6 4" xfId="47199"/>
    <cellStyle name="Note 12 27 7" xfId="19333"/>
    <cellStyle name="Note 12 27 7 2" xfId="19334"/>
    <cellStyle name="Note 12 27 7 3" xfId="19335"/>
    <cellStyle name="Note 12 27 7 4" xfId="47200"/>
    <cellStyle name="Note 12 27 8" xfId="19336"/>
    <cellStyle name="Note 12 27 8 2" xfId="19337"/>
    <cellStyle name="Note 12 27 8 3" xfId="19338"/>
    <cellStyle name="Note 12 27 8 4" xfId="47201"/>
    <cellStyle name="Note 12 27 9" xfId="19339"/>
    <cellStyle name="Note 12 27 9 2" xfId="19340"/>
    <cellStyle name="Note 12 27 9 3" xfId="19341"/>
    <cellStyle name="Note 12 27 9 4" xfId="47202"/>
    <cellStyle name="Note 12 28" xfId="19342"/>
    <cellStyle name="Note 12 28 10" xfId="19343"/>
    <cellStyle name="Note 12 28 10 2" xfId="19344"/>
    <cellStyle name="Note 12 28 10 3" xfId="19345"/>
    <cellStyle name="Note 12 28 10 4" xfId="47203"/>
    <cellStyle name="Note 12 28 11" xfId="19346"/>
    <cellStyle name="Note 12 28 11 2" xfId="19347"/>
    <cellStyle name="Note 12 28 11 3" xfId="19348"/>
    <cellStyle name="Note 12 28 11 4" xfId="47204"/>
    <cellStyle name="Note 12 28 12" xfId="19349"/>
    <cellStyle name="Note 12 28 12 2" xfId="19350"/>
    <cellStyle name="Note 12 28 12 3" xfId="19351"/>
    <cellStyle name="Note 12 28 12 4" xfId="47205"/>
    <cellStyle name="Note 12 28 13" xfId="19352"/>
    <cellStyle name="Note 12 28 13 2" xfId="19353"/>
    <cellStyle name="Note 12 28 13 3" xfId="19354"/>
    <cellStyle name="Note 12 28 13 4" xfId="47206"/>
    <cellStyle name="Note 12 28 14" xfId="19355"/>
    <cellStyle name="Note 12 28 14 2" xfId="19356"/>
    <cellStyle name="Note 12 28 14 3" xfId="19357"/>
    <cellStyle name="Note 12 28 14 4" xfId="47207"/>
    <cellStyle name="Note 12 28 15" xfId="19358"/>
    <cellStyle name="Note 12 28 15 2" xfId="19359"/>
    <cellStyle name="Note 12 28 15 3" xfId="19360"/>
    <cellStyle name="Note 12 28 15 4" xfId="47208"/>
    <cellStyle name="Note 12 28 16" xfId="19361"/>
    <cellStyle name="Note 12 28 16 2" xfId="19362"/>
    <cellStyle name="Note 12 28 16 3" xfId="19363"/>
    <cellStyle name="Note 12 28 16 4" xfId="47209"/>
    <cellStyle name="Note 12 28 17" xfId="19364"/>
    <cellStyle name="Note 12 28 17 2" xfId="19365"/>
    <cellStyle name="Note 12 28 17 3" xfId="19366"/>
    <cellStyle name="Note 12 28 17 4" xfId="47210"/>
    <cellStyle name="Note 12 28 18" xfId="19367"/>
    <cellStyle name="Note 12 28 18 2" xfId="19368"/>
    <cellStyle name="Note 12 28 18 3" xfId="19369"/>
    <cellStyle name="Note 12 28 18 4" xfId="47211"/>
    <cellStyle name="Note 12 28 19" xfId="19370"/>
    <cellStyle name="Note 12 28 19 2" xfId="19371"/>
    <cellStyle name="Note 12 28 19 3" xfId="19372"/>
    <cellStyle name="Note 12 28 19 4" xfId="47212"/>
    <cellStyle name="Note 12 28 2" xfId="19373"/>
    <cellStyle name="Note 12 28 2 2" xfId="19374"/>
    <cellStyle name="Note 12 28 2 3" xfId="19375"/>
    <cellStyle name="Note 12 28 2 4" xfId="47213"/>
    <cellStyle name="Note 12 28 20" xfId="19376"/>
    <cellStyle name="Note 12 28 20 2" xfId="19377"/>
    <cellStyle name="Note 12 28 20 3" xfId="47214"/>
    <cellStyle name="Note 12 28 20 4" xfId="47215"/>
    <cellStyle name="Note 12 28 21" xfId="47216"/>
    <cellStyle name="Note 12 28 22" xfId="47217"/>
    <cellStyle name="Note 12 28 3" xfId="19378"/>
    <cellStyle name="Note 12 28 3 2" xfId="19379"/>
    <cellStyle name="Note 12 28 3 3" xfId="19380"/>
    <cellStyle name="Note 12 28 3 4" xfId="47218"/>
    <cellStyle name="Note 12 28 4" xfId="19381"/>
    <cellStyle name="Note 12 28 4 2" xfId="19382"/>
    <cellStyle name="Note 12 28 4 3" xfId="19383"/>
    <cellStyle name="Note 12 28 4 4" xfId="47219"/>
    <cellStyle name="Note 12 28 5" xfId="19384"/>
    <cellStyle name="Note 12 28 5 2" xfId="19385"/>
    <cellStyle name="Note 12 28 5 3" xfId="19386"/>
    <cellStyle name="Note 12 28 5 4" xfId="47220"/>
    <cellStyle name="Note 12 28 6" xfId="19387"/>
    <cellStyle name="Note 12 28 6 2" xfId="19388"/>
    <cellStyle name="Note 12 28 6 3" xfId="19389"/>
    <cellStyle name="Note 12 28 6 4" xfId="47221"/>
    <cellStyle name="Note 12 28 7" xfId="19390"/>
    <cellStyle name="Note 12 28 7 2" xfId="19391"/>
    <cellStyle name="Note 12 28 7 3" xfId="19392"/>
    <cellStyle name="Note 12 28 7 4" xfId="47222"/>
    <cellStyle name="Note 12 28 8" xfId="19393"/>
    <cellStyle name="Note 12 28 8 2" xfId="19394"/>
    <cellStyle name="Note 12 28 8 3" xfId="19395"/>
    <cellStyle name="Note 12 28 8 4" xfId="47223"/>
    <cellStyle name="Note 12 28 9" xfId="19396"/>
    <cellStyle name="Note 12 28 9 2" xfId="19397"/>
    <cellStyle name="Note 12 28 9 3" xfId="19398"/>
    <cellStyle name="Note 12 28 9 4" xfId="47224"/>
    <cellStyle name="Note 12 29" xfId="19399"/>
    <cellStyle name="Note 12 29 10" xfId="19400"/>
    <cellStyle name="Note 12 29 10 2" xfId="19401"/>
    <cellStyle name="Note 12 29 10 3" xfId="19402"/>
    <cellStyle name="Note 12 29 10 4" xfId="47225"/>
    <cellStyle name="Note 12 29 11" xfId="19403"/>
    <cellStyle name="Note 12 29 11 2" xfId="19404"/>
    <cellStyle name="Note 12 29 11 3" xfId="19405"/>
    <cellStyle name="Note 12 29 11 4" xfId="47226"/>
    <cellStyle name="Note 12 29 12" xfId="19406"/>
    <cellStyle name="Note 12 29 12 2" xfId="19407"/>
    <cellStyle name="Note 12 29 12 3" xfId="19408"/>
    <cellStyle name="Note 12 29 12 4" xfId="47227"/>
    <cellStyle name="Note 12 29 13" xfId="19409"/>
    <cellStyle name="Note 12 29 13 2" xfId="19410"/>
    <cellStyle name="Note 12 29 13 3" xfId="19411"/>
    <cellStyle name="Note 12 29 13 4" xfId="47228"/>
    <cellStyle name="Note 12 29 14" xfId="19412"/>
    <cellStyle name="Note 12 29 14 2" xfId="19413"/>
    <cellStyle name="Note 12 29 14 3" xfId="19414"/>
    <cellStyle name="Note 12 29 14 4" xfId="47229"/>
    <cellStyle name="Note 12 29 15" xfId="19415"/>
    <cellStyle name="Note 12 29 15 2" xfId="19416"/>
    <cellStyle name="Note 12 29 15 3" xfId="19417"/>
    <cellStyle name="Note 12 29 15 4" xfId="47230"/>
    <cellStyle name="Note 12 29 16" xfId="19418"/>
    <cellStyle name="Note 12 29 16 2" xfId="19419"/>
    <cellStyle name="Note 12 29 16 3" xfId="19420"/>
    <cellStyle name="Note 12 29 16 4" xfId="47231"/>
    <cellStyle name="Note 12 29 17" xfId="19421"/>
    <cellStyle name="Note 12 29 17 2" xfId="19422"/>
    <cellStyle name="Note 12 29 17 3" xfId="19423"/>
    <cellStyle name="Note 12 29 17 4" xfId="47232"/>
    <cellStyle name="Note 12 29 18" xfId="19424"/>
    <cellStyle name="Note 12 29 18 2" xfId="19425"/>
    <cellStyle name="Note 12 29 18 3" xfId="19426"/>
    <cellStyle name="Note 12 29 18 4" xfId="47233"/>
    <cellStyle name="Note 12 29 19" xfId="19427"/>
    <cellStyle name="Note 12 29 19 2" xfId="19428"/>
    <cellStyle name="Note 12 29 19 3" xfId="19429"/>
    <cellStyle name="Note 12 29 19 4" xfId="47234"/>
    <cellStyle name="Note 12 29 2" xfId="19430"/>
    <cellStyle name="Note 12 29 2 2" xfId="19431"/>
    <cellStyle name="Note 12 29 2 3" xfId="19432"/>
    <cellStyle name="Note 12 29 2 4" xfId="47235"/>
    <cellStyle name="Note 12 29 20" xfId="19433"/>
    <cellStyle name="Note 12 29 20 2" xfId="19434"/>
    <cellStyle name="Note 12 29 20 3" xfId="47236"/>
    <cellStyle name="Note 12 29 20 4" xfId="47237"/>
    <cellStyle name="Note 12 29 21" xfId="47238"/>
    <cellStyle name="Note 12 29 22" xfId="47239"/>
    <cellStyle name="Note 12 29 3" xfId="19435"/>
    <cellStyle name="Note 12 29 3 2" xfId="19436"/>
    <cellStyle name="Note 12 29 3 3" xfId="19437"/>
    <cellStyle name="Note 12 29 3 4" xfId="47240"/>
    <cellStyle name="Note 12 29 4" xfId="19438"/>
    <cellStyle name="Note 12 29 4 2" xfId="19439"/>
    <cellStyle name="Note 12 29 4 3" xfId="19440"/>
    <cellStyle name="Note 12 29 4 4" xfId="47241"/>
    <cellStyle name="Note 12 29 5" xfId="19441"/>
    <cellStyle name="Note 12 29 5 2" xfId="19442"/>
    <cellStyle name="Note 12 29 5 3" xfId="19443"/>
    <cellStyle name="Note 12 29 5 4" xfId="47242"/>
    <cellStyle name="Note 12 29 6" xfId="19444"/>
    <cellStyle name="Note 12 29 6 2" xfId="19445"/>
    <cellStyle name="Note 12 29 6 3" xfId="19446"/>
    <cellStyle name="Note 12 29 6 4" xfId="47243"/>
    <cellStyle name="Note 12 29 7" xfId="19447"/>
    <cellStyle name="Note 12 29 7 2" xfId="19448"/>
    <cellStyle name="Note 12 29 7 3" xfId="19449"/>
    <cellStyle name="Note 12 29 7 4" xfId="47244"/>
    <cellStyle name="Note 12 29 8" xfId="19450"/>
    <cellStyle name="Note 12 29 8 2" xfId="19451"/>
    <cellStyle name="Note 12 29 8 3" xfId="19452"/>
    <cellStyle name="Note 12 29 8 4" xfId="47245"/>
    <cellStyle name="Note 12 29 9" xfId="19453"/>
    <cellStyle name="Note 12 29 9 2" xfId="19454"/>
    <cellStyle name="Note 12 29 9 3" xfId="19455"/>
    <cellStyle name="Note 12 29 9 4" xfId="47246"/>
    <cellStyle name="Note 12 3" xfId="19456"/>
    <cellStyle name="Note 12 3 10" xfId="19457"/>
    <cellStyle name="Note 12 3 10 2" xfId="19458"/>
    <cellStyle name="Note 12 3 10 3" xfId="19459"/>
    <cellStyle name="Note 12 3 10 4" xfId="47247"/>
    <cellStyle name="Note 12 3 11" xfId="19460"/>
    <cellStyle name="Note 12 3 11 2" xfId="19461"/>
    <cellStyle name="Note 12 3 11 3" xfId="19462"/>
    <cellStyle name="Note 12 3 11 4" xfId="47248"/>
    <cellStyle name="Note 12 3 12" xfId="19463"/>
    <cellStyle name="Note 12 3 12 2" xfId="19464"/>
    <cellStyle name="Note 12 3 12 3" xfId="19465"/>
    <cellStyle name="Note 12 3 12 4" xfId="47249"/>
    <cellStyle name="Note 12 3 13" xfId="19466"/>
    <cellStyle name="Note 12 3 13 2" xfId="19467"/>
    <cellStyle name="Note 12 3 13 3" xfId="19468"/>
    <cellStyle name="Note 12 3 13 4" xfId="47250"/>
    <cellStyle name="Note 12 3 14" xfId="19469"/>
    <cellStyle name="Note 12 3 14 2" xfId="19470"/>
    <cellStyle name="Note 12 3 14 3" xfId="19471"/>
    <cellStyle name="Note 12 3 14 4" xfId="47251"/>
    <cellStyle name="Note 12 3 15" xfId="19472"/>
    <cellStyle name="Note 12 3 15 2" xfId="19473"/>
    <cellStyle name="Note 12 3 15 3" xfId="19474"/>
    <cellStyle name="Note 12 3 15 4" xfId="47252"/>
    <cellStyle name="Note 12 3 16" xfId="19475"/>
    <cellStyle name="Note 12 3 16 2" xfId="19476"/>
    <cellStyle name="Note 12 3 16 3" xfId="19477"/>
    <cellStyle name="Note 12 3 16 4" xfId="47253"/>
    <cellStyle name="Note 12 3 17" xfId="19478"/>
    <cellStyle name="Note 12 3 17 2" xfId="19479"/>
    <cellStyle name="Note 12 3 17 3" xfId="19480"/>
    <cellStyle name="Note 12 3 17 4" xfId="47254"/>
    <cellStyle name="Note 12 3 18" xfId="19481"/>
    <cellStyle name="Note 12 3 18 2" xfId="19482"/>
    <cellStyle name="Note 12 3 18 3" xfId="19483"/>
    <cellStyle name="Note 12 3 18 4" xfId="47255"/>
    <cellStyle name="Note 12 3 19" xfId="19484"/>
    <cellStyle name="Note 12 3 19 2" xfId="19485"/>
    <cellStyle name="Note 12 3 19 3" xfId="19486"/>
    <cellStyle name="Note 12 3 19 4" xfId="47256"/>
    <cellStyle name="Note 12 3 2" xfId="19487"/>
    <cellStyle name="Note 12 3 2 2" xfId="19488"/>
    <cellStyle name="Note 12 3 2 3" xfId="19489"/>
    <cellStyle name="Note 12 3 2 4" xfId="47257"/>
    <cellStyle name="Note 12 3 20" xfId="19490"/>
    <cellStyle name="Note 12 3 20 2" xfId="19491"/>
    <cellStyle name="Note 12 3 20 3" xfId="47258"/>
    <cellStyle name="Note 12 3 20 4" xfId="47259"/>
    <cellStyle name="Note 12 3 21" xfId="47260"/>
    <cellStyle name="Note 12 3 22" xfId="47261"/>
    <cellStyle name="Note 12 3 3" xfId="19492"/>
    <cellStyle name="Note 12 3 3 2" xfId="19493"/>
    <cellStyle name="Note 12 3 3 3" xfId="19494"/>
    <cellStyle name="Note 12 3 3 4" xfId="47262"/>
    <cellStyle name="Note 12 3 4" xfId="19495"/>
    <cellStyle name="Note 12 3 4 2" xfId="19496"/>
    <cellStyle name="Note 12 3 4 3" xfId="19497"/>
    <cellStyle name="Note 12 3 4 4" xfId="47263"/>
    <cellStyle name="Note 12 3 5" xfId="19498"/>
    <cellStyle name="Note 12 3 5 2" xfId="19499"/>
    <cellStyle name="Note 12 3 5 3" xfId="19500"/>
    <cellStyle name="Note 12 3 5 4" xfId="47264"/>
    <cellStyle name="Note 12 3 6" xfId="19501"/>
    <cellStyle name="Note 12 3 6 2" xfId="19502"/>
    <cellStyle name="Note 12 3 6 3" xfId="19503"/>
    <cellStyle name="Note 12 3 6 4" xfId="47265"/>
    <cellStyle name="Note 12 3 7" xfId="19504"/>
    <cellStyle name="Note 12 3 7 2" xfId="19505"/>
    <cellStyle name="Note 12 3 7 3" xfId="19506"/>
    <cellStyle name="Note 12 3 7 4" xfId="47266"/>
    <cellStyle name="Note 12 3 8" xfId="19507"/>
    <cellStyle name="Note 12 3 8 2" xfId="19508"/>
    <cellStyle name="Note 12 3 8 3" xfId="19509"/>
    <cellStyle name="Note 12 3 8 4" xfId="47267"/>
    <cellStyle name="Note 12 3 9" xfId="19510"/>
    <cellStyle name="Note 12 3 9 2" xfId="19511"/>
    <cellStyle name="Note 12 3 9 3" xfId="19512"/>
    <cellStyle name="Note 12 3 9 4" xfId="47268"/>
    <cellStyle name="Note 12 30" xfId="19513"/>
    <cellStyle name="Note 12 30 10" xfId="19514"/>
    <cellStyle name="Note 12 30 10 2" xfId="19515"/>
    <cellStyle name="Note 12 30 10 3" xfId="19516"/>
    <cellStyle name="Note 12 30 10 4" xfId="47269"/>
    <cellStyle name="Note 12 30 11" xfId="19517"/>
    <cellStyle name="Note 12 30 11 2" xfId="19518"/>
    <cellStyle name="Note 12 30 11 3" xfId="19519"/>
    <cellStyle name="Note 12 30 11 4" xfId="47270"/>
    <cellStyle name="Note 12 30 12" xfId="19520"/>
    <cellStyle name="Note 12 30 12 2" xfId="19521"/>
    <cellStyle name="Note 12 30 12 3" xfId="19522"/>
    <cellStyle name="Note 12 30 12 4" xfId="47271"/>
    <cellStyle name="Note 12 30 13" xfId="19523"/>
    <cellStyle name="Note 12 30 13 2" xfId="19524"/>
    <cellStyle name="Note 12 30 13 3" xfId="19525"/>
    <cellStyle name="Note 12 30 13 4" xfId="47272"/>
    <cellStyle name="Note 12 30 14" xfId="19526"/>
    <cellStyle name="Note 12 30 14 2" xfId="19527"/>
    <cellStyle name="Note 12 30 14 3" xfId="19528"/>
    <cellStyle name="Note 12 30 14 4" xfId="47273"/>
    <cellStyle name="Note 12 30 15" xfId="19529"/>
    <cellStyle name="Note 12 30 15 2" xfId="19530"/>
    <cellStyle name="Note 12 30 15 3" xfId="19531"/>
    <cellStyle name="Note 12 30 15 4" xfId="47274"/>
    <cellStyle name="Note 12 30 16" xfId="19532"/>
    <cellStyle name="Note 12 30 16 2" xfId="19533"/>
    <cellStyle name="Note 12 30 16 3" xfId="19534"/>
    <cellStyle name="Note 12 30 16 4" xfId="47275"/>
    <cellStyle name="Note 12 30 17" xfId="19535"/>
    <cellStyle name="Note 12 30 17 2" xfId="19536"/>
    <cellStyle name="Note 12 30 17 3" xfId="19537"/>
    <cellStyle name="Note 12 30 17 4" xfId="47276"/>
    <cellStyle name="Note 12 30 18" xfId="19538"/>
    <cellStyle name="Note 12 30 18 2" xfId="19539"/>
    <cellStyle name="Note 12 30 18 3" xfId="19540"/>
    <cellStyle name="Note 12 30 18 4" xfId="47277"/>
    <cellStyle name="Note 12 30 19" xfId="19541"/>
    <cellStyle name="Note 12 30 19 2" xfId="19542"/>
    <cellStyle name="Note 12 30 19 3" xfId="19543"/>
    <cellStyle name="Note 12 30 19 4" xfId="47278"/>
    <cellStyle name="Note 12 30 2" xfId="19544"/>
    <cellStyle name="Note 12 30 2 2" xfId="19545"/>
    <cellStyle name="Note 12 30 2 3" xfId="19546"/>
    <cellStyle name="Note 12 30 2 4" xfId="47279"/>
    <cellStyle name="Note 12 30 20" xfId="19547"/>
    <cellStyle name="Note 12 30 20 2" xfId="19548"/>
    <cellStyle name="Note 12 30 20 3" xfId="47280"/>
    <cellStyle name="Note 12 30 20 4" xfId="47281"/>
    <cellStyle name="Note 12 30 21" xfId="47282"/>
    <cellStyle name="Note 12 30 22" xfId="47283"/>
    <cellStyle name="Note 12 30 3" xfId="19549"/>
    <cellStyle name="Note 12 30 3 2" xfId="19550"/>
    <cellStyle name="Note 12 30 3 3" xfId="19551"/>
    <cellStyle name="Note 12 30 3 4" xfId="47284"/>
    <cellStyle name="Note 12 30 4" xfId="19552"/>
    <cellStyle name="Note 12 30 4 2" xfId="19553"/>
    <cellStyle name="Note 12 30 4 3" xfId="19554"/>
    <cellStyle name="Note 12 30 4 4" xfId="47285"/>
    <cellStyle name="Note 12 30 5" xfId="19555"/>
    <cellStyle name="Note 12 30 5 2" xfId="19556"/>
    <cellStyle name="Note 12 30 5 3" xfId="19557"/>
    <cellStyle name="Note 12 30 5 4" xfId="47286"/>
    <cellStyle name="Note 12 30 6" xfId="19558"/>
    <cellStyle name="Note 12 30 6 2" xfId="19559"/>
    <cellStyle name="Note 12 30 6 3" xfId="19560"/>
    <cellStyle name="Note 12 30 6 4" xfId="47287"/>
    <cellStyle name="Note 12 30 7" xfId="19561"/>
    <cellStyle name="Note 12 30 7 2" xfId="19562"/>
    <cellStyle name="Note 12 30 7 3" xfId="19563"/>
    <cellStyle name="Note 12 30 7 4" xfId="47288"/>
    <cellStyle name="Note 12 30 8" xfId="19564"/>
    <cellStyle name="Note 12 30 8 2" xfId="19565"/>
    <cellStyle name="Note 12 30 8 3" xfId="19566"/>
    <cellStyle name="Note 12 30 8 4" xfId="47289"/>
    <cellStyle name="Note 12 30 9" xfId="19567"/>
    <cellStyle name="Note 12 30 9 2" xfId="19568"/>
    <cellStyle name="Note 12 30 9 3" xfId="19569"/>
    <cellStyle name="Note 12 30 9 4" xfId="47290"/>
    <cellStyle name="Note 12 31" xfId="19570"/>
    <cellStyle name="Note 12 31 10" xfId="19571"/>
    <cellStyle name="Note 12 31 10 2" xfId="19572"/>
    <cellStyle name="Note 12 31 10 3" xfId="19573"/>
    <cellStyle name="Note 12 31 10 4" xfId="47291"/>
    <cellStyle name="Note 12 31 11" xfId="19574"/>
    <cellStyle name="Note 12 31 11 2" xfId="19575"/>
    <cellStyle name="Note 12 31 11 3" xfId="19576"/>
    <cellStyle name="Note 12 31 11 4" xfId="47292"/>
    <cellStyle name="Note 12 31 12" xfId="19577"/>
    <cellStyle name="Note 12 31 12 2" xfId="19578"/>
    <cellStyle name="Note 12 31 12 3" xfId="19579"/>
    <cellStyle name="Note 12 31 12 4" xfId="47293"/>
    <cellStyle name="Note 12 31 13" xfId="19580"/>
    <cellStyle name="Note 12 31 13 2" xfId="19581"/>
    <cellStyle name="Note 12 31 13 3" xfId="19582"/>
    <cellStyle name="Note 12 31 13 4" xfId="47294"/>
    <cellStyle name="Note 12 31 14" xfId="19583"/>
    <cellStyle name="Note 12 31 14 2" xfId="19584"/>
    <cellStyle name="Note 12 31 14 3" xfId="19585"/>
    <cellStyle name="Note 12 31 14 4" xfId="47295"/>
    <cellStyle name="Note 12 31 15" xfId="19586"/>
    <cellStyle name="Note 12 31 15 2" xfId="19587"/>
    <cellStyle name="Note 12 31 15 3" xfId="19588"/>
    <cellStyle name="Note 12 31 15 4" xfId="47296"/>
    <cellStyle name="Note 12 31 16" xfId="19589"/>
    <cellStyle name="Note 12 31 16 2" xfId="19590"/>
    <cellStyle name="Note 12 31 16 3" xfId="19591"/>
    <cellStyle name="Note 12 31 16 4" xfId="47297"/>
    <cellStyle name="Note 12 31 17" xfId="19592"/>
    <cellStyle name="Note 12 31 17 2" xfId="19593"/>
    <cellStyle name="Note 12 31 17 3" xfId="19594"/>
    <cellStyle name="Note 12 31 17 4" xfId="47298"/>
    <cellStyle name="Note 12 31 18" xfId="19595"/>
    <cellStyle name="Note 12 31 18 2" xfId="19596"/>
    <cellStyle name="Note 12 31 18 3" xfId="19597"/>
    <cellStyle name="Note 12 31 18 4" xfId="47299"/>
    <cellStyle name="Note 12 31 19" xfId="19598"/>
    <cellStyle name="Note 12 31 19 2" xfId="19599"/>
    <cellStyle name="Note 12 31 19 3" xfId="19600"/>
    <cellStyle name="Note 12 31 19 4" xfId="47300"/>
    <cellStyle name="Note 12 31 2" xfId="19601"/>
    <cellStyle name="Note 12 31 2 2" xfId="19602"/>
    <cellStyle name="Note 12 31 2 3" xfId="19603"/>
    <cellStyle name="Note 12 31 2 4" xfId="47301"/>
    <cellStyle name="Note 12 31 20" xfId="19604"/>
    <cellStyle name="Note 12 31 20 2" xfId="19605"/>
    <cellStyle name="Note 12 31 20 3" xfId="47302"/>
    <cellStyle name="Note 12 31 20 4" xfId="47303"/>
    <cellStyle name="Note 12 31 21" xfId="47304"/>
    <cellStyle name="Note 12 31 22" xfId="47305"/>
    <cellStyle name="Note 12 31 3" xfId="19606"/>
    <cellStyle name="Note 12 31 3 2" xfId="19607"/>
    <cellStyle name="Note 12 31 3 3" xfId="19608"/>
    <cellStyle name="Note 12 31 3 4" xfId="47306"/>
    <cellStyle name="Note 12 31 4" xfId="19609"/>
    <cellStyle name="Note 12 31 4 2" xfId="19610"/>
    <cellStyle name="Note 12 31 4 3" xfId="19611"/>
    <cellStyle name="Note 12 31 4 4" xfId="47307"/>
    <cellStyle name="Note 12 31 5" xfId="19612"/>
    <cellStyle name="Note 12 31 5 2" xfId="19613"/>
    <cellStyle name="Note 12 31 5 3" xfId="19614"/>
    <cellStyle name="Note 12 31 5 4" xfId="47308"/>
    <cellStyle name="Note 12 31 6" xfId="19615"/>
    <cellStyle name="Note 12 31 6 2" xfId="19616"/>
    <cellStyle name="Note 12 31 6 3" xfId="19617"/>
    <cellStyle name="Note 12 31 6 4" xfId="47309"/>
    <cellStyle name="Note 12 31 7" xfId="19618"/>
    <cellStyle name="Note 12 31 7 2" xfId="19619"/>
    <cellStyle name="Note 12 31 7 3" xfId="19620"/>
    <cellStyle name="Note 12 31 7 4" xfId="47310"/>
    <cellStyle name="Note 12 31 8" xfId="19621"/>
    <cellStyle name="Note 12 31 8 2" xfId="19622"/>
    <cellStyle name="Note 12 31 8 3" xfId="19623"/>
    <cellStyle name="Note 12 31 8 4" xfId="47311"/>
    <cellStyle name="Note 12 31 9" xfId="19624"/>
    <cellStyle name="Note 12 31 9 2" xfId="19625"/>
    <cellStyle name="Note 12 31 9 3" xfId="19626"/>
    <cellStyle name="Note 12 31 9 4" xfId="47312"/>
    <cellStyle name="Note 12 32" xfId="19627"/>
    <cellStyle name="Note 12 32 10" xfId="19628"/>
    <cellStyle name="Note 12 32 10 2" xfId="19629"/>
    <cellStyle name="Note 12 32 10 3" xfId="19630"/>
    <cellStyle name="Note 12 32 10 4" xfId="47313"/>
    <cellStyle name="Note 12 32 11" xfId="19631"/>
    <cellStyle name="Note 12 32 11 2" xfId="19632"/>
    <cellStyle name="Note 12 32 11 3" xfId="19633"/>
    <cellStyle name="Note 12 32 11 4" xfId="47314"/>
    <cellStyle name="Note 12 32 12" xfId="19634"/>
    <cellStyle name="Note 12 32 12 2" xfId="19635"/>
    <cellStyle name="Note 12 32 12 3" xfId="19636"/>
    <cellStyle name="Note 12 32 12 4" xfId="47315"/>
    <cellStyle name="Note 12 32 13" xfId="19637"/>
    <cellStyle name="Note 12 32 13 2" xfId="19638"/>
    <cellStyle name="Note 12 32 13 3" xfId="19639"/>
    <cellStyle name="Note 12 32 13 4" xfId="47316"/>
    <cellStyle name="Note 12 32 14" xfId="19640"/>
    <cellStyle name="Note 12 32 14 2" xfId="19641"/>
    <cellStyle name="Note 12 32 14 3" xfId="19642"/>
    <cellStyle name="Note 12 32 14 4" xfId="47317"/>
    <cellStyle name="Note 12 32 15" xfId="19643"/>
    <cellStyle name="Note 12 32 15 2" xfId="19644"/>
    <cellStyle name="Note 12 32 15 3" xfId="19645"/>
    <cellStyle name="Note 12 32 15 4" xfId="47318"/>
    <cellStyle name="Note 12 32 16" xfId="19646"/>
    <cellStyle name="Note 12 32 16 2" xfId="19647"/>
    <cellStyle name="Note 12 32 16 3" xfId="19648"/>
    <cellStyle name="Note 12 32 16 4" xfId="47319"/>
    <cellStyle name="Note 12 32 17" xfId="19649"/>
    <cellStyle name="Note 12 32 17 2" xfId="19650"/>
    <cellStyle name="Note 12 32 17 3" xfId="19651"/>
    <cellStyle name="Note 12 32 17 4" xfId="47320"/>
    <cellStyle name="Note 12 32 18" xfId="19652"/>
    <cellStyle name="Note 12 32 18 2" xfId="19653"/>
    <cellStyle name="Note 12 32 18 3" xfId="19654"/>
    <cellStyle name="Note 12 32 18 4" xfId="47321"/>
    <cellStyle name="Note 12 32 19" xfId="19655"/>
    <cellStyle name="Note 12 32 19 2" xfId="19656"/>
    <cellStyle name="Note 12 32 19 3" xfId="19657"/>
    <cellStyle name="Note 12 32 19 4" xfId="47322"/>
    <cellStyle name="Note 12 32 2" xfId="19658"/>
    <cellStyle name="Note 12 32 2 2" xfId="19659"/>
    <cellStyle name="Note 12 32 2 3" xfId="19660"/>
    <cellStyle name="Note 12 32 2 4" xfId="47323"/>
    <cellStyle name="Note 12 32 20" xfId="19661"/>
    <cellStyle name="Note 12 32 20 2" xfId="19662"/>
    <cellStyle name="Note 12 32 20 3" xfId="47324"/>
    <cellStyle name="Note 12 32 20 4" xfId="47325"/>
    <cellStyle name="Note 12 32 21" xfId="47326"/>
    <cellStyle name="Note 12 32 22" xfId="47327"/>
    <cellStyle name="Note 12 32 3" xfId="19663"/>
    <cellStyle name="Note 12 32 3 2" xfId="19664"/>
    <cellStyle name="Note 12 32 3 3" xfId="19665"/>
    <cellStyle name="Note 12 32 3 4" xfId="47328"/>
    <cellStyle name="Note 12 32 4" xfId="19666"/>
    <cellStyle name="Note 12 32 4 2" xfId="19667"/>
    <cellStyle name="Note 12 32 4 3" xfId="19668"/>
    <cellStyle name="Note 12 32 4 4" xfId="47329"/>
    <cellStyle name="Note 12 32 5" xfId="19669"/>
    <cellStyle name="Note 12 32 5 2" xfId="19670"/>
    <cellStyle name="Note 12 32 5 3" xfId="19671"/>
    <cellStyle name="Note 12 32 5 4" xfId="47330"/>
    <cellStyle name="Note 12 32 6" xfId="19672"/>
    <cellStyle name="Note 12 32 6 2" xfId="19673"/>
    <cellStyle name="Note 12 32 6 3" xfId="19674"/>
    <cellStyle name="Note 12 32 6 4" xfId="47331"/>
    <cellStyle name="Note 12 32 7" xfId="19675"/>
    <cellStyle name="Note 12 32 7 2" xfId="19676"/>
    <cellStyle name="Note 12 32 7 3" xfId="19677"/>
    <cellStyle name="Note 12 32 7 4" xfId="47332"/>
    <cellStyle name="Note 12 32 8" xfId="19678"/>
    <cellStyle name="Note 12 32 8 2" xfId="19679"/>
    <cellStyle name="Note 12 32 8 3" xfId="19680"/>
    <cellStyle name="Note 12 32 8 4" xfId="47333"/>
    <cellStyle name="Note 12 32 9" xfId="19681"/>
    <cellStyle name="Note 12 32 9 2" xfId="19682"/>
    <cellStyle name="Note 12 32 9 3" xfId="19683"/>
    <cellStyle name="Note 12 32 9 4" xfId="47334"/>
    <cellStyle name="Note 12 33" xfId="19684"/>
    <cellStyle name="Note 12 33 10" xfId="19685"/>
    <cellStyle name="Note 12 33 10 2" xfId="19686"/>
    <cellStyle name="Note 12 33 10 3" xfId="19687"/>
    <cellStyle name="Note 12 33 10 4" xfId="47335"/>
    <cellStyle name="Note 12 33 11" xfId="19688"/>
    <cellStyle name="Note 12 33 11 2" xfId="19689"/>
    <cellStyle name="Note 12 33 11 3" xfId="19690"/>
    <cellStyle name="Note 12 33 11 4" xfId="47336"/>
    <cellStyle name="Note 12 33 12" xfId="19691"/>
    <cellStyle name="Note 12 33 12 2" xfId="19692"/>
    <cellStyle name="Note 12 33 12 3" xfId="19693"/>
    <cellStyle name="Note 12 33 12 4" xfId="47337"/>
    <cellStyle name="Note 12 33 13" xfId="19694"/>
    <cellStyle name="Note 12 33 13 2" xfId="19695"/>
    <cellStyle name="Note 12 33 13 3" xfId="19696"/>
    <cellStyle name="Note 12 33 13 4" xfId="47338"/>
    <cellStyle name="Note 12 33 14" xfId="19697"/>
    <cellStyle name="Note 12 33 14 2" xfId="19698"/>
    <cellStyle name="Note 12 33 14 3" xfId="19699"/>
    <cellStyle name="Note 12 33 14 4" xfId="47339"/>
    <cellStyle name="Note 12 33 15" xfId="19700"/>
    <cellStyle name="Note 12 33 15 2" xfId="19701"/>
    <cellStyle name="Note 12 33 15 3" xfId="19702"/>
    <cellStyle name="Note 12 33 15 4" xfId="47340"/>
    <cellStyle name="Note 12 33 16" xfId="19703"/>
    <cellStyle name="Note 12 33 16 2" xfId="19704"/>
    <cellStyle name="Note 12 33 16 3" xfId="19705"/>
    <cellStyle name="Note 12 33 16 4" xfId="47341"/>
    <cellStyle name="Note 12 33 17" xfId="19706"/>
    <cellStyle name="Note 12 33 17 2" xfId="19707"/>
    <cellStyle name="Note 12 33 17 3" xfId="19708"/>
    <cellStyle name="Note 12 33 17 4" xfId="47342"/>
    <cellStyle name="Note 12 33 18" xfId="19709"/>
    <cellStyle name="Note 12 33 18 2" xfId="19710"/>
    <cellStyle name="Note 12 33 18 3" xfId="19711"/>
    <cellStyle name="Note 12 33 18 4" xfId="47343"/>
    <cellStyle name="Note 12 33 19" xfId="19712"/>
    <cellStyle name="Note 12 33 19 2" xfId="19713"/>
    <cellStyle name="Note 12 33 19 3" xfId="19714"/>
    <cellStyle name="Note 12 33 19 4" xfId="47344"/>
    <cellStyle name="Note 12 33 2" xfId="19715"/>
    <cellStyle name="Note 12 33 2 2" xfId="19716"/>
    <cellStyle name="Note 12 33 2 3" xfId="19717"/>
    <cellStyle name="Note 12 33 2 4" xfId="47345"/>
    <cellStyle name="Note 12 33 20" xfId="19718"/>
    <cellStyle name="Note 12 33 20 2" xfId="19719"/>
    <cellStyle name="Note 12 33 20 3" xfId="47346"/>
    <cellStyle name="Note 12 33 20 4" xfId="47347"/>
    <cellStyle name="Note 12 33 21" xfId="47348"/>
    <cellStyle name="Note 12 33 22" xfId="47349"/>
    <cellStyle name="Note 12 33 3" xfId="19720"/>
    <cellStyle name="Note 12 33 3 2" xfId="19721"/>
    <cellStyle name="Note 12 33 3 3" xfId="19722"/>
    <cellStyle name="Note 12 33 3 4" xfId="47350"/>
    <cellStyle name="Note 12 33 4" xfId="19723"/>
    <cellStyle name="Note 12 33 4 2" xfId="19724"/>
    <cellStyle name="Note 12 33 4 3" xfId="19725"/>
    <cellStyle name="Note 12 33 4 4" xfId="47351"/>
    <cellStyle name="Note 12 33 5" xfId="19726"/>
    <cellStyle name="Note 12 33 5 2" xfId="19727"/>
    <cellStyle name="Note 12 33 5 3" xfId="19728"/>
    <cellStyle name="Note 12 33 5 4" xfId="47352"/>
    <cellStyle name="Note 12 33 6" xfId="19729"/>
    <cellStyle name="Note 12 33 6 2" xfId="19730"/>
    <cellStyle name="Note 12 33 6 3" xfId="19731"/>
    <cellStyle name="Note 12 33 6 4" xfId="47353"/>
    <cellStyle name="Note 12 33 7" xfId="19732"/>
    <cellStyle name="Note 12 33 7 2" xfId="19733"/>
    <cellStyle name="Note 12 33 7 3" xfId="19734"/>
    <cellStyle name="Note 12 33 7 4" xfId="47354"/>
    <cellStyle name="Note 12 33 8" xfId="19735"/>
    <cellStyle name="Note 12 33 8 2" xfId="19736"/>
    <cellStyle name="Note 12 33 8 3" xfId="19737"/>
    <cellStyle name="Note 12 33 8 4" xfId="47355"/>
    <cellStyle name="Note 12 33 9" xfId="19738"/>
    <cellStyle name="Note 12 33 9 2" xfId="19739"/>
    <cellStyle name="Note 12 33 9 3" xfId="19740"/>
    <cellStyle name="Note 12 33 9 4" xfId="47356"/>
    <cellStyle name="Note 12 34" xfId="19741"/>
    <cellStyle name="Note 12 34 10" xfId="19742"/>
    <cellStyle name="Note 12 34 10 2" xfId="19743"/>
    <cellStyle name="Note 12 34 10 3" xfId="19744"/>
    <cellStyle name="Note 12 34 10 4" xfId="47357"/>
    <cellStyle name="Note 12 34 11" xfId="19745"/>
    <cellStyle name="Note 12 34 11 2" xfId="19746"/>
    <cellStyle name="Note 12 34 11 3" xfId="19747"/>
    <cellStyle name="Note 12 34 11 4" xfId="47358"/>
    <cellStyle name="Note 12 34 12" xfId="19748"/>
    <cellStyle name="Note 12 34 12 2" xfId="19749"/>
    <cellStyle name="Note 12 34 12 3" xfId="19750"/>
    <cellStyle name="Note 12 34 12 4" xfId="47359"/>
    <cellStyle name="Note 12 34 13" xfId="19751"/>
    <cellStyle name="Note 12 34 13 2" xfId="19752"/>
    <cellStyle name="Note 12 34 13 3" xfId="19753"/>
    <cellStyle name="Note 12 34 13 4" xfId="47360"/>
    <cellStyle name="Note 12 34 14" xfId="19754"/>
    <cellStyle name="Note 12 34 14 2" xfId="19755"/>
    <cellStyle name="Note 12 34 14 3" xfId="19756"/>
    <cellStyle name="Note 12 34 14 4" xfId="47361"/>
    <cellStyle name="Note 12 34 15" xfId="19757"/>
    <cellStyle name="Note 12 34 15 2" xfId="19758"/>
    <cellStyle name="Note 12 34 15 3" xfId="19759"/>
    <cellStyle name="Note 12 34 15 4" xfId="47362"/>
    <cellStyle name="Note 12 34 16" xfId="19760"/>
    <cellStyle name="Note 12 34 16 2" xfId="19761"/>
    <cellStyle name="Note 12 34 16 3" xfId="19762"/>
    <cellStyle name="Note 12 34 16 4" xfId="47363"/>
    <cellStyle name="Note 12 34 17" xfId="19763"/>
    <cellStyle name="Note 12 34 17 2" xfId="19764"/>
    <cellStyle name="Note 12 34 17 3" xfId="19765"/>
    <cellStyle name="Note 12 34 17 4" xfId="47364"/>
    <cellStyle name="Note 12 34 18" xfId="19766"/>
    <cellStyle name="Note 12 34 18 2" xfId="19767"/>
    <cellStyle name="Note 12 34 18 3" xfId="19768"/>
    <cellStyle name="Note 12 34 18 4" xfId="47365"/>
    <cellStyle name="Note 12 34 19" xfId="19769"/>
    <cellStyle name="Note 12 34 19 2" xfId="19770"/>
    <cellStyle name="Note 12 34 19 3" xfId="19771"/>
    <cellStyle name="Note 12 34 19 4" xfId="47366"/>
    <cellStyle name="Note 12 34 2" xfId="19772"/>
    <cellStyle name="Note 12 34 2 2" xfId="19773"/>
    <cellStyle name="Note 12 34 2 3" xfId="19774"/>
    <cellStyle name="Note 12 34 2 4" xfId="47367"/>
    <cellStyle name="Note 12 34 20" xfId="19775"/>
    <cellStyle name="Note 12 34 20 2" xfId="19776"/>
    <cellStyle name="Note 12 34 20 3" xfId="47368"/>
    <cellStyle name="Note 12 34 20 4" xfId="47369"/>
    <cellStyle name="Note 12 34 21" xfId="47370"/>
    <cellStyle name="Note 12 34 22" xfId="47371"/>
    <cellStyle name="Note 12 34 3" xfId="19777"/>
    <cellStyle name="Note 12 34 3 2" xfId="19778"/>
    <cellStyle name="Note 12 34 3 3" xfId="19779"/>
    <cellStyle name="Note 12 34 3 4" xfId="47372"/>
    <cellStyle name="Note 12 34 4" xfId="19780"/>
    <cellStyle name="Note 12 34 4 2" xfId="19781"/>
    <cellStyle name="Note 12 34 4 3" xfId="19782"/>
    <cellStyle name="Note 12 34 4 4" xfId="47373"/>
    <cellStyle name="Note 12 34 5" xfId="19783"/>
    <cellStyle name="Note 12 34 5 2" xfId="19784"/>
    <cellStyle name="Note 12 34 5 3" xfId="19785"/>
    <cellStyle name="Note 12 34 5 4" xfId="47374"/>
    <cellStyle name="Note 12 34 6" xfId="19786"/>
    <cellStyle name="Note 12 34 6 2" xfId="19787"/>
    <cellStyle name="Note 12 34 6 3" xfId="19788"/>
    <cellStyle name="Note 12 34 6 4" xfId="47375"/>
    <cellStyle name="Note 12 34 7" xfId="19789"/>
    <cellStyle name="Note 12 34 7 2" xfId="19790"/>
    <cellStyle name="Note 12 34 7 3" xfId="19791"/>
    <cellStyle name="Note 12 34 7 4" xfId="47376"/>
    <cellStyle name="Note 12 34 8" xfId="19792"/>
    <cellStyle name="Note 12 34 8 2" xfId="19793"/>
    <cellStyle name="Note 12 34 8 3" xfId="19794"/>
    <cellStyle name="Note 12 34 8 4" xfId="47377"/>
    <cellStyle name="Note 12 34 9" xfId="19795"/>
    <cellStyle name="Note 12 34 9 2" xfId="19796"/>
    <cellStyle name="Note 12 34 9 3" xfId="19797"/>
    <cellStyle name="Note 12 34 9 4" xfId="47378"/>
    <cellStyle name="Note 12 35" xfId="19798"/>
    <cellStyle name="Note 12 35 10" xfId="19799"/>
    <cellStyle name="Note 12 35 10 2" xfId="19800"/>
    <cellStyle name="Note 12 35 10 3" xfId="19801"/>
    <cellStyle name="Note 12 35 10 4" xfId="47379"/>
    <cellStyle name="Note 12 35 11" xfId="19802"/>
    <cellStyle name="Note 12 35 11 2" xfId="19803"/>
    <cellStyle name="Note 12 35 11 3" xfId="19804"/>
    <cellStyle name="Note 12 35 11 4" xfId="47380"/>
    <cellStyle name="Note 12 35 12" xfId="19805"/>
    <cellStyle name="Note 12 35 12 2" xfId="19806"/>
    <cellStyle name="Note 12 35 12 3" xfId="19807"/>
    <cellStyle name="Note 12 35 12 4" xfId="47381"/>
    <cellStyle name="Note 12 35 13" xfId="19808"/>
    <cellStyle name="Note 12 35 13 2" xfId="19809"/>
    <cellStyle name="Note 12 35 13 3" xfId="19810"/>
    <cellStyle name="Note 12 35 13 4" xfId="47382"/>
    <cellStyle name="Note 12 35 14" xfId="19811"/>
    <cellStyle name="Note 12 35 14 2" xfId="19812"/>
    <cellStyle name="Note 12 35 14 3" xfId="19813"/>
    <cellStyle name="Note 12 35 14 4" xfId="47383"/>
    <cellStyle name="Note 12 35 15" xfId="19814"/>
    <cellStyle name="Note 12 35 15 2" xfId="19815"/>
    <cellStyle name="Note 12 35 15 3" xfId="19816"/>
    <cellStyle name="Note 12 35 15 4" xfId="47384"/>
    <cellStyle name="Note 12 35 16" xfId="19817"/>
    <cellStyle name="Note 12 35 16 2" xfId="19818"/>
    <cellStyle name="Note 12 35 16 3" xfId="19819"/>
    <cellStyle name="Note 12 35 16 4" xfId="47385"/>
    <cellStyle name="Note 12 35 17" xfId="19820"/>
    <cellStyle name="Note 12 35 17 2" xfId="19821"/>
    <cellStyle name="Note 12 35 17 3" xfId="19822"/>
    <cellStyle name="Note 12 35 17 4" xfId="47386"/>
    <cellStyle name="Note 12 35 18" xfId="19823"/>
    <cellStyle name="Note 12 35 18 2" xfId="19824"/>
    <cellStyle name="Note 12 35 18 3" xfId="19825"/>
    <cellStyle name="Note 12 35 18 4" xfId="47387"/>
    <cellStyle name="Note 12 35 19" xfId="19826"/>
    <cellStyle name="Note 12 35 19 2" xfId="19827"/>
    <cellStyle name="Note 12 35 19 3" xfId="19828"/>
    <cellStyle name="Note 12 35 19 4" xfId="47388"/>
    <cellStyle name="Note 12 35 2" xfId="19829"/>
    <cellStyle name="Note 12 35 2 2" xfId="19830"/>
    <cellStyle name="Note 12 35 2 3" xfId="19831"/>
    <cellStyle name="Note 12 35 2 4" xfId="47389"/>
    <cellStyle name="Note 12 35 20" xfId="19832"/>
    <cellStyle name="Note 12 35 20 2" xfId="19833"/>
    <cellStyle name="Note 12 35 20 3" xfId="47390"/>
    <cellStyle name="Note 12 35 20 4" xfId="47391"/>
    <cellStyle name="Note 12 35 21" xfId="47392"/>
    <cellStyle name="Note 12 35 22" xfId="47393"/>
    <cellStyle name="Note 12 35 3" xfId="19834"/>
    <cellStyle name="Note 12 35 3 2" xfId="19835"/>
    <cellStyle name="Note 12 35 3 3" xfId="19836"/>
    <cellStyle name="Note 12 35 3 4" xfId="47394"/>
    <cellStyle name="Note 12 35 4" xfId="19837"/>
    <cellStyle name="Note 12 35 4 2" xfId="19838"/>
    <cellStyle name="Note 12 35 4 3" xfId="19839"/>
    <cellStyle name="Note 12 35 4 4" xfId="47395"/>
    <cellStyle name="Note 12 35 5" xfId="19840"/>
    <cellStyle name="Note 12 35 5 2" xfId="19841"/>
    <cellStyle name="Note 12 35 5 3" xfId="19842"/>
    <cellStyle name="Note 12 35 5 4" xfId="47396"/>
    <cellStyle name="Note 12 35 6" xfId="19843"/>
    <cellStyle name="Note 12 35 6 2" xfId="19844"/>
    <cellStyle name="Note 12 35 6 3" xfId="19845"/>
    <cellStyle name="Note 12 35 6 4" xfId="47397"/>
    <cellStyle name="Note 12 35 7" xfId="19846"/>
    <cellStyle name="Note 12 35 7 2" xfId="19847"/>
    <cellStyle name="Note 12 35 7 3" xfId="19848"/>
    <cellStyle name="Note 12 35 7 4" xfId="47398"/>
    <cellStyle name="Note 12 35 8" xfId="19849"/>
    <cellStyle name="Note 12 35 8 2" xfId="19850"/>
    <cellStyle name="Note 12 35 8 3" xfId="19851"/>
    <cellStyle name="Note 12 35 8 4" xfId="47399"/>
    <cellStyle name="Note 12 35 9" xfId="19852"/>
    <cellStyle name="Note 12 35 9 2" xfId="19853"/>
    <cellStyle name="Note 12 35 9 3" xfId="19854"/>
    <cellStyle name="Note 12 35 9 4" xfId="47400"/>
    <cellStyle name="Note 12 36" xfId="19855"/>
    <cellStyle name="Note 12 36 10" xfId="19856"/>
    <cellStyle name="Note 12 36 10 2" xfId="19857"/>
    <cellStyle name="Note 12 36 10 3" xfId="19858"/>
    <cellStyle name="Note 12 36 10 4" xfId="47401"/>
    <cellStyle name="Note 12 36 11" xfId="19859"/>
    <cellStyle name="Note 12 36 11 2" xfId="19860"/>
    <cellStyle name="Note 12 36 11 3" xfId="19861"/>
    <cellStyle name="Note 12 36 11 4" xfId="47402"/>
    <cellStyle name="Note 12 36 12" xfId="19862"/>
    <cellStyle name="Note 12 36 12 2" xfId="19863"/>
    <cellStyle name="Note 12 36 12 3" xfId="19864"/>
    <cellStyle name="Note 12 36 12 4" xfId="47403"/>
    <cellStyle name="Note 12 36 13" xfId="19865"/>
    <cellStyle name="Note 12 36 13 2" xfId="19866"/>
    <cellStyle name="Note 12 36 13 3" xfId="19867"/>
    <cellStyle name="Note 12 36 13 4" xfId="47404"/>
    <cellStyle name="Note 12 36 14" xfId="19868"/>
    <cellStyle name="Note 12 36 14 2" xfId="19869"/>
    <cellStyle name="Note 12 36 14 3" xfId="19870"/>
    <cellStyle name="Note 12 36 14 4" xfId="47405"/>
    <cellStyle name="Note 12 36 15" xfId="19871"/>
    <cellStyle name="Note 12 36 15 2" xfId="19872"/>
    <cellStyle name="Note 12 36 15 3" xfId="19873"/>
    <cellStyle name="Note 12 36 15 4" xfId="47406"/>
    <cellStyle name="Note 12 36 16" xfId="19874"/>
    <cellStyle name="Note 12 36 16 2" xfId="19875"/>
    <cellStyle name="Note 12 36 16 3" xfId="19876"/>
    <cellStyle name="Note 12 36 16 4" xfId="47407"/>
    <cellStyle name="Note 12 36 17" xfId="19877"/>
    <cellStyle name="Note 12 36 17 2" xfId="19878"/>
    <cellStyle name="Note 12 36 17 3" xfId="19879"/>
    <cellStyle name="Note 12 36 17 4" xfId="47408"/>
    <cellStyle name="Note 12 36 18" xfId="19880"/>
    <cellStyle name="Note 12 36 18 2" xfId="19881"/>
    <cellStyle name="Note 12 36 18 3" xfId="19882"/>
    <cellStyle name="Note 12 36 18 4" xfId="47409"/>
    <cellStyle name="Note 12 36 19" xfId="19883"/>
    <cellStyle name="Note 12 36 19 2" xfId="19884"/>
    <cellStyle name="Note 12 36 19 3" xfId="19885"/>
    <cellStyle name="Note 12 36 19 4" xfId="47410"/>
    <cellStyle name="Note 12 36 2" xfId="19886"/>
    <cellStyle name="Note 12 36 2 2" xfId="19887"/>
    <cellStyle name="Note 12 36 2 3" xfId="19888"/>
    <cellStyle name="Note 12 36 2 4" xfId="47411"/>
    <cellStyle name="Note 12 36 20" xfId="19889"/>
    <cellStyle name="Note 12 36 20 2" xfId="19890"/>
    <cellStyle name="Note 12 36 20 3" xfId="47412"/>
    <cellStyle name="Note 12 36 20 4" xfId="47413"/>
    <cellStyle name="Note 12 36 21" xfId="47414"/>
    <cellStyle name="Note 12 36 22" xfId="47415"/>
    <cellStyle name="Note 12 36 3" xfId="19891"/>
    <cellStyle name="Note 12 36 3 2" xfId="19892"/>
    <cellStyle name="Note 12 36 3 3" xfId="19893"/>
    <cellStyle name="Note 12 36 3 4" xfId="47416"/>
    <cellStyle name="Note 12 36 4" xfId="19894"/>
    <cellStyle name="Note 12 36 4 2" xfId="19895"/>
    <cellStyle name="Note 12 36 4 3" xfId="19896"/>
    <cellStyle name="Note 12 36 4 4" xfId="47417"/>
    <cellStyle name="Note 12 36 5" xfId="19897"/>
    <cellStyle name="Note 12 36 5 2" xfId="19898"/>
    <cellStyle name="Note 12 36 5 3" xfId="19899"/>
    <cellStyle name="Note 12 36 5 4" xfId="47418"/>
    <cellStyle name="Note 12 36 6" xfId="19900"/>
    <cellStyle name="Note 12 36 6 2" xfId="19901"/>
    <cellStyle name="Note 12 36 6 3" xfId="19902"/>
    <cellStyle name="Note 12 36 6 4" xfId="47419"/>
    <cellStyle name="Note 12 36 7" xfId="19903"/>
    <cellStyle name="Note 12 36 7 2" xfId="19904"/>
    <cellStyle name="Note 12 36 7 3" xfId="19905"/>
    <cellStyle name="Note 12 36 7 4" xfId="47420"/>
    <cellStyle name="Note 12 36 8" xfId="19906"/>
    <cellStyle name="Note 12 36 8 2" xfId="19907"/>
    <cellStyle name="Note 12 36 8 3" xfId="19908"/>
    <cellStyle name="Note 12 36 8 4" xfId="47421"/>
    <cellStyle name="Note 12 36 9" xfId="19909"/>
    <cellStyle name="Note 12 36 9 2" xfId="19910"/>
    <cellStyle name="Note 12 36 9 3" xfId="19911"/>
    <cellStyle name="Note 12 36 9 4" xfId="47422"/>
    <cellStyle name="Note 12 37" xfId="19912"/>
    <cellStyle name="Note 12 37 10" xfId="19913"/>
    <cellStyle name="Note 12 37 10 2" xfId="19914"/>
    <cellStyle name="Note 12 37 10 3" xfId="19915"/>
    <cellStyle name="Note 12 37 10 4" xfId="47423"/>
    <cellStyle name="Note 12 37 11" xfId="19916"/>
    <cellStyle name="Note 12 37 11 2" xfId="19917"/>
    <cellStyle name="Note 12 37 11 3" xfId="19918"/>
    <cellStyle name="Note 12 37 11 4" xfId="47424"/>
    <cellStyle name="Note 12 37 12" xfId="19919"/>
    <cellStyle name="Note 12 37 12 2" xfId="19920"/>
    <cellStyle name="Note 12 37 12 3" xfId="19921"/>
    <cellStyle name="Note 12 37 12 4" xfId="47425"/>
    <cellStyle name="Note 12 37 13" xfId="19922"/>
    <cellStyle name="Note 12 37 13 2" xfId="19923"/>
    <cellStyle name="Note 12 37 13 3" xfId="19924"/>
    <cellStyle name="Note 12 37 13 4" xfId="47426"/>
    <cellStyle name="Note 12 37 14" xfId="19925"/>
    <cellStyle name="Note 12 37 14 2" xfId="19926"/>
    <cellStyle name="Note 12 37 14 3" xfId="19927"/>
    <cellStyle name="Note 12 37 14 4" xfId="47427"/>
    <cellStyle name="Note 12 37 15" xfId="19928"/>
    <cellStyle name="Note 12 37 15 2" xfId="19929"/>
    <cellStyle name="Note 12 37 15 3" xfId="19930"/>
    <cellStyle name="Note 12 37 15 4" xfId="47428"/>
    <cellStyle name="Note 12 37 16" xfId="19931"/>
    <cellStyle name="Note 12 37 16 2" xfId="19932"/>
    <cellStyle name="Note 12 37 16 3" xfId="19933"/>
    <cellStyle name="Note 12 37 16 4" xfId="47429"/>
    <cellStyle name="Note 12 37 17" xfId="19934"/>
    <cellStyle name="Note 12 37 17 2" xfId="19935"/>
    <cellStyle name="Note 12 37 17 3" xfId="19936"/>
    <cellStyle name="Note 12 37 17 4" xfId="47430"/>
    <cellStyle name="Note 12 37 18" xfId="19937"/>
    <cellStyle name="Note 12 37 18 2" xfId="19938"/>
    <cellStyle name="Note 12 37 18 3" xfId="19939"/>
    <cellStyle name="Note 12 37 18 4" xfId="47431"/>
    <cellStyle name="Note 12 37 19" xfId="19940"/>
    <cellStyle name="Note 12 37 19 2" xfId="19941"/>
    <cellStyle name="Note 12 37 19 3" xfId="19942"/>
    <cellStyle name="Note 12 37 19 4" xfId="47432"/>
    <cellStyle name="Note 12 37 2" xfId="19943"/>
    <cellStyle name="Note 12 37 2 2" xfId="19944"/>
    <cellStyle name="Note 12 37 2 3" xfId="19945"/>
    <cellStyle name="Note 12 37 2 4" xfId="47433"/>
    <cellStyle name="Note 12 37 20" xfId="19946"/>
    <cellStyle name="Note 12 37 20 2" xfId="19947"/>
    <cellStyle name="Note 12 37 20 3" xfId="47434"/>
    <cellStyle name="Note 12 37 20 4" xfId="47435"/>
    <cellStyle name="Note 12 37 21" xfId="47436"/>
    <cellStyle name="Note 12 37 22" xfId="47437"/>
    <cellStyle name="Note 12 37 3" xfId="19948"/>
    <cellStyle name="Note 12 37 3 2" xfId="19949"/>
    <cellStyle name="Note 12 37 3 3" xfId="19950"/>
    <cellStyle name="Note 12 37 3 4" xfId="47438"/>
    <cellStyle name="Note 12 37 4" xfId="19951"/>
    <cellStyle name="Note 12 37 4 2" xfId="19952"/>
    <cellStyle name="Note 12 37 4 3" xfId="19953"/>
    <cellStyle name="Note 12 37 4 4" xfId="47439"/>
    <cellStyle name="Note 12 37 5" xfId="19954"/>
    <cellStyle name="Note 12 37 5 2" xfId="19955"/>
    <cellStyle name="Note 12 37 5 3" xfId="19956"/>
    <cellStyle name="Note 12 37 5 4" xfId="47440"/>
    <cellStyle name="Note 12 37 6" xfId="19957"/>
    <cellStyle name="Note 12 37 6 2" xfId="19958"/>
    <cellStyle name="Note 12 37 6 3" xfId="19959"/>
    <cellStyle name="Note 12 37 6 4" xfId="47441"/>
    <cellStyle name="Note 12 37 7" xfId="19960"/>
    <cellStyle name="Note 12 37 7 2" xfId="19961"/>
    <cellStyle name="Note 12 37 7 3" xfId="19962"/>
    <cellStyle name="Note 12 37 7 4" xfId="47442"/>
    <cellStyle name="Note 12 37 8" xfId="19963"/>
    <cellStyle name="Note 12 37 8 2" xfId="19964"/>
    <cellStyle name="Note 12 37 8 3" xfId="19965"/>
    <cellStyle name="Note 12 37 8 4" xfId="47443"/>
    <cellStyle name="Note 12 37 9" xfId="19966"/>
    <cellStyle name="Note 12 37 9 2" xfId="19967"/>
    <cellStyle name="Note 12 37 9 3" xfId="19968"/>
    <cellStyle name="Note 12 37 9 4" xfId="47444"/>
    <cellStyle name="Note 12 38" xfId="19969"/>
    <cellStyle name="Note 12 38 10" xfId="19970"/>
    <cellStyle name="Note 12 38 10 2" xfId="19971"/>
    <cellStyle name="Note 12 38 10 3" xfId="19972"/>
    <cellStyle name="Note 12 38 10 4" xfId="47445"/>
    <cellStyle name="Note 12 38 11" xfId="19973"/>
    <cellStyle name="Note 12 38 11 2" xfId="19974"/>
    <cellStyle name="Note 12 38 11 3" xfId="19975"/>
    <cellStyle name="Note 12 38 11 4" xfId="47446"/>
    <cellStyle name="Note 12 38 12" xfId="19976"/>
    <cellStyle name="Note 12 38 12 2" xfId="19977"/>
    <cellStyle name="Note 12 38 12 3" xfId="19978"/>
    <cellStyle name="Note 12 38 12 4" xfId="47447"/>
    <cellStyle name="Note 12 38 13" xfId="19979"/>
    <cellStyle name="Note 12 38 13 2" xfId="19980"/>
    <cellStyle name="Note 12 38 13 3" xfId="19981"/>
    <cellStyle name="Note 12 38 13 4" xfId="47448"/>
    <cellStyle name="Note 12 38 14" xfId="19982"/>
    <cellStyle name="Note 12 38 14 2" xfId="19983"/>
    <cellStyle name="Note 12 38 14 3" xfId="19984"/>
    <cellStyle name="Note 12 38 14 4" xfId="47449"/>
    <cellStyle name="Note 12 38 15" xfId="19985"/>
    <cellStyle name="Note 12 38 15 2" xfId="19986"/>
    <cellStyle name="Note 12 38 15 3" xfId="19987"/>
    <cellStyle name="Note 12 38 15 4" xfId="47450"/>
    <cellStyle name="Note 12 38 16" xfId="19988"/>
    <cellStyle name="Note 12 38 16 2" xfId="19989"/>
    <cellStyle name="Note 12 38 16 3" xfId="19990"/>
    <cellStyle name="Note 12 38 16 4" xfId="47451"/>
    <cellStyle name="Note 12 38 17" xfId="19991"/>
    <cellStyle name="Note 12 38 17 2" xfId="19992"/>
    <cellStyle name="Note 12 38 17 3" xfId="19993"/>
    <cellStyle name="Note 12 38 17 4" xfId="47452"/>
    <cellStyle name="Note 12 38 18" xfId="19994"/>
    <cellStyle name="Note 12 38 18 2" xfId="19995"/>
    <cellStyle name="Note 12 38 18 3" xfId="19996"/>
    <cellStyle name="Note 12 38 18 4" xfId="47453"/>
    <cellStyle name="Note 12 38 19" xfId="19997"/>
    <cellStyle name="Note 12 38 19 2" xfId="19998"/>
    <cellStyle name="Note 12 38 19 3" xfId="19999"/>
    <cellStyle name="Note 12 38 19 4" xfId="47454"/>
    <cellStyle name="Note 12 38 2" xfId="20000"/>
    <cellStyle name="Note 12 38 2 2" xfId="20001"/>
    <cellStyle name="Note 12 38 2 3" xfId="20002"/>
    <cellStyle name="Note 12 38 2 4" xfId="47455"/>
    <cellStyle name="Note 12 38 20" xfId="20003"/>
    <cellStyle name="Note 12 38 20 2" xfId="20004"/>
    <cellStyle name="Note 12 38 20 3" xfId="47456"/>
    <cellStyle name="Note 12 38 20 4" xfId="47457"/>
    <cellStyle name="Note 12 38 21" xfId="47458"/>
    <cellStyle name="Note 12 38 22" xfId="47459"/>
    <cellStyle name="Note 12 38 3" xfId="20005"/>
    <cellStyle name="Note 12 38 3 2" xfId="20006"/>
    <cellStyle name="Note 12 38 3 3" xfId="20007"/>
    <cellStyle name="Note 12 38 3 4" xfId="47460"/>
    <cellStyle name="Note 12 38 4" xfId="20008"/>
    <cellStyle name="Note 12 38 4 2" xfId="20009"/>
    <cellStyle name="Note 12 38 4 3" xfId="20010"/>
    <cellStyle name="Note 12 38 4 4" xfId="47461"/>
    <cellStyle name="Note 12 38 5" xfId="20011"/>
    <cellStyle name="Note 12 38 5 2" xfId="20012"/>
    <cellStyle name="Note 12 38 5 3" xfId="20013"/>
    <cellStyle name="Note 12 38 5 4" xfId="47462"/>
    <cellStyle name="Note 12 38 6" xfId="20014"/>
    <cellStyle name="Note 12 38 6 2" xfId="20015"/>
    <cellStyle name="Note 12 38 6 3" xfId="20016"/>
    <cellStyle name="Note 12 38 6 4" xfId="47463"/>
    <cellStyle name="Note 12 38 7" xfId="20017"/>
    <cellStyle name="Note 12 38 7 2" xfId="20018"/>
    <cellStyle name="Note 12 38 7 3" xfId="20019"/>
    <cellStyle name="Note 12 38 7 4" xfId="47464"/>
    <cellStyle name="Note 12 38 8" xfId="20020"/>
    <cellStyle name="Note 12 38 8 2" xfId="20021"/>
    <cellStyle name="Note 12 38 8 3" xfId="20022"/>
    <cellStyle name="Note 12 38 8 4" xfId="47465"/>
    <cellStyle name="Note 12 38 9" xfId="20023"/>
    <cellStyle name="Note 12 38 9 2" xfId="20024"/>
    <cellStyle name="Note 12 38 9 3" xfId="20025"/>
    <cellStyle name="Note 12 38 9 4" xfId="47466"/>
    <cellStyle name="Note 12 39" xfId="20026"/>
    <cellStyle name="Note 12 39 10" xfId="20027"/>
    <cellStyle name="Note 12 39 10 2" xfId="20028"/>
    <cellStyle name="Note 12 39 10 3" xfId="20029"/>
    <cellStyle name="Note 12 39 10 4" xfId="47467"/>
    <cellStyle name="Note 12 39 11" xfId="20030"/>
    <cellStyle name="Note 12 39 11 2" xfId="20031"/>
    <cellStyle name="Note 12 39 11 3" xfId="20032"/>
    <cellStyle name="Note 12 39 11 4" xfId="47468"/>
    <cellStyle name="Note 12 39 12" xfId="20033"/>
    <cellStyle name="Note 12 39 12 2" xfId="20034"/>
    <cellStyle name="Note 12 39 12 3" xfId="20035"/>
    <cellStyle name="Note 12 39 12 4" xfId="47469"/>
    <cellStyle name="Note 12 39 13" xfId="20036"/>
    <cellStyle name="Note 12 39 13 2" xfId="20037"/>
    <cellStyle name="Note 12 39 13 3" xfId="20038"/>
    <cellStyle name="Note 12 39 13 4" xfId="47470"/>
    <cellStyle name="Note 12 39 14" xfId="20039"/>
    <cellStyle name="Note 12 39 14 2" xfId="20040"/>
    <cellStyle name="Note 12 39 14 3" xfId="20041"/>
    <cellStyle name="Note 12 39 14 4" xfId="47471"/>
    <cellStyle name="Note 12 39 15" xfId="20042"/>
    <cellStyle name="Note 12 39 15 2" xfId="20043"/>
    <cellStyle name="Note 12 39 15 3" xfId="20044"/>
    <cellStyle name="Note 12 39 15 4" xfId="47472"/>
    <cellStyle name="Note 12 39 16" xfId="20045"/>
    <cellStyle name="Note 12 39 16 2" xfId="20046"/>
    <cellStyle name="Note 12 39 16 3" xfId="20047"/>
    <cellStyle name="Note 12 39 16 4" xfId="47473"/>
    <cellStyle name="Note 12 39 17" xfId="20048"/>
    <cellStyle name="Note 12 39 17 2" xfId="20049"/>
    <cellStyle name="Note 12 39 17 3" xfId="20050"/>
    <cellStyle name="Note 12 39 17 4" xfId="47474"/>
    <cellStyle name="Note 12 39 18" xfId="20051"/>
    <cellStyle name="Note 12 39 18 2" xfId="20052"/>
    <cellStyle name="Note 12 39 18 3" xfId="20053"/>
    <cellStyle name="Note 12 39 18 4" xfId="47475"/>
    <cellStyle name="Note 12 39 19" xfId="20054"/>
    <cellStyle name="Note 12 39 19 2" xfId="20055"/>
    <cellStyle name="Note 12 39 19 3" xfId="20056"/>
    <cellStyle name="Note 12 39 19 4" xfId="47476"/>
    <cellStyle name="Note 12 39 2" xfId="20057"/>
    <cellStyle name="Note 12 39 2 2" xfId="20058"/>
    <cellStyle name="Note 12 39 2 3" xfId="20059"/>
    <cellStyle name="Note 12 39 2 4" xfId="47477"/>
    <cellStyle name="Note 12 39 20" xfId="20060"/>
    <cellStyle name="Note 12 39 20 2" xfId="20061"/>
    <cellStyle name="Note 12 39 20 3" xfId="47478"/>
    <cellStyle name="Note 12 39 20 4" xfId="47479"/>
    <cellStyle name="Note 12 39 21" xfId="47480"/>
    <cellStyle name="Note 12 39 22" xfId="47481"/>
    <cellStyle name="Note 12 39 3" xfId="20062"/>
    <cellStyle name="Note 12 39 3 2" xfId="20063"/>
    <cellStyle name="Note 12 39 3 3" xfId="20064"/>
    <cellStyle name="Note 12 39 3 4" xfId="47482"/>
    <cellStyle name="Note 12 39 4" xfId="20065"/>
    <cellStyle name="Note 12 39 4 2" xfId="20066"/>
    <cellStyle name="Note 12 39 4 3" xfId="20067"/>
    <cellStyle name="Note 12 39 4 4" xfId="47483"/>
    <cellStyle name="Note 12 39 5" xfId="20068"/>
    <cellStyle name="Note 12 39 5 2" xfId="20069"/>
    <cellStyle name="Note 12 39 5 3" xfId="20070"/>
    <cellStyle name="Note 12 39 5 4" xfId="47484"/>
    <cellStyle name="Note 12 39 6" xfId="20071"/>
    <cellStyle name="Note 12 39 6 2" xfId="20072"/>
    <cellStyle name="Note 12 39 6 3" xfId="20073"/>
    <cellStyle name="Note 12 39 6 4" xfId="47485"/>
    <cellStyle name="Note 12 39 7" xfId="20074"/>
    <cellStyle name="Note 12 39 7 2" xfId="20075"/>
    <cellStyle name="Note 12 39 7 3" xfId="20076"/>
    <cellStyle name="Note 12 39 7 4" xfId="47486"/>
    <cellStyle name="Note 12 39 8" xfId="20077"/>
    <cellStyle name="Note 12 39 8 2" xfId="20078"/>
    <cellStyle name="Note 12 39 8 3" xfId="20079"/>
    <cellStyle name="Note 12 39 8 4" xfId="47487"/>
    <cellStyle name="Note 12 39 9" xfId="20080"/>
    <cellStyle name="Note 12 39 9 2" xfId="20081"/>
    <cellStyle name="Note 12 39 9 3" xfId="20082"/>
    <cellStyle name="Note 12 39 9 4" xfId="47488"/>
    <cellStyle name="Note 12 4" xfId="20083"/>
    <cellStyle name="Note 12 4 10" xfId="20084"/>
    <cellStyle name="Note 12 4 10 2" xfId="20085"/>
    <cellStyle name="Note 12 4 10 3" xfId="20086"/>
    <cellStyle name="Note 12 4 10 4" xfId="47489"/>
    <cellStyle name="Note 12 4 11" xfId="20087"/>
    <cellStyle name="Note 12 4 11 2" xfId="20088"/>
    <cellStyle name="Note 12 4 11 3" xfId="20089"/>
    <cellStyle name="Note 12 4 11 4" xfId="47490"/>
    <cellStyle name="Note 12 4 12" xfId="20090"/>
    <cellStyle name="Note 12 4 12 2" xfId="20091"/>
    <cellStyle name="Note 12 4 12 3" xfId="20092"/>
    <cellStyle name="Note 12 4 12 4" xfId="47491"/>
    <cellStyle name="Note 12 4 13" xfId="20093"/>
    <cellStyle name="Note 12 4 13 2" xfId="20094"/>
    <cellStyle name="Note 12 4 13 3" xfId="20095"/>
    <cellStyle name="Note 12 4 13 4" xfId="47492"/>
    <cellStyle name="Note 12 4 14" xfId="20096"/>
    <cellStyle name="Note 12 4 14 2" xfId="20097"/>
    <cellStyle name="Note 12 4 14 3" xfId="20098"/>
    <cellStyle name="Note 12 4 14 4" xfId="47493"/>
    <cellStyle name="Note 12 4 15" xfId="20099"/>
    <cellStyle name="Note 12 4 15 2" xfId="20100"/>
    <cellStyle name="Note 12 4 15 3" xfId="20101"/>
    <cellStyle name="Note 12 4 15 4" xfId="47494"/>
    <cellStyle name="Note 12 4 16" xfId="20102"/>
    <cellStyle name="Note 12 4 16 2" xfId="20103"/>
    <cellStyle name="Note 12 4 16 3" xfId="20104"/>
    <cellStyle name="Note 12 4 16 4" xfId="47495"/>
    <cellStyle name="Note 12 4 17" xfId="20105"/>
    <cellStyle name="Note 12 4 17 2" xfId="20106"/>
    <cellStyle name="Note 12 4 17 3" xfId="20107"/>
    <cellStyle name="Note 12 4 17 4" xfId="47496"/>
    <cellStyle name="Note 12 4 18" xfId="20108"/>
    <cellStyle name="Note 12 4 18 2" xfId="20109"/>
    <cellStyle name="Note 12 4 18 3" xfId="20110"/>
    <cellStyle name="Note 12 4 18 4" xfId="47497"/>
    <cellStyle name="Note 12 4 19" xfId="20111"/>
    <cellStyle name="Note 12 4 19 2" xfId="20112"/>
    <cellStyle name="Note 12 4 19 3" xfId="20113"/>
    <cellStyle name="Note 12 4 19 4" xfId="47498"/>
    <cellStyle name="Note 12 4 2" xfId="20114"/>
    <cellStyle name="Note 12 4 2 2" xfId="20115"/>
    <cellStyle name="Note 12 4 2 3" xfId="20116"/>
    <cellStyle name="Note 12 4 2 4" xfId="47499"/>
    <cellStyle name="Note 12 4 20" xfId="20117"/>
    <cellStyle name="Note 12 4 20 2" xfId="20118"/>
    <cellStyle name="Note 12 4 20 3" xfId="47500"/>
    <cellStyle name="Note 12 4 20 4" xfId="47501"/>
    <cellStyle name="Note 12 4 21" xfId="47502"/>
    <cellStyle name="Note 12 4 22" xfId="47503"/>
    <cellStyle name="Note 12 4 3" xfId="20119"/>
    <cellStyle name="Note 12 4 3 2" xfId="20120"/>
    <cellStyle name="Note 12 4 3 3" xfId="20121"/>
    <cellStyle name="Note 12 4 3 4" xfId="47504"/>
    <cellStyle name="Note 12 4 4" xfId="20122"/>
    <cellStyle name="Note 12 4 4 2" xfId="20123"/>
    <cellStyle name="Note 12 4 4 3" xfId="20124"/>
    <cellStyle name="Note 12 4 4 4" xfId="47505"/>
    <cellStyle name="Note 12 4 5" xfId="20125"/>
    <cellStyle name="Note 12 4 5 2" xfId="20126"/>
    <cellStyle name="Note 12 4 5 3" xfId="20127"/>
    <cellStyle name="Note 12 4 5 4" xfId="47506"/>
    <cellStyle name="Note 12 4 6" xfId="20128"/>
    <cellStyle name="Note 12 4 6 2" xfId="20129"/>
    <cellStyle name="Note 12 4 6 3" xfId="20130"/>
    <cellStyle name="Note 12 4 6 4" xfId="47507"/>
    <cellStyle name="Note 12 4 7" xfId="20131"/>
    <cellStyle name="Note 12 4 7 2" xfId="20132"/>
    <cellStyle name="Note 12 4 7 3" xfId="20133"/>
    <cellStyle name="Note 12 4 7 4" xfId="47508"/>
    <cellStyle name="Note 12 4 8" xfId="20134"/>
    <cellStyle name="Note 12 4 8 2" xfId="20135"/>
    <cellStyle name="Note 12 4 8 3" xfId="20136"/>
    <cellStyle name="Note 12 4 8 4" xfId="47509"/>
    <cellStyle name="Note 12 4 9" xfId="20137"/>
    <cellStyle name="Note 12 4 9 2" xfId="20138"/>
    <cellStyle name="Note 12 4 9 3" xfId="20139"/>
    <cellStyle name="Note 12 4 9 4" xfId="47510"/>
    <cellStyle name="Note 12 40" xfId="20140"/>
    <cellStyle name="Note 12 40 2" xfId="47511"/>
    <cellStyle name="Note 12 41" xfId="20141"/>
    <cellStyle name="Note 12 41 2" xfId="47512"/>
    <cellStyle name="Note 12 42" xfId="20142"/>
    <cellStyle name="Note 12 42 2" xfId="47513"/>
    <cellStyle name="Note 12 43" xfId="20143"/>
    <cellStyle name="Note 12 43 2" xfId="47514"/>
    <cellStyle name="Note 12 44" xfId="20144"/>
    <cellStyle name="Note 12 44 2" xfId="20145"/>
    <cellStyle name="Note 12 44 3" xfId="20146"/>
    <cellStyle name="Note 12 44 4" xfId="47515"/>
    <cellStyle name="Note 12 45" xfId="20147"/>
    <cellStyle name="Note 12 45 2" xfId="20148"/>
    <cellStyle name="Note 12 45 3" xfId="20149"/>
    <cellStyle name="Note 12 45 4" xfId="47516"/>
    <cellStyle name="Note 12 46" xfId="20150"/>
    <cellStyle name="Note 12 46 2" xfId="20151"/>
    <cellStyle name="Note 12 46 3" xfId="20152"/>
    <cellStyle name="Note 12 46 4" xfId="47517"/>
    <cellStyle name="Note 12 47" xfId="20153"/>
    <cellStyle name="Note 12 47 2" xfId="20154"/>
    <cellStyle name="Note 12 47 3" xfId="20155"/>
    <cellStyle name="Note 12 47 4" xfId="47518"/>
    <cellStyle name="Note 12 48" xfId="20156"/>
    <cellStyle name="Note 12 48 2" xfId="20157"/>
    <cellStyle name="Note 12 48 3" xfId="20158"/>
    <cellStyle name="Note 12 48 4" xfId="47519"/>
    <cellStyle name="Note 12 49" xfId="20159"/>
    <cellStyle name="Note 12 49 2" xfId="20160"/>
    <cellStyle name="Note 12 49 3" xfId="20161"/>
    <cellStyle name="Note 12 49 4" xfId="47520"/>
    <cellStyle name="Note 12 5" xfId="20162"/>
    <cellStyle name="Note 12 5 10" xfId="20163"/>
    <cellStyle name="Note 12 5 10 2" xfId="20164"/>
    <cellStyle name="Note 12 5 10 3" xfId="20165"/>
    <cellStyle name="Note 12 5 10 4" xfId="47521"/>
    <cellStyle name="Note 12 5 11" xfId="20166"/>
    <cellStyle name="Note 12 5 11 2" xfId="20167"/>
    <cellStyle name="Note 12 5 11 3" xfId="20168"/>
    <cellStyle name="Note 12 5 11 4" xfId="47522"/>
    <cellStyle name="Note 12 5 12" xfId="20169"/>
    <cellStyle name="Note 12 5 12 2" xfId="20170"/>
    <cellStyle name="Note 12 5 12 3" xfId="20171"/>
    <cellStyle name="Note 12 5 12 4" xfId="47523"/>
    <cellStyle name="Note 12 5 13" xfId="20172"/>
    <cellStyle name="Note 12 5 13 2" xfId="20173"/>
    <cellStyle name="Note 12 5 13 3" xfId="20174"/>
    <cellStyle name="Note 12 5 13 4" xfId="47524"/>
    <cellStyle name="Note 12 5 14" xfId="20175"/>
    <cellStyle name="Note 12 5 14 2" xfId="20176"/>
    <cellStyle name="Note 12 5 14 3" xfId="20177"/>
    <cellStyle name="Note 12 5 14 4" xfId="47525"/>
    <cellStyle name="Note 12 5 15" xfId="20178"/>
    <cellStyle name="Note 12 5 15 2" xfId="20179"/>
    <cellStyle name="Note 12 5 15 3" xfId="20180"/>
    <cellStyle name="Note 12 5 15 4" xfId="47526"/>
    <cellStyle name="Note 12 5 16" xfId="20181"/>
    <cellStyle name="Note 12 5 16 2" xfId="20182"/>
    <cellStyle name="Note 12 5 16 3" xfId="20183"/>
    <cellStyle name="Note 12 5 16 4" xfId="47527"/>
    <cellStyle name="Note 12 5 17" xfId="20184"/>
    <cellStyle name="Note 12 5 17 2" xfId="20185"/>
    <cellStyle name="Note 12 5 17 3" xfId="20186"/>
    <cellStyle name="Note 12 5 17 4" xfId="47528"/>
    <cellStyle name="Note 12 5 18" xfId="20187"/>
    <cellStyle name="Note 12 5 18 2" xfId="20188"/>
    <cellStyle name="Note 12 5 18 3" xfId="20189"/>
    <cellStyle name="Note 12 5 18 4" xfId="47529"/>
    <cellStyle name="Note 12 5 19" xfId="20190"/>
    <cellStyle name="Note 12 5 19 2" xfId="20191"/>
    <cellStyle name="Note 12 5 19 3" xfId="20192"/>
    <cellStyle name="Note 12 5 19 4" xfId="47530"/>
    <cellStyle name="Note 12 5 2" xfId="20193"/>
    <cellStyle name="Note 12 5 2 2" xfId="20194"/>
    <cellStyle name="Note 12 5 2 3" xfId="20195"/>
    <cellStyle name="Note 12 5 2 4" xfId="47531"/>
    <cellStyle name="Note 12 5 20" xfId="20196"/>
    <cellStyle name="Note 12 5 20 2" xfId="20197"/>
    <cellStyle name="Note 12 5 20 3" xfId="47532"/>
    <cellStyle name="Note 12 5 20 4" xfId="47533"/>
    <cellStyle name="Note 12 5 21" xfId="47534"/>
    <cellStyle name="Note 12 5 22" xfId="47535"/>
    <cellStyle name="Note 12 5 3" xfId="20198"/>
    <cellStyle name="Note 12 5 3 2" xfId="20199"/>
    <cellStyle name="Note 12 5 3 3" xfId="20200"/>
    <cellStyle name="Note 12 5 3 4" xfId="47536"/>
    <cellStyle name="Note 12 5 4" xfId="20201"/>
    <cellStyle name="Note 12 5 4 2" xfId="20202"/>
    <cellStyle name="Note 12 5 4 3" xfId="20203"/>
    <cellStyle name="Note 12 5 4 4" xfId="47537"/>
    <cellStyle name="Note 12 5 5" xfId="20204"/>
    <cellStyle name="Note 12 5 5 2" xfId="20205"/>
    <cellStyle name="Note 12 5 5 3" xfId="20206"/>
    <cellStyle name="Note 12 5 5 4" xfId="47538"/>
    <cellStyle name="Note 12 5 6" xfId="20207"/>
    <cellStyle name="Note 12 5 6 2" xfId="20208"/>
    <cellStyle name="Note 12 5 6 3" xfId="20209"/>
    <cellStyle name="Note 12 5 6 4" xfId="47539"/>
    <cellStyle name="Note 12 5 7" xfId="20210"/>
    <cellStyle name="Note 12 5 7 2" xfId="20211"/>
    <cellStyle name="Note 12 5 7 3" xfId="20212"/>
    <cellStyle name="Note 12 5 7 4" xfId="47540"/>
    <cellStyle name="Note 12 5 8" xfId="20213"/>
    <cellStyle name="Note 12 5 8 2" xfId="20214"/>
    <cellStyle name="Note 12 5 8 3" xfId="20215"/>
    <cellStyle name="Note 12 5 8 4" xfId="47541"/>
    <cellStyle name="Note 12 5 9" xfId="20216"/>
    <cellStyle name="Note 12 5 9 2" xfId="20217"/>
    <cellStyle name="Note 12 5 9 3" xfId="20218"/>
    <cellStyle name="Note 12 5 9 4" xfId="47542"/>
    <cellStyle name="Note 12 50" xfId="20219"/>
    <cellStyle name="Note 12 50 2" xfId="20220"/>
    <cellStyle name="Note 12 50 3" xfId="20221"/>
    <cellStyle name="Note 12 50 4" xfId="47543"/>
    <cellStyle name="Note 12 51" xfId="20222"/>
    <cellStyle name="Note 12 51 2" xfId="20223"/>
    <cellStyle name="Note 12 51 3" xfId="20224"/>
    <cellStyle name="Note 12 51 4" xfId="47544"/>
    <cellStyle name="Note 12 52" xfId="20225"/>
    <cellStyle name="Note 12 52 2" xfId="20226"/>
    <cellStyle name="Note 12 52 3" xfId="20227"/>
    <cellStyle name="Note 12 52 4" xfId="47545"/>
    <cellStyle name="Note 12 53" xfId="20228"/>
    <cellStyle name="Note 12 53 2" xfId="20229"/>
    <cellStyle name="Note 12 53 3" xfId="20230"/>
    <cellStyle name="Note 12 53 4" xfId="47546"/>
    <cellStyle name="Note 12 54" xfId="20231"/>
    <cellStyle name="Note 12 54 2" xfId="20232"/>
    <cellStyle name="Note 12 54 3" xfId="20233"/>
    <cellStyle name="Note 12 54 4" xfId="47547"/>
    <cellStyle name="Note 12 55" xfId="20234"/>
    <cellStyle name="Note 12 55 2" xfId="20235"/>
    <cellStyle name="Note 12 55 3" xfId="20236"/>
    <cellStyle name="Note 12 55 4" xfId="47548"/>
    <cellStyle name="Note 12 56" xfId="20237"/>
    <cellStyle name="Note 12 56 2" xfId="20238"/>
    <cellStyle name="Note 12 56 3" xfId="20239"/>
    <cellStyle name="Note 12 56 4" xfId="47549"/>
    <cellStyle name="Note 12 57" xfId="20240"/>
    <cellStyle name="Note 12 57 2" xfId="20241"/>
    <cellStyle name="Note 12 57 3" xfId="20242"/>
    <cellStyle name="Note 12 57 4" xfId="47550"/>
    <cellStyle name="Note 12 58" xfId="20243"/>
    <cellStyle name="Note 12 58 2" xfId="20244"/>
    <cellStyle name="Note 12 58 3" xfId="20245"/>
    <cellStyle name="Note 12 58 4" xfId="47551"/>
    <cellStyle name="Note 12 59" xfId="20246"/>
    <cellStyle name="Note 12 59 2" xfId="20247"/>
    <cellStyle name="Note 12 59 3" xfId="20248"/>
    <cellStyle name="Note 12 59 4" xfId="47552"/>
    <cellStyle name="Note 12 6" xfId="20249"/>
    <cellStyle name="Note 12 6 10" xfId="20250"/>
    <cellStyle name="Note 12 6 10 2" xfId="20251"/>
    <cellStyle name="Note 12 6 10 3" xfId="20252"/>
    <cellStyle name="Note 12 6 10 4" xfId="47553"/>
    <cellStyle name="Note 12 6 11" xfId="20253"/>
    <cellStyle name="Note 12 6 11 2" xfId="20254"/>
    <cellStyle name="Note 12 6 11 3" xfId="20255"/>
    <cellStyle name="Note 12 6 11 4" xfId="47554"/>
    <cellStyle name="Note 12 6 12" xfId="20256"/>
    <cellStyle name="Note 12 6 12 2" xfId="20257"/>
    <cellStyle name="Note 12 6 12 3" xfId="20258"/>
    <cellStyle name="Note 12 6 12 4" xfId="47555"/>
    <cellStyle name="Note 12 6 13" xfId="20259"/>
    <cellStyle name="Note 12 6 13 2" xfId="20260"/>
    <cellStyle name="Note 12 6 13 3" xfId="20261"/>
    <cellStyle name="Note 12 6 13 4" xfId="47556"/>
    <cellStyle name="Note 12 6 14" xfId="20262"/>
    <cellStyle name="Note 12 6 14 2" xfId="20263"/>
    <cellStyle name="Note 12 6 14 3" xfId="20264"/>
    <cellStyle name="Note 12 6 14 4" xfId="47557"/>
    <cellStyle name="Note 12 6 15" xfId="20265"/>
    <cellStyle name="Note 12 6 15 2" xfId="20266"/>
    <cellStyle name="Note 12 6 15 3" xfId="20267"/>
    <cellStyle name="Note 12 6 15 4" xfId="47558"/>
    <cellStyle name="Note 12 6 16" xfId="20268"/>
    <cellStyle name="Note 12 6 16 2" xfId="20269"/>
    <cellStyle name="Note 12 6 16 3" xfId="20270"/>
    <cellStyle name="Note 12 6 16 4" xfId="47559"/>
    <cellStyle name="Note 12 6 17" xfId="20271"/>
    <cellStyle name="Note 12 6 17 2" xfId="20272"/>
    <cellStyle name="Note 12 6 17 3" xfId="20273"/>
    <cellStyle name="Note 12 6 17 4" xfId="47560"/>
    <cellStyle name="Note 12 6 18" xfId="20274"/>
    <cellStyle name="Note 12 6 18 2" xfId="20275"/>
    <cellStyle name="Note 12 6 18 3" xfId="20276"/>
    <cellStyle name="Note 12 6 18 4" xfId="47561"/>
    <cellStyle name="Note 12 6 19" xfId="20277"/>
    <cellStyle name="Note 12 6 19 2" xfId="20278"/>
    <cellStyle name="Note 12 6 19 3" xfId="20279"/>
    <cellStyle name="Note 12 6 19 4" xfId="47562"/>
    <cellStyle name="Note 12 6 2" xfId="20280"/>
    <cellStyle name="Note 12 6 2 2" xfId="20281"/>
    <cellStyle name="Note 12 6 2 3" xfId="20282"/>
    <cellStyle name="Note 12 6 2 4" xfId="47563"/>
    <cellStyle name="Note 12 6 20" xfId="20283"/>
    <cellStyle name="Note 12 6 20 2" xfId="20284"/>
    <cellStyle name="Note 12 6 20 3" xfId="47564"/>
    <cellStyle name="Note 12 6 20 4" xfId="47565"/>
    <cellStyle name="Note 12 6 21" xfId="47566"/>
    <cellStyle name="Note 12 6 22" xfId="47567"/>
    <cellStyle name="Note 12 6 3" xfId="20285"/>
    <cellStyle name="Note 12 6 3 2" xfId="20286"/>
    <cellStyle name="Note 12 6 3 3" xfId="20287"/>
    <cellStyle name="Note 12 6 3 4" xfId="47568"/>
    <cellStyle name="Note 12 6 4" xfId="20288"/>
    <cellStyle name="Note 12 6 4 2" xfId="20289"/>
    <cellStyle name="Note 12 6 4 3" xfId="20290"/>
    <cellStyle name="Note 12 6 4 4" xfId="47569"/>
    <cellStyle name="Note 12 6 5" xfId="20291"/>
    <cellStyle name="Note 12 6 5 2" xfId="20292"/>
    <cellStyle name="Note 12 6 5 3" xfId="20293"/>
    <cellStyle name="Note 12 6 5 4" xfId="47570"/>
    <cellStyle name="Note 12 6 6" xfId="20294"/>
    <cellStyle name="Note 12 6 6 2" xfId="20295"/>
    <cellStyle name="Note 12 6 6 3" xfId="20296"/>
    <cellStyle name="Note 12 6 6 4" xfId="47571"/>
    <cellStyle name="Note 12 6 7" xfId="20297"/>
    <cellStyle name="Note 12 6 7 2" xfId="20298"/>
    <cellStyle name="Note 12 6 7 3" xfId="20299"/>
    <cellStyle name="Note 12 6 7 4" xfId="47572"/>
    <cellStyle name="Note 12 6 8" xfId="20300"/>
    <cellStyle name="Note 12 6 8 2" xfId="20301"/>
    <cellStyle name="Note 12 6 8 3" xfId="20302"/>
    <cellStyle name="Note 12 6 8 4" xfId="47573"/>
    <cellStyle name="Note 12 6 9" xfId="20303"/>
    <cellStyle name="Note 12 6 9 2" xfId="20304"/>
    <cellStyle name="Note 12 6 9 3" xfId="20305"/>
    <cellStyle name="Note 12 6 9 4" xfId="47574"/>
    <cellStyle name="Note 12 60" xfId="20306"/>
    <cellStyle name="Note 12 60 2" xfId="20307"/>
    <cellStyle name="Note 12 60 3" xfId="20308"/>
    <cellStyle name="Note 12 60 4" xfId="47575"/>
    <cellStyle name="Note 12 61" xfId="20309"/>
    <cellStyle name="Note 12 61 2" xfId="20310"/>
    <cellStyle name="Note 12 61 3" xfId="20311"/>
    <cellStyle name="Note 12 61 4" xfId="47576"/>
    <cellStyle name="Note 12 62" xfId="20312"/>
    <cellStyle name="Note 12 62 2" xfId="20313"/>
    <cellStyle name="Note 12 62 3" xfId="47577"/>
    <cellStyle name="Note 12 62 4" xfId="47578"/>
    <cellStyle name="Note 12 63" xfId="47579"/>
    <cellStyle name="Note 12 64" xfId="47580"/>
    <cellStyle name="Note 12 7" xfId="20314"/>
    <cellStyle name="Note 12 7 10" xfId="20315"/>
    <cellStyle name="Note 12 7 10 2" xfId="20316"/>
    <cellStyle name="Note 12 7 10 3" xfId="20317"/>
    <cellStyle name="Note 12 7 10 4" xfId="47581"/>
    <cellStyle name="Note 12 7 11" xfId="20318"/>
    <cellStyle name="Note 12 7 11 2" xfId="20319"/>
    <cellStyle name="Note 12 7 11 3" xfId="20320"/>
    <cellStyle name="Note 12 7 11 4" xfId="47582"/>
    <cellStyle name="Note 12 7 12" xfId="20321"/>
    <cellStyle name="Note 12 7 12 2" xfId="20322"/>
    <cellStyle name="Note 12 7 12 3" xfId="20323"/>
    <cellStyle name="Note 12 7 12 4" xfId="47583"/>
    <cellStyle name="Note 12 7 13" xfId="20324"/>
    <cellStyle name="Note 12 7 13 2" xfId="20325"/>
    <cellStyle name="Note 12 7 13 3" xfId="20326"/>
    <cellStyle name="Note 12 7 13 4" xfId="47584"/>
    <cellStyle name="Note 12 7 14" xfId="20327"/>
    <cellStyle name="Note 12 7 14 2" xfId="20328"/>
    <cellStyle name="Note 12 7 14 3" xfId="20329"/>
    <cellStyle name="Note 12 7 14 4" xfId="47585"/>
    <cellStyle name="Note 12 7 15" xfId="20330"/>
    <cellStyle name="Note 12 7 15 2" xfId="20331"/>
    <cellStyle name="Note 12 7 15 3" xfId="20332"/>
    <cellStyle name="Note 12 7 15 4" xfId="47586"/>
    <cellStyle name="Note 12 7 16" xfId="20333"/>
    <cellStyle name="Note 12 7 16 2" xfId="20334"/>
    <cellStyle name="Note 12 7 16 3" xfId="20335"/>
    <cellStyle name="Note 12 7 16 4" xfId="47587"/>
    <cellStyle name="Note 12 7 17" xfId="20336"/>
    <cellStyle name="Note 12 7 17 2" xfId="20337"/>
    <cellStyle name="Note 12 7 17 3" xfId="20338"/>
    <cellStyle name="Note 12 7 17 4" xfId="47588"/>
    <cellStyle name="Note 12 7 18" xfId="20339"/>
    <cellStyle name="Note 12 7 18 2" xfId="20340"/>
    <cellStyle name="Note 12 7 18 3" xfId="20341"/>
    <cellStyle name="Note 12 7 18 4" xfId="47589"/>
    <cellStyle name="Note 12 7 19" xfId="20342"/>
    <cellStyle name="Note 12 7 19 2" xfId="20343"/>
    <cellStyle name="Note 12 7 19 3" xfId="20344"/>
    <cellStyle name="Note 12 7 19 4" xfId="47590"/>
    <cellStyle name="Note 12 7 2" xfId="20345"/>
    <cellStyle name="Note 12 7 2 2" xfId="20346"/>
    <cellStyle name="Note 12 7 2 3" xfId="20347"/>
    <cellStyle name="Note 12 7 2 4" xfId="47591"/>
    <cellStyle name="Note 12 7 20" xfId="20348"/>
    <cellStyle name="Note 12 7 20 2" xfId="20349"/>
    <cellStyle name="Note 12 7 20 3" xfId="47592"/>
    <cellStyle name="Note 12 7 20 4" xfId="47593"/>
    <cellStyle name="Note 12 7 21" xfId="47594"/>
    <cellStyle name="Note 12 7 22" xfId="47595"/>
    <cellStyle name="Note 12 7 3" xfId="20350"/>
    <cellStyle name="Note 12 7 3 2" xfId="20351"/>
    <cellStyle name="Note 12 7 3 3" xfId="20352"/>
    <cellStyle name="Note 12 7 3 4" xfId="47596"/>
    <cellStyle name="Note 12 7 4" xfId="20353"/>
    <cellStyle name="Note 12 7 4 2" xfId="20354"/>
    <cellStyle name="Note 12 7 4 3" xfId="20355"/>
    <cellStyle name="Note 12 7 4 4" xfId="47597"/>
    <cellStyle name="Note 12 7 5" xfId="20356"/>
    <cellStyle name="Note 12 7 5 2" xfId="20357"/>
    <cellStyle name="Note 12 7 5 3" xfId="20358"/>
    <cellStyle name="Note 12 7 5 4" xfId="47598"/>
    <cellStyle name="Note 12 7 6" xfId="20359"/>
    <cellStyle name="Note 12 7 6 2" xfId="20360"/>
    <cellStyle name="Note 12 7 6 3" xfId="20361"/>
    <cellStyle name="Note 12 7 6 4" xfId="47599"/>
    <cellStyle name="Note 12 7 7" xfId="20362"/>
    <cellStyle name="Note 12 7 7 2" xfId="20363"/>
    <cellStyle name="Note 12 7 7 3" xfId="20364"/>
    <cellStyle name="Note 12 7 7 4" xfId="47600"/>
    <cellStyle name="Note 12 7 8" xfId="20365"/>
    <cellStyle name="Note 12 7 8 2" xfId="20366"/>
    <cellStyle name="Note 12 7 8 3" xfId="20367"/>
    <cellStyle name="Note 12 7 8 4" xfId="47601"/>
    <cellStyle name="Note 12 7 9" xfId="20368"/>
    <cellStyle name="Note 12 7 9 2" xfId="20369"/>
    <cellStyle name="Note 12 7 9 3" xfId="20370"/>
    <cellStyle name="Note 12 7 9 4" xfId="47602"/>
    <cellStyle name="Note 12 8" xfId="20371"/>
    <cellStyle name="Note 12 8 10" xfId="20372"/>
    <cellStyle name="Note 12 8 10 2" xfId="20373"/>
    <cellStyle name="Note 12 8 10 3" xfId="20374"/>
    <cellStyle name="Note 12 8 10 4" xfId="47603"/>
    <cellStyle name="Note 12 8 11" xfId="20375"/>
    <cellStyle name="Note 12 8 11 2" xfId="20376"/>
    <cellStyle name="Note 12 8 11 3" xfId="20377"/>
    <cellStyle name="Note 12 8 11 4" xfId="47604"/>
    <cellStyle name="Note 12 8 12" xfId="20378"/>
    <cellStyle name="Note 12 8 12 2" xfId="20379"/>
    <cellStyle name="Note 12 8 12 3" xfId="20380"/>
    <cellStyle name="Note 12 8 12 4" xfId="47605"/>
    <cellStyle name="Note 12 8 13" xfId="20381"/>
    <cellStyle name="Note 12 8 13 2" xfId="20382"/>
    <cellStyle name="Note 12 8 13 3" xfId="20383"/>
    <cellStyle name="Note 12 8 13 4" xfId="47606"/>
    <cellStyle name="Note 12 8 14" xfId="20384"/>
    <cellStyle name="Note 12 8 14 2" xfId="20385"/>
    <cellStyle name="Note 12 8 14 3" xfId="20386"/>
    <cellStyle name="Note 12 8 14 4" xfId="47607"/>
    <cellStyle name="Note 12 8 15" xfId="20387"/>
    <cellStyle name="Note 12 8 15 2" xfId="20388"/>
    <cellStyle name="Note 12 8 15 3" xfId="20389"/>
    <cellStyle name="Note 12 8 15 4" xfId="47608"/>
    <cellStyle name="Note 12 8 16" xfId="20390"/>
    <cellStyle name="Note 12 8 16 2" xfId="20391"/>
    <cellStyle name="Note 12 8 16 3" xfId="20392"/>
    <cellStyle name="Note 12 8 16 4" xfId="47609"/>
    <cellStyle name="Note 12 8 17" xfId="20393"/>
    <cellStyle name="Note 12 8 17 2" xfId="20394"/>
    <cellStyle name="Note 12 8 17 3" xfId="20395"/>
    <cellStyle name="Note 12 8 17 4" xfId="47610"/>
    <cellStyle name="Note 12 8 18" xfId="20396"/>
    <cellStyle name="Note 12 8 18 2" xfId="20397"/>
    <cellStyle name="Note 12 8 18 3" xfId="20398"/>
    <cellStyle name="Note 12 8 18 4" xfId="47611"/>
    <cellStyle name="Note 12 8 19" xfId="20399"/>
    <cellStyle name="Note 12 8 19 2" xfId="20400"/>
    <cellStyle name="Note 12 8 19 3" xfId="20401"/>
    <cellStyle name="Note 12 8 19 4" xfId="47612"/>
    <cellStyle name="Note 12 8 2" xfId="20402"/>
    <cellStyle name="Note 12 8 2 2" xfId="20403"/>
    <cellStyle name="Note 12 8 2 3" xfId="20404"/>
    <cellStyle name="Note 12 8 2 4" xfId="47613"/>
    <cellStyle name="Note 12 8 20" xfId="20405"/>
    <cellStyle name="Note 12 8 20 2" xfId="20406"/>
    <cellStyle name="Note 12 8 20 3" xfId="47614"/>
    <cellStyle name="Note 12 8 20 4" xfId="47615"/>
    <cellStyle name="Note 12 8 21" xfId="47616"/>
    <cellStyle name="Note 12 8 22" xfId="47617"/>
    <cellStyle name="Note 12 8 3" xfId="20407"/>
    <cellStyle name="Note 12 8 3 2" xfId="20408"/>
    <cellStyle name="Note 12 8 3 3" xfId="20409"/>
    <cellStyle name="Note 12 8 3 4" xfId="47618"/>
    <cellStyle name="Note 12 8 4" xfId="20410"/>
    <cellStyle name="Note 12 8 4 2" xfId="20411"/>
    <cellStyle name="Note 12 8 4 3" xfId="20412"/>
    <cellStyle name="Note 12 8 4 4" xfId="47619"/>
    <cellStyle name="Note 12 8 5" xfId="20413"/>
    <cellStyle name="Note 12 8 5 2" xfId="20414"/>
    <cellStyle name="Note 12 8 5 3" xfId="20415"/>
    <cellStyle name="Note 12 8 5 4" xfId="47620"/>
    <cellStyle name="Note 12 8 6" xfId="20416"/>
    <cellStyle name="Note 12 8 6 2" xfId="20417"/>
    <cellStyle name="Note 12 8 6 3" xfId="20418"/>
    <cellStyle name="Note 12 8 6 4" xfId="47621"/>
    <cellStyle name="Note 12 8 7" xfId="20419"/>
    <cellStyle name="Note 12 8 7 2" xfId="20420"/>
    <cellStyle name="Note 12 8 7 3" xfId="20421"/>
    <cellStyle name="Note 12 8 7 4" xfId="47622"/>
    <cellStyle name="Note 12 8 8" xfId="20422"/>
    <cellStyle name="Note 12 8 8 2" xfId="20423"/>
    <cellStyle name="Note 12 8 8 3" xfId="20424"/>
    <cellStyle name="Note 12 8 8 4" xfId="47623"/>
    <cellStyle name="Note 12 8 9" xfId="20425"/>
    <cellStyle name="Note 12 8 9 2" xfId="20426"/>
    <cellStyle name="Note 12 8 9 3" xfId="20427"/>
    <cellStyle name="Note 12 8 9 4" xfId="47624"/>
    <cellStyle name="Note 12 9" xfId="20428"/>
    <cellStyle name="Note 12 9 10" xfId="20429"/>
    <cellStyle name="Note 12 9 10 2" xfId="20430"/>
    <cellStyle name="Note 12 9 10 3" xfId="20431"/>
    <cellStyle name="Note 12 9 10 4" xfId="47625"/>
    <cellStyle name="Note 12 9 11" xfId="20432"/>
    <cellStyle name="Note 12 9 11 2" xfId="20433"/>
    <cellStyle name="Note 12 9 11 3" xfId="20434"/>
    <cellStyle name="Note 12 9 11 4" xfId="47626"/>
    <cellStyle name="Note 12 9 12" xfId="20435"/>
    <cellStyle name="Note 12 9 12 2" xfId="20436"/>
    <cellStyle name="Note 12 9 12 3" xfId="20437"/>
    <cellStyle name="Note 12 9 12 4" xfId="47627"/>
    <cellStyle name="Note 12 9 13" xfId="20438"/>
    <cellStyle name="Note 12 9 13 2" xfId="20439"/>
    <cellStyle name="Note 12 9 13 3" xfId="20440"/>
    <cellStyle name="Note 12 9 13 4" xfId="47628"/>
    <cellStyle name="Note 12 9 14" xfId="20441"/>
    <cellStyle name="Note 12 9 14 2" xfId="20442"/>
    <cellStyle name="Note 12 9 14 3" xfId="20443"/>
    <cellStyle name="Note 12 9 14 4" xfId="47629"/>
    <cellStyle name="Note 12 9 15" xfId="20444"/>
    <cellStyle name="Note 12 9 15 2" xfId="20445"/>
    <cellStyle name="Note 12 9 15 3" xfId="20446"/>
    <cellStyle name="Note 12 9 15 4" xfId="47630"/>
    <cellStyle name="Note 12 9 16" xfId="20447"/>
    <cellStyle name="Note 12 9 16 2" xfId="20448"/>
    <cellStyle name="Note 12 9 16 3" xfId="20449"/>
    <cellStyle name="Note 12 9 16 4" xfId="47631"/>
    <cellStyle name="Note 12 9 17" xfId="20450"/>
    <cellStyle name="Note 12 9 17 2" xfId="20451"/>
    <cellStyle name="Note 12 9 17 3" xfId="20452"/>
    <cellStyle name="Note 12 9 17 4" xfId="47632"/>
    <cellStyle name="Note 12 9 18" xfId="20453"/>
    <cellStyle name="Note 12 9 18 2" xfId="20454"/>
    <cellStyle name="Note 12 9 18 3" xfId="20455"/>
    <cellStyle name="Note 12 9 18 4" xfId="47633"/>
    <cellStyle name="Note 12 9 19" xfId="20456"/>
    <cellStyle name="Note 12 9 19 2" xfId="20457"/>
    <cellStyle name="Note 12 9 19 3" xfId="20458"/>
    <cellStyle name="Note 12 9 19 4" xfId="47634"/>
    <cellStyle name="Note 12 9 2" xfId="20459"/>
    <cellStyle name="Note 12 9 2 2" xfId="20460"/>
    <cellStyle name="Note 12 9 2 3" xfId="20461"/>
    <cellStyle name="Note 12 9 2 4" xfId="47635"/>
    <cellStyle name="Note 12 9 20" xfId="20462"/>
    <cellStyle name="Note 12 9 20 2" xfId="20463"/>
    <cellStyle name="Note 12 9 20 3" xfId="47636"/>
    <cellStyle name="Note 12 9 20 4" xfId="47637"/>
    <cellStyle name="Note 12 9 21" xfId="47638"/>
    <cellStyle name="Note 12 9 22" xfId="47639"/>
    <cellStyle name="Note 12 9 3" xfId="20464"/>
    <cellStyle name="Note 12 9 3 2" xfId="20465"/>
    <cellStyle name="Note 12 9 3 3" xfId="20466"/>
    <cellStyle name="Note 12 9 3 4" xfId="47640"/>
    <cellStyle name="Note 12 9 4" xfId="20467"/>
    <cellStyle name="Note 12 9 4 2" xfId="20468"/>
    <cellStyle name="Note 12 9 4 3" xfId="20469"/>
    <cellStyle name="Note 12 9 4 4" xfId="47641"/>
    <cellStyle name="Note 12 9 5" xfId="20470"/>
    <cellStyle name="Note 12 9 5 2" xfId="20471"/>
    <cellStyle name="Note 12 9 5 3" xfId="20472"/>
    <cellStyle name="Note 12 9 5 4" xfId="47642"/>
    <cellStyle name="Note 12 9 6" xfId="20473"/>
    <cellStyle name="Note 12 9 6 2" xfId="20474"/>
    <cellStyle name="Note 12 9 6 3" xfId="20475"/>
    <cellStyle name="Note 12 9 6 4" xfId="47643"/>
    <cellStyle name="Note 12 9 7" xfId="20476"/>
    <cellStyle name="Note 12 9 7 2" xfId="20477"/>
    <cellStyle name="Note 12 9 7 3" xfId="20478"/>
    <cellStyle name="Note 12 9 7 4" xfId="47644"/>
    <cellStyle name="Note 12 9 8" xfId="20479"/>
    <cellStyle name="Note 12 9 8 2" xfId="20480"/>
    <cellStyle name="Note 12 9 8 3" xfId="20481"/>
    <cellStyle name="Note 12 9 8 4" xfId="47645"/>
    <cellStyle name="Note 12 9 9" xfId="20482"/>
    <cellStyle name="Note 12 9 9 2" xfId="20483"/>
    <cellStyle name="Note 12 9 9 3" xfId="20484"/>
    <cellStyle name="Note 12 9 9 4" xfId="47646"/>
    <cellStyle name="Note 13" xfId="20485"/>
    <cellStyle name="Note 13 10" xfId="20486"/>
    <cellStyle name="Note 13 10 2" xfId="20487"/>
    <cellStyle name="Note 13 10 3" xfId="20488"/>
    <cellStyle name="Note 13 10 4" xfId="47647"/>
    <cellStyle name="Note 13 11" xfId="20489"/>
    <cellStyle name="Note 13 11 2" xfId="20490"/>
    <cellStyle name="Note 13 11 3" xfId="20491"/>
    <cellStyle name="Note 13 11 4" xfId="47648"/>
    <cellStyle name="Note 13 12" xfId="20492"/>
    <cellStyle name="Note 13 12 2" xfId="20493"/>
    <cellStyle name="Note 13 12 3" xfId="20494"/>
    <cellStyle name="Note 13 12 4" xfId="47649"/>
    <cellStyle name="Note 13 13" xfId="20495"/>
    <cellStyle name="Note 13 13 2" xfId="20496"/>
    <cellStyle name="Note 13 13 3" xfId="20497"/>
    <cellStyle name="Note 13 13 4" xfId="47650"/>
    <cellStyle name="Note 13 14" xfId="20498"/>
    <cellStyle name="Note 13 14 2" xfId="20499"/>
    <cellStyle name="Note 13 14 3" xfId="20500"/>
    <cellStyle name="Note 13 14 4" xfId="47651"/>
    <cellStyle name="Note 13 15" xfId="20501"/>
    <cellStyle name="Note 13 15 2" xfId="20502"/>
    <cellStyle name="Note 13 15 3" xfId="20503"/>
    <cellStyle name="Note 13 15 4" xfId="47652"/>
    <cellStyle name="Note 13 16" xfId="20504"/>
    <cellStyle name="Note 13 16 2" xfId="20505"/>
    <cellStyle name="Note 13 16 3" xfId="20506"/>
    <cellStyle name="Note 13 16 4" xfId="47653"/>
    <cellStyle name="Note 13 17" xfId="20507"/>
    <cellStyle name="Note 13 17 2" xfId="20508"/>
    <cellStyle name="Note 13 17 3" xfId="20509"/>
    <cellStyle name="Note 13 17 4" xfId="47654"/>
    <cellStyle name="Note 13 18" xfId="20510"/>
    <cellStyle name="Note 13 18 2" xfId="20511"/>
    <cellStyle name="Note 13 18 3" xfId="20512"/>
    <cellStyle name="Note 13 18 4" xfId="47655"/>
    <cellStyle name="Note 13 19" xfId="20513"/>
    <cellStyle name="Note 13 19 2" xfId="20514"/>
    <cellStyle name="Note 13 19 3" xfId="20515"/>
    <cellStyle name="Note 13 19 4" xfId="47656"/>
    <cellStyle name="Note 13 2" xfId="20516"/>
    <cellStyle name="Note 13 2 2" xfId="47657"/>
    <cellStyle name="Note 13 20" xfId="20517"/>
    <cellStyle name="Note 13 20 2" xfId="20518"/>
    <cellStyle name="Note 13 20 3" xfId="20519"/>
    <cellStyle name="Note 13 20 4" xfId="47658"/>
    <cellStyle name="Note 13 21" xfId="20520"/>
    <cellStyle name="Note 13 21 2" xfId="20521"/>
    <cellStyle name="Note 13 21 3" xfId="20522"/>
    <cellStyle name="Note 13 21 4" xfId="47659"/>
    <cellStyle name="Note 13 22" xfId="20523"/>
    <cellStyle name="Note 13 22 2" xfId="20524"/>
    <cellStyle name="Note 13 22 3" xfId="20525"/>
    <cellStyle name="Note 13 22 4" xfId="47660"/>
    <cellStyle name="Note 13 23" xfId="20526"/>
    <cellStyle name="Note 13 23 2" xfId="20527"/>
    <cellStyle name="Note 13 23 3" xfId="20528"/>
    <cellStyle name="Note 13 23 4" xfId="47661"/>
    <cellStyle name="Note 13 24" xfId="20529"/>
    <cellStyle name="Note 13 24 2" xfId="20530"/>
    <cellStyle name="Note 13 24 3" xfId="47662"/>
    <cellStyle name="Note 13 24 4" xfId="47663"/>
    <cellStyle name="Note 13 25" xfId="47664"/>
    <cellStyle name="Note 13 26" xfId="47665"/>
    <cellStyle name="Note 13 3" xfId="20531"/>
    <cellStyle name="Note 13 3 2" xfId="47666"/>
    <cellStyle name="Note 13 4" xfId="20532"/>
    <cellStyle name="Note 13 4 2" xfId="47667"/>
    <cellStyle name="Note 13 5" xfId="20533"/>
    <cellStyle name="Note 13 5 2" xfId="47668"/>
    <cellStyle name="Note 13 6" xfId="20534"/>
    <cellStyle name="Note 13 6 2" xfId="20535"/>
    <cellStyle name="Note 13 6 3" xfId="20536"/>
    <cellStyle name="Note 13 6 4" xfId="47669"/>
    <cellStyle name="Note 13 7" xfId="20537"/>
    <cellStyle name="Note 13 7 2" xfId="20538"/>
    <cellStyle name="Note 13 7 3" xfId="20539"/>
    <cellStyle name="Note 13 7 4" xfId="47670"/>
    <cellStyle name="Note 13 8" xfId="20540"/>
    <cellStyle name="Note 13 8 2" xfId="20541"/>
    <cellStyle name="Note 13 8 3" xfId="20542"/>
    <cellStyle name="Note 13 8 4" xfId="47671"/>
    <cellStyle name="Note 13 9" xfId="20543"/>
    <cellStyle name="Note 13 9 2" xfId="20544"/>
    <cellStyle name="Note 13 9 3" xfId="20545"/>
    <cellStyle name="Note 13 9 4" xfId="47672"/>
    <cellStyle name="Note 14" xfId="20546"/>
    <cellStyle name="Note 14 10" xfId="20547"/>
    <cellStyle name="Note 14 10 2" xfId="20548"/>
    <cellStyle name="Note 14 10 3" xfId="20549"/>
    <cellStyle name="Note 14 10 4" xfId="47673"/>
    <cellStyle name="Note 14 11" xfId="20550"/>
    <cellStyle name="Note 14 11 2" xfId="20551"/>
    <cellStyle name="Note 14 11 3" xfId="20552"/>
    <cellStyle name="Note 14 11 4" xfId="47674"/>
    <cellStyle name="Note 14 12" xfId="20553"/>
    <cellStyle name="Note 14 12 2" xfId="20554"/>
    <cellStyle name="Note 14 12 3" xfId="20555"/>
    <cellStyle name="Note 14 12 4" xfId="47675"/>
    <cellStyle name="Note 14 13" xfId="20556"/>
    <cellStyle name="Note 14 13 2" xfId="20557"/>
    <cellStyle name="Note 14 13 3" xfId="20558"/>
    <cellStyle name="Note 14 13 4" xfId="47676"/>
    <cellStyle name="Note 14 14" xfId="20559"/>
    <cellStyle name="Note 14 14 2" xfId="20560"/>
    <cellStyle name="Note 14 14 3" xfId="20561"/>
    <cellStyle name="Note 14 14 4" xfId="47677"/>
    <cellStyle name="Note 14 15" xfId="20562"/>
    <cellStyle name="Note 14 15 2" xfId="20563"/>
    <cellStyle name="Note 14 15 3" xfId="20564"/>
    <cellStyle name="Note 14 15 4" xfId="47678"/>
    <cellStyle name="Note 14 16" xfId="20565"/>
    <cellStyle name="Note 14 16 2" xfId="20566"/>
    <cellStyle name="Note 14 16 3" xfId="20567"/>
    <cellStyle name="Note 14 16 4" xfId="47679"/>
    <cellStyle name="Note 14 17" xfId="20568"/>
    <cellStyle name="Note 14 17 2" xfId="20569"/>
    <cellStyle name="Note 14 17 3" xfId="20570"/>
    <cellStyle name="Note 14 17 4" xfId="47680"/>
    <cellStyle name="Note 14 18" xfId="20571"/>
    <cellStyle name="Note 14 18 2" xfId="20572"/>
    <cellStyle name="Note 14 18 3" xfId="20573"/>
    <cellStyle name="Note 14 18 4" xfId="47681"/>
    <cellStyle name="Note 14 19" xfId="20574"/>
    <cellStyle name="Note 14 19 2" xfId="20575"/>
    <cellStyle name="Note 14 19 3" xfId="20576"/>
    <cellStyle name="Note 14 19 4" xfId="47682"/>
    <cellStyle name="Note 14 2" xfId="20577"/>
    <cellStyle name="Note 14 2 2" xfId="47683"/>
    <cellStyle name="Note 14 20" xfId="20578"/>
    <cellStyle name="Note 14 20 2" xfId="20579"/>
    <cellStyle name="Note 14 20 3" xfId="20580"/>
    <cellStyle name="Note 14 20 4" xfId="47684"/>
    <cellStyle name="Note 14 21" xfId="20581"/>
    <cellStyle name="Note 14 21 2" xfId="20582"/>
    <cellStyle name="Note 14 21 3" xfId="20583"/>
    <cellStyle name="Note 14 21 4" xfId="47685"/>
    <cellStyle name="Note 14 22" xfId="20584"/>
    <cellStyle name="Note 14 22 2" xfId="20585"/>
    <cellStyle name="Note 14 22 3" xfId="20586"/>
    <cellStyle name="Note 14 22 4" xfId="47686"/>
    <cellStyle name="Note 14 23" xfId="20587"/>
    <cellStyle name="Note 14 23 2" xfId="20588"/>
    <cellStyle name="Note 14 23 3" xfId="20589"/>
    <cellStyle name="Note 14 23 4" xfId="47687"/>
    <cellStyle name="Note 14 24" xfId="20590"/>
    <cellStyle name="Note 14 24 2" xfId="20591"/>
    <cellStyle name="Note 14 24 3" xfId="47688"/>
    <cellStyle name="Note 14 24 4" xfId="47689"/>
    <cellStyle name="Note 14 25" xfId="47690"/>
    <cellStyle name="Note 14 26" xfId="47691"/>
    <cellStyle name="Note 14 3" xfId="20592"/>
    <cellStyle name="Note 14 3 2" xfId="47692"/>
    <cellStyle name="Note 14 4" xfId="20593"/>
    <cellStyle name="Note 14 4 2" xfId="47693"/>
    <cellStyle name="Note 14 5" xfId="20594"/>
    <cellStyle name="Note 14 5 2" xfId="47694"/>
    <cellStyle name="Note 14 6" xfId="20595"/>
    <cellStyle name="Note 14 6 2" xfId="20596"/>
    <cellStyle name="Note 14 6 3" xfId="20597"/>
    <cellStyle name="Note 14 6 4" xfId="47695"/>
    <cellStyle name="Note 14 7" xfId="20598"/>
    <cellStyle name="Note 14 7 2" xfId="20599"/>
    <cellStyle name="Note 14 7 3" xfId="20600"/>
    <cellStyle name="Note 14 7 4" xfId="47696"/>
    <cellStyle name="Note 14 8" xfId="20601"/>
    <cellStyle name="Note 14 8 2" xfId="20602"/>
    <cellStyle name="Note 14 8 3" xfId="20603"/>
    <cellStyle name="Note 14 8 4" xfId="47697"/>
    <cellStyle name="Note 14 9" xfId="20604"/>
    <cellStyle name="Note 14 9 2" xfId="20605"/>
    <cellStyle name="Note 14 9 3" xfId="20606"/>
    <cellStyle name="Note 14 9 4" xfId="47698"/>
    <cellStyle name="Note 15" xfId="20607"/>
    <cellStyle name="Note 15 10" xfId="20608"/>
    <cellStyle name="Note 15 10 2" xfId="20609"/>
    <cellStyle name="Note 15 10 3" xfId="20610"/>
    <cellStyle name="Note 15 10 4" xfId="47699"/>
    <cellStyle name="Note 15 11" xfId="20611"/>
    <cellStyle name="Note 15 11 2" xfId="20612"/>
    <cellStyle name="Note 15 11 3" xfId="20613"/>
    <cellStyle name="Note 15 11 4" xfId="47700"/>
    <cellStyle name="Note 15 12" xfId="20614"/>
    <cellStyle name="Note 15 12 2" xfId="20615"/>
    <cellStyle name="Note 15 12 3" xfId="20616"/>
    <cellStyle name="Note 15 12 4" xfId="47701"/>
    <cellStyle name="Note 15 13" xfId="20617"/>
    <cellStyle name="Note 15 13 2" xfId="20618"/>
    <cellStyle name="Note 15 13 3" xfId="20619"/>
    <cellStyle name="Note 15 13 4" xfId="47702"/>
    <cellStyle name="Note 15 14" xfId="20620"/>
    <cellStyle name="Note 15 14 2" xfId="20621"/>
    <cellStyle name="Note 15 14 3" xfId="20622"/>
    <cellStyle name="Note 15 14 4" xfId="47703"/>
    <cellStyle name="Note 15 15" xfId="20623"/>
    <cellStyle name="Note 15 15 2" xfId="20624"/>
    <cellStyle name="Note 15 15 3" xfId="20625"/>
    <cellStyle name="Note 15 15 4" xfId="47704"/>
    <cellStyle name="Note 15 16" xfId="20626"/>
    <cellStyle name="Note 15 16 2" xfId="20627"/>
    <cellStyle name="Note 15 16 3" xfId="20628"/>
    <cellStyle name="Note 15 16 4" xfId="47705"/>
    <cellStyle name="Note 15 17" xfId="20629"/>
    <cellStyle name="Note 15 17 2" xfId="20630"/>
    <cellStyle name="Note 15 17 3" xfId="20631"/>
    <cellStyle name="Note 15 17 4" xfId="47706"/>
    <cellStyle name="Note 15 18" xfId="20632"/>
    <cellStyle name="Note 15 18 2" xfId="20633"/>
    <cellStyle name="Note 15 18 3" xfId="20634"/>
    <cellStyle name="Note 15 18 4" xfId="47707"/>
    <cellStyle name="Note 15 19" xfId="20635"/>
    <cellStyle name="Note 15 19 2" xfId="20636"/>
    <cellStyle name="Note 15 19 3" xfId="20637"/>
    <cellStyle name="Note 15 19 4" xfId="47708"/>
    <cellStyle name="Note 15 2" xfId="20638"/>
    <cellStyle name="Note 15 2 2" xfId="20639"/>
    <cellStyle name="Note 15 2 3" xfId="20640"/>
    <cellStyle name="Note 15 2 4" xfId="47709"/>
    <cellStyle name="Note 15 20" xfId="20641"/>
    <cellStyle name="Note 15 20 2" xfId="20642"/>
    <cellStyle name="Note 15 20 3" xfId="47710"/>
    <cellStyle name="Note 15 20 4" xfId="47711"/>
    <cellStyle name="Note 15 21" xfId="47712"/>
    <cellStyle name="Note 15 22" xfId="47713"/>
    <cellStyle name="Note 15 3" xfId="20643"/>
    <cellStyle name="Note 15 3 2" xfId="20644"/>
    <cellStyle name="Note 15 3 3" xfId="20645"/>
    <cellStyle name="Note 15 3 4" xfId="47714"/>
    <cellStyle name="Note 15 4" xfId="20646"/>
    <cellStyle name="Note 15 4 2" xfId="20647"/>
    <cellStyle name="Note 15 4 3" xfId="20648"/>
    <cellStyle name="Note 15 4 4" xfId="47715"/>
    <cellStyle name="Note 15 5" xfId="20649"/>
    <cellStyle name="Note 15 5 2" xfId="20650"/>
    <cellStyle name="Note 15 5 3" xfId="20651"/>
    <cellStyle name="Note 15 5 4" xfId="47716"/>
    <cellStyle name="Note 15 6" xfId="20652"/>
    <cellStyle name="Note 15 6 2" xfId="20653"/>
    <cellStyle name="Note 15 6 3" xfId="20654"/>
    <cellStyle name="Note 15 6 4" xfId="47717"/>
    <cellStyle name="Note 15 7" xfId="20655"/>
    <cellStyle name="Note 15 7 2" xfId="20656"/>
    <cellStyle name="Note 15 7 3" xfId="20657"/>
    <cellStyle name="Note 15 7 4" xfId="47718"/>
    <cellStyle name="Note 15 8" xfId="20658"/>
    <cellStyle name="Note 15 8 2" xfId="20659"/>
    <cellStyle name="Note 15 8 3" xfId="20660"/>
    <cellStyle name="Note 15 8 4" xfId="47719"/>
    <cellStyle name="Note 15 9" xfId="20661"/>
    <cellStyle name="Note 15 9 2" xfId="20662"/>
    <cellStyle name="Note 15 9 3" xfId="20663"/>
    <cellStyle name="Note 15 9 4" xfId="47720"/>
    <cellStyle name="Note 16" xfId="20664"/>
    <cellStyle name="Note 16 2" xfId="47721"/>
    <cellStyle name="Note 17" xfId="20665"/>
    <cellStyle name="Note 17 2" xfId="47722"/>
    <cellStyle name="Note 18" xfId="20666"/>
    <cellStyle name="Note 18 2" xfId="47723"/>
    <cellStyle name="Note 19" xfId="20667"/>
    <cellStyle name="Note 19 2" xfId="47724"/>
    <cellStyle name="Note 2" xfId="20668"/>
    <cellStyle name="Note 2 10" xfId="20669"/>
    <cellStyle name="Note 2 10 10" xfId="20670"/>
    <cellStyle name="Note 2 10 10 2" xfId="20671"/>
    <cellStyle name="Note 2 10 10 3" xfId="20672"/>
    <cellStyle name="Note 2 10 10 4" xfId="47725"/>
    <cellStyle name="Note 2 10 11" xfId="20673"/>
    <cellStyle name="Note 2 10 11 2" xfId="20674"/>
    <cellStyle name="Note 2 10 11 3" xfId="20675"/>
    <cellStyle name="Note 2 10 11 4" xfId="47726"/>
    <cellStyle name="Note 2 10 12" xfId="20676"/>
    <cellStyle name="Note 2 10 12 2" xfId="20677"/>
    <cellStyle name="Note 2 10 12 3" xfId="20678"/>
    <cellStyle name="Note 2 10 12 4" xfId="47727"/>
    <cellStyle name="Note 2 10 13" xfId="20679"/>
    <cellStyle name="Note 2 10 13 2" xfId="20680"/>
    <cellStyle name="Note 2 10 13 3" xfId="20681"/>
    <cellStyle name="Note 2 10 13 4" xfId="47728"/>
    <cellStyle name="Note 2 10 14" xfId="20682"/>
    <cellStyle name="Note 2 10 14 2" xfId="20683"/>
    <cellStyle name="Note 2 10 14 3" xfId="20684"/>
    <cellStyle name="Note 2 10 14 4" xfId="47729"/>
    <cellStyle name="Note 2 10 15" xfId="20685"/>
    <cellStyle name="Note 2 10 15 2" xfId="20686"/>
    <cellStyle name="Note 2 10 15 3" xfId="20687"/>
    <cellStyle name="Note 2 10 15 4" xfId="47730"/>
    <cellStyle name="Note 2 10 16" xfId="20688"/>
    <cellStyle name="Note 2 10 16 2" xfId="20689"/>
    <cellStyle name="Note 2 10 16 3" xfId="20690"/>
    <cellStyle name="Note 2 10 16 4" xfId="47731"/>
    <cellStyle name="Note 2 10 17" xfId="20691"/>
    <cellStyle name="Note 2 10 17 2" xfId="20692"/>
    <cellStyle name="Note 2 10 17 3" xfId="20693"/>
    <cellStyle name="Note 2 10 17 4" xfId="47732"/>
    <cellStyle name="Note 2 10 18" xfId="20694"/>
    <cellStyle name="Note 2 10 18 2" xfId="20695"/>
    <cellStyle name="Note 2 10 18 3" xfId="20696"/>
    <cellStyle name="Note 2 10 18 4" xfId="47733"/>
    <cellStyle name="Note 2 10 19" xfId="20697"/>
    <cellStyle name="Note 2 10 19 2" xfId="20698"/>
    <cellStyle name="Note 2 10 19 3" xfId="20699"/>
    <cellStyle name="Note 2 10 19 4" xfId="47734"/>
    <cellStyle name="Note 2 10 2" xfId="20700"/>
    <cellStyle name="Note 2 10 2 10" xfId="20701"/>
    <cellStyle name="Note 2 10 2 10 2" xfId="20702"/>
    <cellStyle name="Note 2 10 2 10 3" xfId="20703"/>
    <cellStyle name="Note 2 10 2 10 4" xfId="47735"/>
    <cellStyle name="Note 2 10 2 11" xfId="20704"/>
    <cellStyle name="Note 2 10 2 11 2" xfId="20705"/>
    <cellStyle name="Note 2 10 2 11 3" xfId="20706"/>
    <cellStyle name="Note 2 10 2 11 4" xfId="47736"/>
    <cellStyle name="Note 2 10 2 12" xfId="20707"/>
    <cellStyle name="Note 2 10 2 12 2" xfId="20708"/>
    <cellStyle name="Note 2 10 2 12 3" xfId="20709"/>
    <cellStyle name="Note 2 10 2 12 4" xfId="47737"/>
    <cellStyle name="Note 2 10 2 13" xfId="20710"/>
    <cellStyle name="Note 2 10 2 13 2" xfId="20711"/>
    <cellStyle name="Note 2 10 2 13 3" xfId="20712"/>
    <cellStyle name="Note 2 10 2 13 4" xfId="47738"/>
    <cellStyle name="Note 2 10 2 14" xfId="20713"/>
    <cellStyle name="Note 2 10 2 14 2" xfId="20714"/>
    <cellStyle name="Note 2 10 2 14 3" xfId="20715"/>
    <cellStyle name="Note 2 10 2 14 4" xfId="47739"/>
    <cellStyle name="Note 2 10 2 15" xfId="20716"/>
    <cellStyle name="Note 2 10 2 15 2" xfId="20717"/>
    <cellStyle name="Note 2 10 2 15 3" xfId="20718"/>
    <cellStyle name="Note 2 10 2 15 4" xfId="47740"/>
    <cellStyle name="Note 2 10 2 16" xfId="20719"/>
    <cellStyle name="Note 2 10 2 16 2" xfId="20720"/>
    <cellStyle name="Note 2 10 2 16 3" xfId="20721"/>
    <cellStyle name="Note 2 10 2 16 4" xfId="47741"/>
    <cellStyle name="Note 2 10 2 17" xfId="20722"/>
    <cellStyle name="Note 2 10 2 17 2" xfId="20723"/>
    <cellStyle name="Note 2 10 2 17 3" xfId="20724"/>
    <cellStyle name="Note 2 10 2 17 4" xfId="47742"/>
    <cellStyle name="Note 2 10 2 18" xfId="20725"/>
    <cellStyle name="Note 2 10 2 18 2" xfId="20726"/>
    <cellStyle name="Note 2 10 2 18 3" xfId="20727"/>
    <cellStyle name="Note 2 10 2 18 4" xfId="47743"/>
    <cellStyle name="Note 2 10 2 19" xfId="20728"/>
    <cellStyle name="Note 2 10 2 19 2" xfId="20729"/>
    <cellStyle name="Note 2 10 2 19 3" xfId="20730"/>
    <cellStyle name="Note 2 10 2 19 4" xfId="47744"/>
    <cellStyle name="Note 2 10 2 2" xfId="20731"/>
    <cellStyle name="Note 2 10 2 2 2" xfId="20732"/>
    <cellStyle name="Note 2 10 2 2 3" xfId="20733"/>
    <cellStyle name="Note 2 10 2 2 4" xfId="47745"/>
    <cellStyle name="Note 2 10 2 20" xfId="20734"/>
    <cellStyle name="Note 2 10 2 20 2" xfId="20735"/>
    <cellStyle name="Note 2 10 2 20 3" xfId="47746"/>
    <cellStyle name="Note 2 10 2 20 4" xfId="47747"/>
    <cellStyle name="Note 2 10 2 21" xfId="47748"/>
    <cellStyle name="Note 2 10 2 22" xfId="47749"/>
    <cellStyle name="Note 2 10 2 3" xfId="20736"/>
    <cellStyle name="Note 2 10 2 3 2" xfId="20737"/>
    <cellStyle name="Note 2 10 2 3 3" xfId="20738"/>
    <cellStyle name="Note 2 10 2 3 4" xfId="47750"/>
    <cellStyle name="Note 2 10 2 4" xfId="20739"/>
    <cellStyle name="Note 2 10 2 4 2" xfId="20740"/>
    <cellStyle name="Note 2 10 2 4 3" xfId="20741"/>
    <cellStyle name="Note 2 10 2 4 4" xfId="47751"/>
    <cellStyle name="Note 2 10 2 5" xfId="20742"/>
    <cellStyle name="Note 2 10 2 5 2" xfId="20743"/>
    <cellStyle name="Note 2 10 2 5 3" xfId="20744"/>
    <cellStyle name="Note 2 10 2 5 4" xfId="47752"/>
    <cellStyle name="Note 2 10 2 6" xfId="20745"/>
    <cellStyle name="Note 2 10 2 6 2" xfId="20746"/>
    <cellStyle name="Note 2 10 2 6 3" xfId="20747"/>
    <cellStyle name="Note 2 10 2 6 4" xfId="47753"/>
    <cellStyle name="Note 2 10 2 7" xfId="20748"/>
    <cellStyle name="Note 2 10 2 7 2" xfId="20749"/>
    <cellStyle name="Note 2 10 2 7 3" xfId="20750"/>
    <cellStyle name="Note 2 10 2 7 4" xfId="47754"/>
    <cellStyle name="Note 2 10 2 8" xfId="20751"/>
    <cellStyle name="Note 2 10 2 8 2" xfId="20752"/>
    <cellStyle name="Note 2 10 2 8 3" xfId="20753"/>
    <cellStyle name="Note 2 10 2 8 4" xfId="47755"/>
    <cellStyle name="Note 2 10 2 9" xfId="20754"/>
    <cellStyle name="Note 2 10 2 9 2" xfId="20755"/>
    <cellStyle name="Note 2 10 2 9 3" xfId="20756"/>
    <cellStyle name="Note 2 10 2 9 4" xfId="47756"/>
    <cellStyle name="Note 2 10 20" xfId="20757"/>
    <cellStyle name="Note 2 10 20 2" xfId="20758"/>
    <cellStyle name="Note 2 10 20 3" xfId="20759"/>
    <cellStyle name="Note 2 10 20 4" xfId="47757"/>
    <cellStyle name="Note 2 10 21" xfId="20760"/>
    <cellStyle name="Note 2 10 21 2" xfId="20761"/>
    <cellStyle name="Note 2 10 21 3" xfId="47758"/>
    <cellStyle name="Note 2 10 21 4" xfId="47759"/>
    <cellStyle name="Note 2 10 22" xfId="47760"/>
    <cellStyle name="Note 2 10 23" xfId="47761"/>
    <cellStyle name="Note 2 10 3" xfId="20762"/>
    <cellStyle name="Note 2 10 3 2" xfId="20763"/>
    <cellStyle name="Note 2 10 3 3" xfId="20764"/>
    <cellStyle name="Note 2 10 3 4" xfId="47762"/>
    <cellStyle name="Note 2 10 4" xfId="20765"/>
    <cellStyle name="Note 2 10 4 2" xfId="20766"/>
    <cellStyle name="Note 2 10 4 3" xfId="20767"/>
    <cellStyle name="Note 2 10 4 4" xfId="47763"/>
    <cellStyle name="Note 2 10 5" xfId="20768"/>
    <cellStyle name="Note 2 10 5 2" xfId="20769"/>
    <cellStyle name="Note 2 10 5 3" xfId="20770"/>
    <cellStyle name="Note 2 10 5 4" xfId="47764"/>
    <cellStyle name="Note 2 10 6" xfId="20771"/>
    <cellStyle name="Note 2 10 6 2" xfId="20772"/>
    <cellStyle name="Note 2 10 6 3" xfId="20773"/>
    <cellStyle name="Note 2 10 6 4" xfId="47765"/>
    <cellStyle name="Note 2 10 7" xfId="20774"/>
    <cellStyle name="Note 2 10 7 2" xfId="20775"/>
    <cellStyle name="Note 2 10 7 3" xfId="20776"/>
    <cellStyle name="Note 2 10 7 4" xfId="47766"/>
    <cellStyle name="Note 2 10 8" xfId="20777"/>
    <cellStyle name="Note 2 10 8 2" xfId="20778"/>
    <cellStyle name="Note 2 10 8 3" xfId="20779"/>
    <cellStyle name="Note 2 10 8 4" xfId="47767"/>
    <cellStyle name="Note 2 10 9" xfId="20780"/>
    <cellStyle name="Note 2 10 9 2" xfId="20781"/>
    <cellStyle name="Note 2 10 9 3" xfId="20782"/>
    <cellStyle name="Note 2 10 9 4" xfId="47768"/>
    <cellStyle name="Note 2 11" xfId="20783"/>
    <cellStyle name="Note 2 11 10" xfId="20784"/>
    <cellStyle name="Note 2 11 10 2" xfId="20785"/>
    <cellStyle name="Note 2 11 10 3" xfId="20786"/>
    <cellStyle name="Note 2 11 10 4" xfId="47769"/>
    <cellStyle name="Note 2 11 11" xfId="20787"/>
    <cellStyle name="Note 2 11 11 2" xfId="20788"/>
    <cellStyle name="Note 2 11 11 3" xfId="20789"/>
    <cellStyle name="Note 2 11 11 4" xfId="47770"/>
    <cellStyle name="Note 2 11 12" xfId="20790"/>
    <cellStyle name="Note 2 11 12 2" xfId="20791"/>
    <cellStyle name="Note 2 11 12 3" xfId="20792"/>
    <cellStyle name="Note 2 11 12 4" xfId="47771"/>
    <cellStyle name="Note 2 11 13" xfId="20793"/>
    <cellStyle name="Note 2 11 13 2" xfId="20794"/>
    <cellStyle name="Note 2 11 13 3" xfId="20795"/>
    <cellStyle name="Note 2 11 13 4" xfId="47772"/>
    <cellStyle name="Note 2 11 14" xfId="20796"/>
    <cellStyle name="Note 2 11 14 2" xfId="20797"/>
    <cellStyle name="Note 2 11 14 3" xfId="20798"/>
    <cellStyle name="Note 2 11 14 4" xfId="47773"/>
    <cellStyle name="Note 2 11 15" xfId="20799"/>
    <cellStyle name="Note 2 11 15 2" xfId="20800"/>
    <cellStyle name="Note 2 11 15 3" xfId="20801"/>
    <cellStyle name="Note 2 11 15 4" xfId="47774"/>
    <cellStyle name="Note 2 11 16" xfId="20802"/>
    <cellStyle name="Note 2 11 16 2" xfId="20803"/>
    <cellStyle name="Note 2 11 16 3" xfId="20804"/>
    <cellStyle name="Note 2 11 16 4" xfId="47775"/>
    <cellStyle name="Note 2 11 17" xfId="20805"/>
    <cellStyle name="Note 2 11 17 2" xfId="20806"/>
    <cellStyle name="Note 2 11 17 3" xfId="20807"/>
    <cellStyle name="Note 2 11 17 4" xfId="47776"/>
    <cellStyle name="Note 2 11 18" xfId="20808"/>
    <cellStyle name="Note 2 11 18 2" xfId="20809"/>
    <cellStyle name="Note 2 11 18 3" xfId="20810"/>
    <cellStyle name="Note 2 11 18 4" xfId="47777"/>
    <cellStyle name="Note 2 11 19" xfId="20811"/>
    <cellStyle name="Note 2 11 19 2" xfId="20812"/>
    <cellStyle name="Note 2 11 19 3" xfId="20813"/>
    <cellStyle name="Note 2 11 19 4" xfId="47778"/>
    <cellStyle name="Note 2 11 2" xfId="20814"/>
    <cellStyle name="Note 2 11 2 10" xfId="20815"/>
    <cellStyle name="Note 2 11 2 10 2" xfId="20816"/>
    <cellStyle name="Note 2 11 2 10 3" xfId="20817"/>
    <cellStyle name="Note 2 11 2 10 4" xfId="47779"/>
    <cellStyle name="Note 2 11 2 11" xfId="20818"/>
    <cellStyle name="Note 2 11 2 11 2" xfId="20819"/>
    <cellStyle name="Note 2 11 2 11 3" xfId="20820"/>
    <cellStyle name="Note 2 11 2 11 4" xfId="47780"/>
    <cellStyle name="Note 2 11 2 12" xfId="20821"/>
    <cellStyle name="Note 2 11 2 12 2" xfId="20822"/>
    <cellStyle name="Note 2 11 2 12 3" xfId="20823"/>
    <cellStyle name="Note 2 11 2 12 4" xfId="47781"/>
    <cellStyle name="Note 2 11 2 13" xfId="20824"/>
    <cellStyle name="Note 2 11 2 13 2" xfId="20825"/>
    <cellStyle name="Note 2 11 2 13 3" xfId="20826"/>
    <cellStyle name="Note 2 11 2 13 4" xfId="47782"/>
    <cellStyle name="Note 2 11 2 14" xfId="20827"/>
    <cellStyle name="Note 2 11 2 14 2" xfId="20828"/>
    <cellStyle name="Note 2 11 2 14 3" xfId="20829"/>
    <cellStyle name="Note 2 11 2 14 4" xfId="47783"/>
    <cellStyle name="Note 2 11 2 15" xfId="20830"/>
    <cellStyle name="Note 2 11 2 15 2" xfId="20831"/>
    <cellStyle name="Note 2 11 2 15 3" xfId="20832"/>
    <cellStyle name="Note 2 11 2 15 4" xfId="47784"/>
    <cellStyle name="Note 2 11 2 16" xfId="20833"/>
    <cellStyle name="Note 2 11 2 16 2" xfId="20834"/>
    <cellStyle name="Note 2 11 2 16 3" xfId="20835"/>
    <cellStyle name="Note 2 11 2 16 4" xfId="47785"/>
    <cellStyle name="Note 2 11 2 17" xfId="20836"/>
    <cellStyle name="Note 2 11 2 17 2" xfId="20837"/>
    <cellStyle name="Note 2 11 2 17 3" xfId="20838"/>
    <cellStyle name="Note 2 11 2 17 4" xfId="47786"/>
    <cellStyle name="Note 2 11 2 18" xfId="20839"/>
    <cellStyle name="Note 2 11 2 18 2" xfId="20840"/>
    <cellStyle name="Note 2 11 2 18 3" xfId="20841"/>
    <cellStyle name="Note 2 11 2 18 4" xfId="47787"/>
    <cellStyle name="Note 2 11 2 19" xfId="20842"/>
    <cellStyle name="Note 2 11 2 19 2" xfId="20843"/>
    <cellStyle name="Note 2 11 2 19 3" xfId="20844"/>
    <cellStyle name="Note 2 11 2 19 4" xfId="47788"/>
    <cellStyle name="Note 2 11 2 2" xfId="20845"/>
    <cellStyle name="Note 2 11 2 2 2" xfId="20846"/>
    <cellStyle name="Note 2 11 2 2 3" xfId="20847"/>
    <cellStyle name="Note 2 11 2 2 4" xfId="47789"/>
    <cellStyle name="Note 2 11 2 20" xfId="20848"/>
    <cellStyle name="Note 2 11 2 20 2" xfId="20849"/>
    <cellStyle name="Note 2 11 2 20 3" xfId="47790"/>
    <cellStyle name="Note 2 11 2 20 4" xfId="47791"/>
    <cellStyle name="Note 2 11 2 21" xfId="47792"/>
    <cellStyle name="Note 2 11 2 22" xfId="47793"/>
    <cellStyle name="Note 2 11 2 3" xfId="20850"/>
    <cellStyle name="Note 2 11 2 3 2" xfId="20851"/>
    <cellStyle name="Note 2 11 2 3 3" xfId="20852"/>
    <cellStyle name="Note 2 11 2 3 4" xfId="47794"/>
    <cellStyle name="Note 2 11 2 4" xfId="20853"/>
    <cellStyle name="Note 2 11 2 4 2" xfId="20854"/>
    <cellStyle name="Note 2 11 2 4 3" xfId="20855"/>
    <cellStyle name="Note 2 11 2 4 4" xfId="47795"/>
    <cellStyle name="Note 2 11 2 5" xfId="20856"/>
    <cellStyle name="Note 2 11 2 5 2" xfId="20857"/>
    <cellStyle name="Note 2 11 2 5 3" xfId="20858"/>
    <cellStyle name="Note 2 11 2 5 4" xfId="47796"/>
    <cellStyle name="Note 2 11 2 6" xfId="20859"/>
    <cellStyle name="Note 2 11 2 6 2" xfId="20860"/>
    <cellStyle name="Note 2 11 2 6 3" xfId="20861"/>
    <cellStyle name="Note 2 11 2 6 4" xfId="47797"/>
    <cellStyle name="Note 2 11 2 7" xfId="20862"/>
    <cellStyle name="Note 2 11 2 7 2" xfId="20863"/>
    <cellStyle name="Note 2 11 2 7 3" xfId="20864"/>
    <cellStyle name="Note 2 11 2 7 4" xfId="47798"/>
    <cellStyle name="Note 2 11 2 8" xfId="20865"/>
    <cellStyle name="Note 2 11 2 8 2" xfId="20866"/>
    <cellStyle name="Note 2 11 2 8 3" xfId="20867"/>
    <cellStyle name="Note 2 11 2 8 4" xfId="47799"/>
    <cellStyle name="Note 2 11 2 9" xfId="20868"/>
    <cellStyle name="Note 2 11 2 9 2" xfId="20869"/>
    <cellStyle name="Note 2 11 2 9 3" xfId="20870"/>
    <cellStyle name="Note 2 11 2 9 4" xfId="47800"/>
    <cellStyle name="Note 2 11 20" xfId="20871"/>
    <cellStyle name="Note 2 11 20 2" xfId="20872"/>
    <cellStyle name="Note 2 11 20 3" xfId="20873"/>
    <cellStyle name="Note 2 11 20 4" xfId="47801"/>
    <cellStyle name="Note 2 11 21" xfId="20874"/>
    <cellStyle name="Note 2 11 21 2" xfId="20875"/>
    <cellStyle name="Note 2 11 21 3" xfId="47802"/>
    <cellStyle name="Note 2 11 21 4" xfId="47803"/>
    <cellStyle name="Note 2 11 22" xfId="47804"/>
    <cellStyle name="Note 2 11 23" xfId="47805"/>
    <cellStyle name="Note 2 11 3" xfId="20876"/>
    <cellStyle name="Note 2 11 3 2" xfId="20877"/>
    <cellStyle name="Note 2 11 3 3" xfId="20878"/>
    <cellStyle name="Note 2 11 3 4" xfId="47806"/>
    <cellStyle name="Note 2 11 4" xfId="20879"/>
    <cellStyle name="Note 2 11 4 2" xfId="20880"/>
    <cellStyle name="Note 2 11 4 3" xfId="20881"/>
    <cellStyle name="Note 2 11 4 4" xfId="47807"/>
    <cellStyle name="Note 2 11 5" xfId="20882"/>
    <cellStyle name="Note 2 11 5 2" xfId="20883"/>
    <cellStyle name="Note 2 11 5 3" xfId="20884"/>
    <cellStyle name="Note 2 11 5 4" xfId="47808"/>
    <cellStyle name="Note 2 11 6" xfId="20885"/>
    <cellStyle name="Note 2 11 6 2" xfId="20886"/>
    <cellStyle name="Note 2 11 6 3" xfId="20887"/>
    <cellStyle name="Note 2 11 6 4" xfId="47809"/>
    <cellStyle name="Note 2 11 7" xfId="20888"/>
    <cellStyle name="Note 2 11 7 2" xfId="20889"/>
    <cellStyle name="Note 2 11 7 3" xfId="20890"/>
    <cellStyle name="Note 2 11 7 4" xfId="47810"/>
    <cellStyle name="Note 2 11 8" xfId="20891"/>
    <cellStyle name="Note 2 11 8 2" xfId="20892"/>
    <cellStyle name="Note 2 11 8 3" xfId="20893"/>
    <cellStyle name="Note 2 11 8 4" xfId="47811"/>
    <cellStyle name="Note 2 11 9" xfId="20894"/>
    <cellStyle name="Note 2 11 9 2" xfId="20895"/>
    <cellStyle name="Note 2 11 9 3" xfId="20896"/>
    <cellStyle name="Note 2 11 9 4" xfId="47812"/>
    <cellStyle name="Note 2 12" xfId="20897"/>
    <cellStyle name="Note 2 12 10" xfId="20898"/>
    <cellStyle name="Note 2 12 10 2" xfId="20899"/>
    <cellStyle name="Note 2 12 10 3" xfId="20900"/>
    <cellStyle name="Note 2 12 10 4" xfId="47813"/>
    <cellStyle name="Note 2 12 11" xfId="20901"/>
    <cellStyle name="Note 2 12 11 2" xfId="20902"/>
    <cellStyle name="Note 2 12 11 3" xfId="20903"/>
    <cellStyle name="Note 2 12 11 4" xfId="47814"/>
    <cellStyle name="Note 2 12 12" xfId="20904"/>
    <cellStyle name="Note 2 12 12 2" xfId="20905"/>
    <cellStyle name="Note 2 12 12 3" xfId="20906"/>
    <cellStyle name="Note 2 12 12 4" xfId="47815"/>
    <cellStyle name="Note 2 12 13" xfId="20907"/>
    <cellStyle name="Note 2 12 13 2" xfId="20908"/>
    <cellStyle name="Note 2 12 13 3" xfId="20909"/>
    <cellStyle name="Note 2 12 13 4" xfId="47816"/>
    <cellStyle name="Note 2 12 14" xfId="20910"/>
    <cellStyle name="Note 2 12 14 2" xfId="20911"/>
    <cellStyle name="Note 2 12 14 3" xfId="20912"/>
    <cellStyle name="Note 2 12 14 4" xfId="47817"/>
    <cellStyle name="Note 2 12 15" xfId="20913"/>
    <cellStyle name="Note 2 12 15 2" xfId="20914"/>
    <cellStyle name="Note 2 12 15 3" xfId="20915"/>
    <cellStyle name="Note 2 12 15 4" xfId="47818"/>
    <cellStyle name="Note 2 12 16" xfId="20916"/>
    <cellStyle name="Note 2 12 16 2" xfId="20917"/>
    <cellStyle name="Note 2 12 16 3" xfId="20918"/>
    <cellStyle name="Note 2 12 16 4" xfId="47819"/>
    <cellStyle name="Note 2 12 17" xfId="20919"/>
    <cellStyle name="Note 2 12 17 2" xfId="20920"/>
    <cellStyle name="Note 2 12 17 3" xfId="20921"/>
    <cellStyle name="Note 2 12 17 4" xfId="47820"/>
    <cellStyle name="Note 2 12 18" xfId="20922"/>
    <cellStyle name="Note 2 12 18 2" xfId="20923"/>
    <cellStyle name="Note 2 12 18 3" xfId="20924"/>
    <cellStyle name="Note 2 12 18 4" xfId="47821"/>
    <cellStyle name="Note 2 12 19" xfId="20925"/>
    <cellStyle name="Note 2 12 19 2" xfId="20926"/>
    <cellStyle name="Note 2 12 19 3" xfId="20927"/>
    <cellStyle name="Note 2 12 19 4" xfId="47822"/>
    <cellStyle name="Note 2 12 2" xfId="20928"/>
    <cellStyle name="Note 2 12 2 2" xfId="20929"/>
    <cellStyle name="Note 2 12 2 3" xfId="20930"/>
    <cellStyle name="Note 2 12 2 4" xfId="47823"/>
    <cellStyle name="Note 2 12 20" xfId="20931"/>
    <cellStyle name="Note 2 12 20 2" xfId="20932"/>
    <cellStyle name="Note 2 12 20 3" xfId="47824"/>
    <cellStyle name="Note 2 12 20 4" xfId="47825"/>
    <cellStyle name="Note 2 12 21" xfId="47826"/>
    <cellStyle name="Note 2 12 22" xfId="47827"/>
    <cellStyle name="Note 2 12 3" xfId="20933"/>
    <cellStyle name="Note 2 12 3 2" xfId="20934"/>
    <cellStyle name="Note 2 12 3 3" xfId="20935"/>
    <cellStyle name="Note 2 12 3 4" xfId="47828"/>
    <cellStyle name="Note 2 12 4" xfId="20936"/>
    <cellStyle name="Note 2 12 4 2" xfId="20937"/>
    <cellStyle name="Note 2 12 4 3" xfId="20938"/>
    <cellStyle name="Note 2 12 4 4" xfId="47829"/>
    <cellStyle name="Note 2 12 5" xfId="20939"/>
    <cellStyle name="Note 2 12 5 2" xfId="20940"/>
    <cellStyle name="Note 2 12 5 3" xfId="20941"/>
    <cellStyle name="Note 2 12 5 4" xfId="47830"/>
    <cellStyle name="Note 2 12 6" xfId="20942"/>
    <cellStyle name="Note 2 12 6 2" xfId="20943"/>
    <cellStyle name="Note 2 12 6 3" xfId="20944"/>
    <cellStyle name="Note 2 12 6 4" xfId="47831"/>
    <cellStyle name="Note 2 12 7" xfId="20945"/>
    <cellStyle name="Note 2 12 7 2" xfId="20946"/>
    <cellStyle name="Note 2 12 7 3" xfId="20947"/>
    <cellStyle name="Note 2 12 7 4" xfId="47832"/>
    <cellStyle name="Note 2 12 8" xfId="20948"/>
    <cellStyle name="Note 2 12 8 2" xfId="20949"/>
    <cellStyle name="Note 2 12 8 3" xfId="20950"/>
    <cellStyle name="Note 2 12 8 4" xfId="47833"/>
    <cellStyle name="Note 2 12 9" xfId="20951"/>
    <cellStyle name="Note 2 12 9 2" xfId="20952"/>
    <cellStyle name="Note 2 12 9 3" xfId="20953"/>
    <cellStyle name="Note 2 12 9 4" xfId="47834"/>
    <cellStyle name="Note 2 13" xfId="20954"/>
    <cellStyle name="Note 2 13 10" xfId="20955"/>
    <cellStyle name="Note 2 13 10 2" xfId="20956"/>
    <cellStyle name="Note 2 13 10 3" xfId="20957"/>
    <cellStyle name="Note 2 13 10 4" xfId="47835"/>
    <cellStyle name="Note 2 13 11" xfId="20958"/>
    <cellStyle name="Note 2 13 11 2" xfId="20959"/>
    <cellStyle name="Note 2 13 11 3" xfId="20960"/>
    <cellStyle name="Note 2 13 11 4" xfId="47836"/>
    <cellStyle name="Note 2 13 12" xfId="20961"/>
    <cellStyle name="Note 2 13 12 2" xfId="20962"/>
    <cellStyle name="Note 2 13 12 3" xfId="20963"/>
    <cellStyle name="Note 2 13 12 4" xfId="47837"/>
    <cellStyle name="Note 2 13 13" xfId="20964"/>
    <cellStyle name="Note 2 13 13 2" xfId="20965"/>
    <cellStyle name="Note 2 13 13 3" xfId="20966"/>
    <cellStyle name="Note 2 13 13 4" xfId="47838"/>
    <cellStyle name="Note 2 13 14" xfId="20967"/>
    <cellStyle name="Note 2 13 14 2" xfId="20968"/>
    <cellStyle name="Note 2 13 14 3" xfId="20969"/>
    <cellStyle name="Note 2 13 14 4" xfId="47839"/>
    <cellStyle name="Note 2 13 15" xfId="20970"/>
    <cellStyle name="Note 2 13 15 2" xfId="20971"/>
    <cellStyle name="Note 2 13 15 3" xfId="20972"/>
    <cellStyle name="Note 2 13 15 4" xfId="47840"/>
    <cellStyle name="Note 2 13 16" xfId="20973"/>
    <cellStyle name="Note 2 13 16 2" xfId="20974"/>
    <cellStyle name="Note 2 13 16 3" xfId="20975"/>
    <cellStyle name="Note 2 13 16 4" xfId="47841"/>
    <cellStyle name="Note 2 13 17" xfId="20976"/>
    <cellStyle name="Note 2 13 17 2" xfId="20977"/>
    <cellStyle name="Note 2 13 17 3" xfId="20978"/>
    <cellStyle name="Note 2 13 17 4" xfId="47842"/>
    <cellStyle name="Note 2 13 18" xfId="20979"/>
    <cellStyle name="Note 2 13 18 2" xfId="20980"/>
    <cellStyle name="Note 2 13 18 3" xfId="20981"/>
    <cellStyle name="Note 2 13 18 4" xfId="47843"/>
    <cellStyle name="Note 2 13 19" xfId="20982"/>
    <cellStyle name="Note 2 13 19 2" xfId="20983"/>
    <cellStyle name="Note 2 13 19 3" xfId="20984"/>
    <cellStyle name="Note 2 13 19 4" xfId="47844"/>
    <cellStyle name="Note 2 13 2" xfId="20985"/>
    <cellStyle name="Note 2 13 2 2" xfId="20986"/>
    <cellStyle name="Note 2 13 2 3" xfId="20987"/>
    <cellStyle name="Note 2 13 2 4" xfId="47845"/>
    <cellStyle name="Note 2 13 20" xfId="20988"/>
    <cellStyle name="Note 2 13 20 2" xfId="20989"/>
    <cellStyle name="Note 2 13 20 3" xfId="47846"/>
    <cellStyle name="Note 2 13 20 4" xfId="47847"/>
    <cellStyle name="Note 2 13 21" xfId="47848"/>
    <cellStyle name="Note 2 13 22" xfId="47849"/>
    <cellStyle name="Note 2 13 3" xfId="20990"/>
    <cellStyle name="Note 2 13 3 2" xfId="20991"/>
    <cellStyle name="Note 2 13 3 3" xfId="20992"/>
    <cellStyle name="Note 2 13 3 4" xfId="47850"/>
    <cellStyle name="Note 2 13 4" xfId="20993"/>
    <cellStyle name="Note 2 13 4 2" xfId="20994"/>
    <cellStyle name="Note 2 13 4 3" xfId="20995"/>
    <cellStyle name="Note 2 13 4 4" xfId="47851"/>
    <cellStyle name="Note 2 13 5" xfId="20996"/>
    <cellStyle name="Note 2 13 5 2" xfId="20997"/>
    <cellStyle name="Note 2 13 5 3" xfId="20998"/>
    <cellStyle name="Note 2 13 5 4" xfId="47852"/>
    <cellStyle name="Note 2 13 6" xfId="20999"/>
    <cellStyle name="Note 2 13 6 2" xfId="21000"/>
    <cellStyle name="Note 2 13 6 3" xfId="21001"/>
    <cellStyle name="Note 2 13 6 4" xfId="47853"/>
    <cellStyle name="Note 2 13 7" xfId="21002"/>
    <cellStyle name="Note 2 13 7 2" xfId="21003"/>
    <cellStyle name="Note 2 13 7 3" xfId="21004"/>
    <cellStyle name="Note 2 13 7 4" xfId="47854"/>
    <cellStyle name="Note 2 13 8" xfId="21005"/>
    <cellStyle name="Note 2 13 8 2" xfId="21006"/>
    <cellStyle name="Note 2 13 8 3" xfId="21007"/>
    <cellStyle name="Note 2 13 8 4" xfId="47855"/>
    <cellStyle name="Note 2 13 9" xfId="21008"/>
    <cellStyle name="Note 2 13 9 2" xfId="21009"/>
    <cellStyle name="Note 2 13 9 3" xfId="21010"/>
    <cellStyle name="Note 2 13 9 4" xfId="47856"/>
    <cellStyle name="Note 2 14" xfId="21011"/>
    <cellStyle name="Note 2 14 10" xfId="21012"/>
    <cellStyle name="Note 2 14 10 2" xfId="21013"/>
    <cellStyle name="Note 2 14 10 3" xfId="21014"/>
    <cellStyle name="Note 2 14 10 4" xfId="47857"/>
    <cellStyle name="Note 2 14 11" xfId="21015"/>
    <cellStyle name="Note 2 14 11 2" xfId="21016"/>
    <cellStyle name="Note 2 14 11 3" xfId="21017"/>
    <cellStyle name="Note 2 14 11 4" xfId="47858"/>
    <cellStyle name="Note 2 14 12" xfId="21018"/>
    <cellStyle name="Note 2 14 12 2" xfId="21019"/>
    <cellStyle name="Note 2 14 12 3" xfId="21020"/>
    <cellStyle name="Note 2 14 12 4" xfId="47859"/>
    <cellStyle name="Note 2 14 13" xfId="21021"/>
    <cellStyle name="Note 2 14 13 2" xfId="21022"/>
    <cellStyle name="Note 2 14 13 3" xfId="21023"/>
    <cellStyle name="Note 2 14 13 4" xfId="47860"/>
    <cellStyle name="Note 2 14 14" xfId="21024"/>
    <cellStyle name="Note 2 14 14 2" xfId="21025"/>
    <cellStyle name="Note 2 14 14 3" xfId="21026"/>
    <cellStyle name="Note 2 14 14 4" xfId="47861"/>
    <cellStyle name="Note 2 14 15" xfId="21027"/>
    <cellStyle name="Note 2 14 15 2" xfId="21028"/>
    <cellStyle name="Note 2 14 15 3" xfId="21029"/>
    <cellStyle name="Note 2 14 15 4" xfId="47862"/>
    <cellStyle name="Note 2 14 16" xfId="21030"/>
    <cellStyle name="Note 2 14 16 2" xfId="21031"/>
    <cellStyle name="Note 2 14 16 3" xfId="21032"/>
    <cellStyle name="Note 2 14 16 4" xfId="47863"/>
    <cellStyle name="Note 2 14 17" xfId="21033"/>
    <cellStyle name="Note 2 14 17 2" xfId="21034"/>
    <cellStyle name="Note 2 14 17 3" xfId="21035"/>
    <cellStyle name="Note 2 14 17 4" xfId="47864"/>
    <cellStyle name="Note 2 14 18" xfId="21036"/>
    <cellStyle name="Note 2 14 18 2" xfId="21037"/>
    <cellStyle name="Note 2 14 18 3" xfId="21038"/>
    <cellStyle name="Note 2 14 18 4" xfId="47865"/>
    <cellStyle name="Note 2 14 19" xfId="21039"/>
    <cellStyle name="Note 2 14 19 2" xfId="21040"/>
    <cellStyle name="Note 2 14 19 3" xfId="21041"/>
    <cellStyle name="Note 2 14 19 4" xfId="47866"/>
    <cellStyle name="Note 2 14 2" xfId="21042"/>
    <cellStyle name="Note 2 14 2 2" xfId="21043"/>
    <cellStyle name="Note 2 14 2 3" xfId="21044"/>
    <cellStyle name="Note 2 14 2 4" xfId="47867"/>
    <cellStyle name="Note 2 14 20" xfId="21045"/>
    <cellStyle name="Note 2 14 20 2" xfId="21046"/>
    <cellStyle name="Note 2 14 20 3" xfId="47868"/>
    <cellStyle name="Note 2 14 20 4" xfId="47869"/>
    <cellStyle name="Note 2 14 21" xfId="47870"/>
    <cellStyle name="Note 2 14 22" xfId="47871"/>
    <cellStyle name="Note 2 14 3" xfId="21047"/>
    <cellStyle name="Note 2 14 3 2" xfId="21048"/>
    <cellStyle name="Note 2 14 3 3" xfId="21049"/>
    <cellStyle name="Note 2 14 3 4" xfId="47872"/>
    <cellStyle name="Note 2 14 4" xfId="21050"/>
    <cellStyle name="Note 2 14 4 2" xfId="21051"/>
    <cellStyle name="Note 2 14 4 3" xfId="21052"/>
    <cellStyle name="Note 2 14 4 4" xfId="47873"/>
    <cellStyle name="Note 2 14 5" xfId="21053"/>
    <cellStyle name="Note 2 14 5 2" xfId="21054"/>
    <cellStyle name="Note 2 14 5 3" xfId="21055"/>
    <cellStyle name="Note 2 14 5 4" xfId="47874"/>
    <cellStyle name="Note 2 14 6" xfId="21056"/>
    <cellStyle name="Note 2 14 6 2" xfId="21057"/>
    <cellStyle name="Note 2 14 6 3" xfId="21058"/>
    <cellStyle name="Note 2 14 6 4" xfId="47875"/>
    <cellStyle name="Note 2 14 7" xfId="21059"/>
    <cellStyle name="Note 2 14 7 2" xfId="21060"/>
    <cellStyle name="Note 2 14 7 3" xfId="21061"/>
    <cellStyle name="Note 2 14 7 4" xfId="47876"/>
    <cellStyle name="Note 2 14 8" xfId="21062"/>
    <cellStyle name="Note 2 14 8 2" xfId="21063"/>
    <cellStyle name="Note 2 14 8 3" xfId="21064"/>
    <cellStyle name="Note 2 14 8 4" xfId="47877"/>
    <cellStyle name="Note 2 14 9" xfId="21065"/>
    <cellStyle name="Note 2 14 9 2" xfId="21066"/>
    <cellStyle name="Note 2 14 9 3" xfId="21067"/>
    <cellStyle name="Note 2 14 9 4" xfId="47878"/>
    <cellStyle name="Note 2 15" xfId="21068"/>
    <cellStyle name="Note 2 15 10" xfId="21069"/>
    <cellStyle name="Note 2 15 10 2" xfId="21070"/>
    <cellStyle name="Note 2 15 10 3" xfId="21071"/>
    <cellStyle name="Note 2 15 10 4" xfId="47879"/>
    <cellStyle name="Note 2 15 11" xfId="21072"/>
    <cellStyle name="Note 2 15 11 2" xfId="21073"/>
    <cellStyle name="Note 2 15 11 3" xfId="21074"/>
    <cellStyle name="Note 2 15 11 4" xfId="47880"/>
    <cellStyle name="Note 2 15 12" xfId="21075"/>
    <cellStyle name="Note 2 15 12 2" xfId="21076"/>
    <cellStyle name="Note 2 15 12 3" xfId="21077"/>
    <cellStyle name="Note 2 15 12 4" xfId="47881"/>
    <cellStyle name="Note 2 15 13" xfId="21078"/>
    <cellStyle name="Note 2 15 13 2" xfId="21079"/>
    <cellStyle name="Note 2 15 13 3" xfId="21080"/>
    <cellStyle name="Note 2 15 13 4" xfId="47882"/>
    <cellStyle name="Note 2 15 14" xfId="21081"/>
    <cellStyle name="Note 2 15 14 2" xfId="21082"/>
    <cellStyle name="Note 2 15 14 3" xfId="21083"/>
    <cellStyle name="Note 2 15 14 4" xfId="47883"/>
    <cellStyle name="Note 2 15 15" xfId="21084"/>
    <cellStyle name="Note 2 15 15 2" xfId="21085"/>
    <cellStyle name="Note 2 15 15 3" xfId="21086"/>
    <cellStyle name="Note 2 15 15 4" xfId="47884"/>
    <cellStyle name="Note 2 15 16" xfId="21087"/>
    <cellStyle name="Note 2 15 16 2" xfId="21088"/>
    <cellStyle name="Note 2 15 16 3" xfId="21089"/>
    <cellStyle name="Note 2 15 16 4" xfId="47885"/>
    <cellStyle name="Note 2 15 17" xfId="21090"/>
    <cellStyle name="Note 2 15 17 2" xfId="21091"/>
    <cellStyle name="Note 2 15 17 3" xfId="21092"/>
    <cellStyle name="Note 2 15 17 4" xfId="47886"/>
    <cellStyle name="Note 2 15 18" xfId="21093"/>
    <cellStyle name="Note 2 15 18 2" xfId="21094"/>
    <cellStyle name="Note 2 15 18 3" xfId="21095"/>
    <cellStyle name="Note 2 15 18 4" xfId="47887"/>
    <cellStyle name="Note 2 15 19" xfId="21096"/>
    <cellStyle name="Note 2 15 19 2" xfId="21097"/>
    <cellStyle name="Note 2 15 19 3" xfId="21098"/>
    <cellStyle name="Note 2 15 19 4" xfId="47888"/>
    <cellStyle name="Note 2 15 2" xfId="21099"/>
    <cellStyle name="Note 2 15 2 2" xfId="21100"/>
    <cellStyle name="Note 2 15 2 3" xfId="21101"/>
    <cellStyle name="Note 2 15 2 4" xfId="47889"/>
    <cellStyle name="Note 2 15 20" xfId="21102"/>
    <cellStyle name="Note 2 15 20 2" xfId="21103"/>
    <cellStyle name="Note 2 15 20 3" xfId="47890"/>
    <cellStyle name="Note 2 15 20 4" xfId="47891"/>
    <cellStyle name="Note 2 15 21" xfId="47892"/>
    <cellStyle name="Note 2 15 22" xfId="47893"/>
    <cellStyle name="Note 2 15 3" xfId="21104"/>
    <cellStyle name="Note 2 15 3 2" xfId="21105"/>
    <cellStyle name="Note 2 15 3 3" xfId="21106"/>
    <cellStyle name="Note 2 15 3 4" xfId="47894"/>
    <cellStyle name="Note 2 15 4" xfId="21107"/>
    <cellStyle name="Note 2 15 4 2" xfId="21108"/>
    <cellStyle name="Note 2 15 4 3" xfId="21109"/>
    <cellStyle name="Note 2 15 4 4" xfId="47895"/>
    <cellStyle name="Note 2 15 5" xfId="21110"/>
    <cellStyle name="Note 2 15 5 2" xfId="21111"/>
    <cellStyle name="Note 2 15 5 3" xfId="21112"/>
    <cellStyle name="Note 2 15 5 4" xfId="47896"/>
    <cellStyle name="Note 2 15 6" xfId="21113"/>
    <cellStyle name="Note 2 15 6 2" xfId="21114"/>
    <cellStyle name="Note 2 15 6 3" xfId="21115"/>
    <cellStyle name="Note 2 15 6 4" xfId="47897"/>
    <cellStyle name="Note 2 15 7" xfId="21116"/>
    <cellStyle name="Note 2 15 7 2" xfId="21117"/>
    <cellStyle name="Note 2 15 7 3" xfId="21118"/>
    <cellStyle name="Note 2 15 7 4" xfId="47898"/>
    <cellStyle name="Note 2 15 8" xfId="21119"/>
    <cellStyle name="Note 2 15 8 2" xfId="21120"/>
    <cellStyle name="Note 2 15 8 3" xfId="21121"/>
    <cellStyle name="Note 2 15 8 4" xfId="47899"/>
    <cellStyle name="Note 2 15 9" xfId="21122"/>
    <cellStyle name="Note 2 15 9 2" xfId="21123"/>
    <cellStyle name="Note 2 15 9 3" xfId="21124"/>
    <cellStyle name="Note 2 15 9 4" xfId="47900"/>
    <cellStyle name="Note 2 16" xfId="21125"/>
    <cellStyle name="Note 2 16 10" xfId="21126"/>
    <cellStyle name="Note 2 16 10 2" xfId="21127"/>
    <cellStyle name="Note 2 16 10 3" xfId="21128"/>
    <cellStyle name="Note 2 16 10 4" xfId="47901"/>
    <cellStyle name="Note 2 16 11" xfId="21129"/>
    <cellStyle name="Note 2 16 11 2" xfId="21130"/>
    <cellStyle name="Note 2 16 11 3" xfId="21131"/>
    <cellStyle name="Note 2 16 11 4" xfId="47902"/>
    <cellStyle name="Note 2 16 12" xfId="21132"/>
    <cellStyle name="Note 2 16 12 2" xfId="21133"/>
    <cellStyle name="Note 2 16 12 3" xfId="21134"/>
    <cellStyle name="Note 2 16 12 4" xfId="47903"/>
    <cellStyle name="Note 2 16 13" xfId="21135"/>
    <cellStyle name="Note 2 16 13 2" xfId="21136"/>
    <cellStyle name="Note 2 16 13 3" xfId="21137"/>
    <cellStyle name="Note 2 16 13 4" xfId="47904"/>
    <cellStyle name="Note 2 16 14" xfId="21138"/>
    <cellStyle name="Note 2 16 14 2" xfId="21139"/>
    <cellStyle name="Note 2 16 14 3" xfId="21140"/>
    <cellStyle name="Note 2 16 14 4" xfId="47905"/>
    <cellStyle name="Note 2 16 15" xfId="21141"/>
    <cellStyle name="Note 2 16 15 2" xfId="21142"/>
    <cellStyle name="Note 2 16 15 3" xfId="21143"/>
    <cellStyle name="Note 2 16 15 4" xfId="47906"/>
    <cellStyle name="Note 2 16 16" xfId="21144"/>
    <cellStyle name="Note 2 16 16 2" xfId="21145"/>
    <cellStyle name="Note 2 16 16 3" xfId="21146"/>
    <cellStyle name="Note 2 16 16 4" xfId="47907"/>
    <cellStyle name="Note 2 16 17" xfId="21147"/>
    <cellStyle name="Note 2 16 17 2" xfId="21148"/>
    <cellStyle name="Note 2 16 17 3" xfId="21149"/>
    <cellStyle name="Note 2 16 17 4" xfId="47908"/>
    <cellStyle name="Note 2 16 18" xfId="21150"/>
    <cellStyle name="Note 2 16 18 2" xfId="21151"/>
    <cellStyle name="Note 2 16 18 3" xfId="21152"/>
    <cellStyle name="Note 2 16 18 4" xfId="47909"/>
    <cellStyle name="Note 2 16 19" xfId="21153"/>
    <cellStyle name="Note 2 16 19 2" xfId="21154"/>
    <cellStyle name="Note 2 16 19 3" xfId="21155"/>
    <cellStyle name="Note 2 16 19 4" xfId="47910"/>
    <cellStyle name="Note 2 16 2" xfId="21156"/>
    <cellStyle name="Note 2 16 2 2" xfId="21157"/>
    <cellStyle name="Note 2 16 2 3" xfId="21158"/>
    <cellStyle name="Note 2 16 2 4" xfId="47911"/>
    <cellStyle name="Note 2 16 20" xfId="21159"/>
    <cellStyle name="Note 2 16 20 2" xfId="21160"/>
    <cellStyle name="Note 2 16 20 3" xfId="47912"/>
    <cellStyle name="Note 2 16 20 4" xfId="47913"/>
    <cellStyle name="Note 2 16 21" xfId="47914"/>
    <cellStyle name="Note 2 16 22" xfId="47915"/>
    <cellStyle name="Note 2 16 3" xfId="21161"/>
    <cellStyle name="Note 2 16 3 2" xfId="21162"/>
    <cellStyle name="Note 2 16 3 3" xfId="21163"/>
    <cellStyle name="Note 2 16 3 4" xfId="47916"/>
    <cellStyle name="Note 2 16 4" xfId="21164"/>
    <cellStyle name="Note 2 16 4 2" xfId="21165"/>
    <cellStyle name="Note 2 16 4 3" xfId="21166"/>
    <cellStyle name="Note 2 16 4 4" xfId="47917"/>
    <cellStyle name="Note 2 16 5" xfId="21167"/>
    <cellStyle name="Note 2 16 5 2" xfId="21168"/>
    <cellStyle name="Note 2 16 5 3" xfId="21169"/>
    <cellStyle name="Note 2 16 5 4" xfId="47918"/>
    <cellStyle name="Note 2 16 6" xfId="21170"/>
    <cellStyle name="Note 2 16 6 2" xfId="21171"/>
    <cellStyle name="Note 2 16 6 3" xfId="21172"/>
    <cellStyle name="Note 2 16 6 4" xfId="47919"/>
    <cellStyle name="Note 2 16 7" xfId="21173"/>
    <cellStyle name="Note 2 16 7 2" xfId="21174"/>
    <cellStyle name="Note 2 16 7 3" xfId="21175"/>
    <cellStyle name="Note 2 16 7 4" xfId="47920"/>
    <cellStyle name="Note 2 16 8" xfId="21176"/>
    <cellStyle name="Note 2 16 8 2" xfId="21177"/>
    <cellStyle name="Note 2 16 8 3" xfId="21178"/>
    <cellStyle name="Note 2 16 8 4" xfId="47921"/>
    <cellStyle name="Note 2 16 9" xfId="21179"/>
    <cellStyle name="Note 2 16 9 2" xfId="21180"/>
    <cellStyle name="Note 2 16 9 3" xfId="21181"/>
    <cellStyle name="Note 2 16 9 4" xfId="47922"/>
    <cellStyle name="Note 2 17" xfId="21182"/>
    <cellStyle name="Note 2 17 10" xfId="21183"/>
    <cellStyle name="Note 2 17 10 2" xfId="21184"/>
    <cellStyle name="Note 2 17 10 3" xfId="21185"/>
    <cellStyle name="Note 2 17 10 4" xfId="47923"/>
    <cellStyle name="Note 2 17 11" xfId="21186"/>
    <cellStyle name="Note 2 17 11 2" xfId="21187"/>
    <cellStyle name="Note 2 17 11 3" xfId="21188"/>
    <cellStyle name="Note 2 17 11 4" xfId="47924"/>
    <cellStyle name="Note 2 17 12" xfId="21189"/>
    <cellStyle name="Note 2 17 12 2" xfId="21190"/>
    <cellStyle name="Note 2 17 12 3" xfId="21191"/>
    <cellStyle name="Note 2 17 12 4" xfId="47925"/>
    <cellStyle name="Note 2 17 13" xfId="21192"/>
    <cellStyle name="Note 2 17 13 2" xfId="21193"/>
    <cellStyle name="Note 2 17 13 3" xfId="21194"/>
    <cellStyle name="Note 2 17 13 4" xfId="47926"/>
    <cellStyle name="Note 2 17 14" xfId="21195"/>
    <cellStyle name="Note 2 17 14 2" xfId="21196"/>
    <cellStyle name="Note 2 17 14 3" xfId="21197"/>
    <cellStyle name="Note 2 17 14 4" xfId="47927"/>
    <cellStyle name="Note 2 17 15" xfId="21198"/>
    <cellStyle name="Note 2 17 15 2" xfId="21199"/>
    <cellStyle name="Note 2 17 15 3" xfId="21200"/>
    <cellStyle name="Note 2 17 15 4" xfId="47928"/>
    <cellStyle name="Note 2 17 16" xfId="21201"/>
    <cellStyle name="Note 2 17 16 2" xfId="21202"/>
    <cellStyle name="Note 2 17 16 3" xfId="21203"/>
    <cellStyle name="Note 2 17 16 4" xfId="47929"/>
    <cellStyle name="Note 2 17 17" xfId="21204"/>
    <cellStyle name="Note 2 17 17 2" xfId="21205"/>
    <cellStyle name="Note 2 17 17 3" xfId="21206"/>
    <cellStyle name="Note 2 17 17 4" xfId="47930"/>
    <cellStyle name="Note 2 17 18" xfId="21207"/>
    <cellStyle name="Note 2 17 18 2" xfId="21208"/>
    <cellStyle name="Note 2 17 18 3" xfId="21209"/>
    <cellStyle name="Note 2 17 18 4" xfId="47931"/>
    <cellStyle name="Note 2 17 19" xfId="21210"/>
    <cellStyle name="Note 2 17 19 2" xfId="21211"/>
    <cellStyle name="Note 2 17 19 3" xfId="21212"/>
    <cellStyle name="Note 2 17 19 4" xfId="47932"/>
    <cellStyle name="Note 2 17 2" xfId="21213"/>
    <cellStyle name="Note 2 17 2 2" xfId="21214"/>
    <cellStyle name="Note 2 17 2 3" xfId="21215"/>
    <cellStyle name="Note 2 17 2 4" xfId="47933"/>
    <cellStyle name="Note 2 17 20" xfId="21216"/>
    <cellStyle name="Note 2 17 20 2" xfId="21217"/>
    <cellStyle name="Note 2 17 20 3" xfId="47934"/>
    <cellStyle name="Note 2 17 20 4" xfId="47935"/>
    <cellStyle name="Note 2 17 21" xfId="47936"/>
    <cellStyle name="Note 2 17 22" xfId="47937"/>
    <cellStyle name="Note 2 17 3" xfId="21218"/>
    <cellStyle name="Note 2 17 3 2" xfId="21219"/>
    <cellStyle name="Note 2 17 3 3" xfId="21220"/>
    <cellStyle name="Note 2 17 3 4" xfId="47938"/>
    <cellStyle name="Note 2 17 4" xfId="21221"/>
    <cellStyle name="Note 2 17 4 2" xfId="21222"/>
    <cellStyle name="Note 2 17 4 3" xfId="21223"/>
    <cellStyle name="Note 2 17 4 4" xfId="47939"/>
    <cellStyle name="Note 2 17 5" xfId="21224"/>
    <cellStyle name="Note 2 17 5 2" xfId="21225"/>
    <cellStyle name="Note 2 17 5 3" xfId="21226"/>
    <cellStyle name="Note 2 17 5 4" xfId="47940"/>
    <cellStyle name="Note 2 17 6" xfId="21227"/>
    <cellStyle name="Note 2 17 6 2" xfId="21228"/>
    <cellStyle name="Note 2 17 6 3" xfId="21229"/>
    <cellStyle name="Note 2 17 6 4" xfId="47941"/>
    <cellStyle name="Note 2 17 7" xfId="21230"/>
    <cellStyle name="Note 2 17 7 2" xfId="21231"/>
    <cellStyle name="Note 2 17 7 3" xfId="21232"/>
    <cellStyle name="Note 2 17 7 4" xfId="47942"/>
    <cellStyle name="Note 2 17 8" xfId="21233"/>
    <cellStyle name="Note 2 17 8 2" xfId="21234"/>
    <cellStyle name="Note 2 17 8 3" xfId="21235"/>
    <cellStyle name="Note 2 17 8 4" xfId="47943"/>
    <cellStyle name="Note 2 17 9" xfId="21236"/>
    <cellStyle name="Note 2 17 9 2" xfId="21237"/>
    <cellStyle name="Note 2 17 9 3" xfId="21238"/>
    <cellStyle name="Note 2 17 9 4" xfId="47944"/>
    <cellStyle name="Note 2 18" xfId="21239"/>
    <cellStyle name="Note 2 18 10" xfId="21240"/>
    <cellStyle name="Note 2 18 10 2" xfId="21241"/>
    <cellStyle name="Note 2 18 10 3" xfId="21242"/>
    <cellStyle name="Note 2 18 10 4" xfId="47945"/>
    <cellStyle name="Note 2 18 11" xfId="21243"/>
    <cellStyle name="Note 2 18 11 2" xfId="21244"/>
    <cellStyle name="Note 2 18 11 3" xfId="21245"/>
    <cellStyle name="Note 2 18 11 4" xfId="47946"/>
    <cellStyle name="Note 2 18 12" xfId="21246"/>
    <cellStyle name="Note 2 18 12 2" xfId="21247"/>
    <cellStyle name="Note 2 18 12 3" xfId="21248"/>
    <cellStyle name="Note 2 18 12 4" xfId="47947"/>
    <cellStyle name="Note 2 18 13" xfId="21249"/>
    <cellStyle name="Note 2 18 13 2" xfId="21250"/>
    <cellStyle name="Note 2 18 13 3" xfId="21251"/>
    <cellStyle name="Note 2 18 13 4" xfId="47948"/>
    <cellStyle name="Note 2 18 14" xfId="21252"/>
    <cellStyle name="Note 2 18 14 2" xfId="21253"/>
    <cellStyle name="Note 2 18 14 3" xfId="21254"/>
    <cellStyle name="Note 2 18 14 4" xfId="47949"/>
    <cellStyle name="Note 2 18 15" xfId="21255"/>
    <cellStyle name="Note 2 18 15 2" xfId="21256"/>
    <cellStyle name="Note 2 18 15 3" xfId="21257"/>
    <cellStyle name="Note 2 18 15 4" xfId="47950"/>
    <cellStyle name="Note 2 18 16" xfId="21258"/>
    <cellStyle name="Note 2 18 16 2" xfId="21259"/>
    <cellStyle name="Note 2 18 16 3" xfId="21260"/>
    <cellStyle name="Note 2 18 16 4" xfId="47951"/>
    <cellStyle name="Note 2 18 17" xfId="21261"/>
    <cellStyle name="Note 2 18 17 2" xfId="21262"/>
    <cellStyle name="Note 2 18 17 3" xfId="21263"/>
    <cellStyle name="Note 2 18 17 4" xfId="47952"/>
    <cellStyle name="Note 2 18 18" xfId="21264"/>
    <cellStyle name="Note 2 18 18 2" xfId="21265"/>
    <cellStyle name="Note 2 18 18 3" xfId="21266"/>
    <cellStyle name="Note 2 18 18 4" xfId="47953"/>
    <cellStyle name="Note 2 18 19" xfId="21267"/>
    <cellStyle name="Note 2 18 19 2" xfId="21268"/>
    <cellStyle name="Note 2 18 19 3" xfId="21269"/>
    <cellStyle name="Note 2 18 19 4" xfId="47954"/>
    <cellStyle name="Note 2 18 2" xfId="21270"/>
    <cellStyle name="Note 2 18 2 2" xfId="21271"/>
    <cellStyle name="Note 2 18 2 3" xfId="21272"/>
    <cellStyle name="Note 2 18 2 4" xfId="47955"/>
    <cellStyle name="Note 2 18 20" xfId="21273"/>
    <cellStyle name="Note 2 18 20 2" xfId="21274"/>
    <cellStyle name="Note 2 18 20 3" xfId="47956"/>
    <cellStyle name="Note 2 18 20 4" xfId="47957"/>
    <cellStyle name="Note 2 18 21" xfId="47958"/>
    <cellStyle name="Note 2 18 22" xfId="47959"/>
    <cellStyle name="Note 2 18 3" xfId="21275"/>
    <cellStyle name="Note 2 18 3 2" xfId="21276"/>
    <cellStyle name="Note 2 18 3 3" xfId="21277"/>
    <cellStyle name="Note 2 18 3 4" xfId="47960"/>
    <cellStyle name="Note 2 18 4" xfId="21278"/>
    <cellStyle name="Note 2 18 4 2" xfId="21279"/>
    <cellStyle name="Note 2 18 4 3" xfId="21280"/>
    <cellStyle name="Note 2 18 4 4" xfId="47961"/>
    <cellStyle name="Note 2 18 5" xfId="21281"/>
    <cellStyle name="Note 2 18 5 2" xfId="21282"/>
    <cellStyle name="Note 2 18 5 3" xfId="21283"/>
    <cellStyle name="Note 2 18 5 4" xfId="47962"/>
    <cellStyle name="Note 2 18 6" xfId="21284"/>
    <cellStyle name="Note 2 18 6 2" xfId="21285"/>
    <cellStyle name="Note 2 18 6 3" xfId="21286"/>
    <cellStyle name="Note 2 18 6 4" xfId="47963"/>
    <cellStyle name="Note 2 18 7" xfId="21287"/>
    <cellStyle name="Note 2 18 7 2" xfId="21288"/>
    <cellStyle name="Note 2 18 7 3" xfId="21289"/>
    <cellStyle name="Note 2 18 7 4" xfId="47964"/>
    <cellStyle name="Note 2 18 8" xfId="21290"/>
    <cellStyle name="Note 2 18 8 2" xfId="21291"/>
    <cellStyle name="Note 2 18 8 3" xfId="21292"/>
    <cellStyle name="Note 2 18 8 4" xfId="47965"/>
    <cellStyle name="Note 2 18 9" xfId="21293"/>
    <cellStyle name="Note 2 18 9 2" xfId="21294"/>
    <cellStyle name="Note 2 18 9 3" xfId="21295"/>
    <cellStyle name="Note 2 18 9 4" xfId="47966"/>
    <cellStyle name="Note 2 19" xfId="21296"/>
    <cellStyle name="Note 2 19 2" xfId="21297"/>
    <cellStyle name="Note 2 19 3" xfId="47967"/>
    <cellStyle name="Note 2 2" xfId="21298"/>
    <cellStyle name="Note 2 2 10" xfId="21299"/>
    <cellStyle name="Note 2 2 10 10" xfId="21300"/>
    <cellStyle name="Note 2 2 10 10 2" xfId="21301"/>
    <cellStyle name="Note 2 2 10 10 3" xfId="21302"/>
    <cellStyle name="Note 2 2 10 10 4" xfId="47968"/>
    <cellStyle name="Note 2 2 10 11" xfId="21303"/>
    <cellStyle name="Note 2 2 10 11 2" xfId="21304"/>
    <cellStyle name="Note 2 2 10 11 3" xfId="21305"/>
    <cellStyle name="Note 2 2 10 11 4" xfId="47969"/>
    <cellStyle name="Note 2 2 10 12" xfId="21306"/>
    <cellStyle name="Note 2 2 10 12 2" xfId="21307"/>
    <cellStyle name="Note 2 2 10 12 3" xfId="21308"/>
    <cellStyle name="Note 2 2 10 12 4" xfId="47970"/>
    <cellStyle name="Note 2 2 10 13" xfId="21309"/>
    <cellStyle name="Note 2 2 10 13 2" xfId="21310"/>
    <cellStyle name="Note 2 2 10 13 3" xfId="21311"/>
    <cellStyle name="Note 2 2 10 13 4" xfId="47971"/>
    <cellStyle name="Note 2 2 10 14" xfId="21312"/>
    <cellStyle name="Note 2 2 10 14 2" xfId="21313"/>
    <cellStyle name="Note 2 2 10 14 3" xfId="21314"/>
    <cellStyle name="Note 2 2 10 14 4" xfId="47972"/>
    <cellStyle name="Note 2 2 10 15" xfId="21315"/>
    <cellStyle name="Note 2 2 10 15 2" xfId="21316"/>
    <cellStyle name="Note 2 2 10 15 3" xfId="21317"/>
    <cellStyle name="Note 2 2 10 15 4" xfId="47973"/>
    <cellStyle name="Note 2 2 10 16" xfId="21318"/>
    <cellStyle name="Note 2 2 10 16 2" xfId="21319"/>
    <cellStyle name="Note 2 2 10 16 3" xfId="21320"/>
    <cellStyle name="Note 2 2 10 16 4" xfId="47974"/>
    <cellStyle name="Note 2 2 10 17" xfId="21321"/>
    <cellStyle name="Note 2 2 10 17 2" xfId="21322"/>
    <cellStyle name="Note 2 2 10 17 3" xfId="21323"/>
    <cellStyle name="Note 2 2 10 17 4" xfId="47975"/>
    <cellStyle name="Note 2 2 10 18" xfId="21324"/>
    <cellStyle name="Note 2 2 10 18 2" xfId="21325"/>
    <cellStyle name="Note 2 2 10 18 3" xfId="21326"/>
    <cellStyle name="Note 2 2 10 18 4" xfId="47976"/>
    <cellStyle name="Note 2 2 10 19" xfId="21327"/>
    <cellStyle name="Note 2 2 10 19 2" xfId="21328"/>
    <cellStyle name="Note 2 2 10 19 3" xfId="21329"/>
    <cellStyle name="Note 2 2 10 19 4" xfId="47977"/>
    <cellStyle name="Note 2 2 10 2" xfId="21330"/>
    <cellStyle name="Note 2 2 10 2 2" xfId="21331"/>
    <cellStyle name="Note 2 2 10 2 3" xfId="21332"/>
    <cellStyle name="Note 2 2 10 2 4" xfId="47978"/>
    <cellStyle name="Note 2 2 10 20" xfId="21333"/>
    <cellStyle name="Note 2 2 10 20 2" xfId="21334"/>
    <cellStyle name="Note 2 2 10 20 3" xfId="47979"/>
    <cellStyle name="Note 2 2 10 20 4" xfId="47980"/>
    <cellStyle name="Note 2 2 10 21" xfId="47981"/>
    <cellStyle name="Note 2 2 10 22" xfId="47982"/>
    <cellStyle name="Note 2 2 10 3" xfId="21335"/>
    <cellStyle name="Note 2 2 10 3 2" xfId="21336"/>
    <cellStyle name="Note 2 2 10 3 3" xfId="21337"/>
    <cellStyle name="Note 2 2 10 3 4" xfId="47983"/>
    <cellStyle name="Note 2 2 10 4" xfId="21338"/>
    <cellStyle name="Note 2 2 10 4 2" xfId="21339"/>
    <cellStyle name="Note 2 2 10 4 3" xfId="21340"/>
    <cellStyle name="Note 2 2 10 4 4" xfId="47984"/>
    <cellStyle name="Note 2 2 10 5" xfId="21341"/>
    <cellStyle name="Note 2 2 10 5 2" xfId="21342"/>
    <cellStyle name="Note 2 2 10 5 3" xfId="21343"/>
    <cellStyle name="Note 2 2 10 5 4" xfId="47985"/>
    <cellStyle name="Note 2 2 10 6" xfId="21344"/>
    <cellStyle name="Note 2 2 10 6 2" xfId="21345"/>
    <cellStyle name="Note 2 2 10 6 3" xfId="21346"/>
    <cellStyle name="Note 2 2 10 6 4" xfId="47986"/>
    <cellStyle name="Note 2 2 10 7" xfId="21347"/>
    <cellStyle name="Note 2 2 10 7 2" xfId="21348"/>
    <cellStyle name="Note 2 2 10 7 3" xfId="21349"/>
    <cellStyle name="Note 2 2 10 7 4" xfId="47987"/>
    <cellStyle name="Note 2 2 10 8" xfId="21350"/>
    <cellStyle name="Note 2 2 10 8 2" xfId="21351"/>
    <cellStyle name="Note 2 2 10 8 3" xfId="21352"/>
    <cellStyle name="Note 2 2 10 8 4" xfId="47988"/>
    <cellStyle name="Note 2 2 10 9" xfId="21353"/>
    <cellStyle name="Note 2 2 10 9 2" xfId="21354"/>
    <cellStyle name="Note 2 2 10 9 3" xfId="21355"/>
    <cellStyle name="Note 2 2 10 9 4" xfId="47989"/>
    <cellStyle name="Note 2 2 11" xfId="21356"/>
    <cellStyle name="Note 2 2 11 10" xfId="21357"/>
    <cellStyle name="Note 2 2 11 10 2" xfId="21358"/>
    <cellStyle name="Note 2 2 11 10 3" xfId="21359"/>
    <cellStyle name="Note 2 2 11 10 4" xfId="47990"/>
    <cellStyle name="Note 2 2 11 11" xfId="21360"/>
    <cellStyle name="Note 2 2 11 11 2" xfId="21361"/>
    <cellStyle name="Note 2 2 11 11 3" xfId="21362"/>
    <cellStyle name="Note 2 2 11 11 4" xfId="47991"/>
    <cellStyle name="Note 2 2 11 12" xfId="21363"/>
    <cellStyle name="Note 2 2 11 12 2" xfId="21364"/>
    <cellStyle name="Note 2 2 11 12 3" xfId="21365"/>
    <cellStyle name="Note 2 2 11 12 4" xfId="47992"/>
    <cellStyle name="Note 2 2 11 13" xfId="21366"/>
    <cellStyle name="Note 2 2 11 13 2" xfId="21367"/>
    <cellStyle name="Note 2 2 11 13 3" xfId="21368"/>
    <cellStyle name="Note 2 2 11 13 4" xfId="47993"/>
    <cellStyle name="Note 2 2 11 14" xfId="21369"/>
    <cellStyle name="Note 2 2 11 14 2" xfId="21370"/>
    <cellStyle name="Note 2 2 11 14 3" xfId="21371"/>
    <cellStyle name="Note 2 2 11 14 4" xfId="47994"/>
    <cellStyle name="Note 2 2 11 15" xfId="21372"/>
    <cellStyle name="Note 2 2 11 15 2" xfId="21373"/>
    <cellStyle name="Note 2 2 11 15 3" xfId="21374"/>
    <cellStyle name="Note 2 2 11 15 4" xfId="47995"/>
    <cellStyle name="Note 2 2 11 16" xfId="21375"/>
    <cellStyle name="Note 2 2 11 16 2" xfId="21376"/>
    <cellStyle name="Note 2 2 11 16 3" xfId="21377"/>
    <cellStyle name="Note 2 2 11 16 4" xfId="47996"/>
    <cellStyle name="Note 2 2 11 17" xfId="21378"/>
    <cellStyle name="Note 2 2 11 17 2" xfId="21379"/>
    <cellStyle name="Note 2 2 11 17 3" xfId="21380"/>
    <cellStyle name="Note 2 2 11 17 4" xfId="47997"/>
    <cellStyle name="Note 2 2 11 18" xfId="21381"/>
    <cellStyle name="Note 2 2 11 18 2" xfId="21382"/>
    <cellStyle name="Note 2 2 11 18 3" xfId="21383"/>
    <cellStyle name="Note 2 2 11 18 4" xfId="47998"/>
    <cellStyle name="Note 2 2 11 19" xfId="21384"/>
    <cellStyle name="Note 2 2 11 19 2" xfId="21385"/>
    <cellStyle name="Note 2 2 11 19 3" xfId="21386"/>
    <cellStyle name="Note 2 2 11 19 4" xfId="47999"/>
    <cellStyle name="Note 2 2 11 2" xfId="21387"/>
    <cellStyle name="Note 2 2 11 2 2" xfId="21388"/>
    <cellStyle name="Note 2 2 11 2 3" xfId="21389"/>
    <cellStyle name="Note 2 2 11 2 4" xfId="48000"/>
    <cellStyle name="Note 2 2 11 20" xfId="21390"/>
    <cellStyle name="Note 2 2 11 20 2" xfId="21391"/>
    <cellStyle name="Note 2 2 11 20 3" xfId="48001"/>
    <cellStyle name="Note 2 2 11 20 4" xfId="48002"/>
    <cellStyle name="Note 2 2 11 21" xfId="48003"/>
    <cellStyle name="Note 2 2 11 22" xfId="48004"/>
    <cellStyle name="Note 2 2 11 3" xfId="21392"/>
    <cellStyle name="Note 2 2 11 3 2" xfId="21393"/>
    <cellStyle name="Note 2 2 11 3 3" xfId="21394"/>
    <cellStyle name="Note 2 2 11 3 4" xfId="48005"/>
    <cellStyle name="Note 2 2 11 4" xfId="21395"/>
    <cellStyle name="Note 2 2 11 4 2" xfId="21396"/>
    <cellStyle name="Note 2 2 11 4 3" xfId="21397"/>
    <cellStyle name="Note 2 2 11 4 4" xfId="48006"/>
    <cellStyle name="Note 2 2 11 5" xfId="21398"/>
    <cellStyle name="Note 2 2 11 5 2" xfId="21399"/>
    <cellStyle name="Note 2 2 11 5 3" xfId="21400"/>
    <cellStyle name="Note 2 2 11 5 4" xfId="48007"/>
    <cellStyle name="Note 2 2 11 6" xfId="21401"/>
    <cellStyle name="Note 2 2 11 6 2" xfId="21402"/>
    <cellStyle name="Note 2 2 11 6 3" xfId="21403"/>
    <cellStyle name="Note 2 2 11 6 4" xfId="48008"/>
    <cellStyle name="Note 2 2 11 7" xfId="21404"/>
    <cellStyle name="Note 2 2 11 7 2" xfId="21405"/>
    <cellStyle name="Note 2 2 11 7 3" xfId="21406"/>
    <cellStyle name="Note 2 2 11 7 4" xfId="48009"/>
    <cellStyle name="Note 2 2 11 8" xfId="21407"/>
    <cellStyle name="Note 2 2 11 8 2" xfId="21408"/>
    <cellStyle name="Note 2 2 11 8 3" xfId="21409"/>
    <cellStyle name="Note 2 2 11 8 4" xfId="48010"/>
    <cellStyle name="Note 2 2 11 9" xfId="21410"/>
    <cellStyle name="Note 2 2 11 9 2" xfId="21411"/>
    <cellStyle name="Note 2 2 11 9 3" xfId="21412"/>
    <cellStyle name="Note 2 2 11 9 4" xfId="48011"/>
    <cellStyle name="Note 2 2 12" xfId="21413"/>
    <cellStyle name="Note 2 2 12 2" xfId="21414"/>
    <cellStyle name="Note 2 2 12 3" xfId="21415"/>
    <cellStyle name="Note 2 2 12 4" xfId="48012"/>
    <cellStyle name="Note 2 2 13" xfId="21416"/>
    <cellStyle name="Note 2 2 13 2" xfId="21417"/>
    <cellStyle name="Note 2 2 13 3" xfId="21418"/>
    <cellStyle name="Note 2 2 13 4" xfId="48013"/>
    <cellStyle name="Note 2 2 14" xfId="21419"/>
    <cellStyle name="Note 2 2 14 2" xfId="21420"/>
    <cellStyle name="Note 2 2 14 3" xfId="21421"/>
    <cellStyle name="Note 2 2 14 4" xfId="48014"/>
    <cellStyle name="Note 2 2 15" xfId="21422"/>
    <cellStyle name="Note 2 2 15 2" xfId="21423"/>
    <cellStyle name="Note 2 2 15 3" xfId="21424"/>
    <cellStyle name="Note 2 2 15 4" xfId="48015"/>
    <cellStyle name="Note 2 2 16" xfId="21425"/>
    <cellStyle name="Note 2 2 16 2" xfId="21426"/>
    <cellStyle name="Note 2 2 16 3" xfId="21427"/>
    <cellStyle name="Note 2 2 16 4" xfId="48016"/>
    <cellStyle name="Note 2 2 17" xfId="21428"/>
    <cellStyle name="Note 2 2 17 2" xfId="21429"/>
    <cellStyle name="Note 2 2 17 3" xfId="21430"/>
    <cellStyle name="Note 2 2 17 4" xfId="48017"/>
    <cellStyle name="Note 2 2 18" xfId="21431"/>
    <cellStyle name="Note 2 2 18 2" xfId="21432"/>
    <cellStyle name="Note 2 2 18 3" xfId="21433"/>
    <cellStyle name="Note 2 2 18 4" xfId="48018"/>
    <cellStyle name="Note 2 2 19" xfId="21434"/>
    <cellStyle name="Note 2 2 19 2" xfId="21435"/>
    <cellStyle name="Note 2 2 19 3" xfId="21436"/>
    <cellStyle name="Note 2 2 19 4" xfId="48019"/>
    <cellStyle name="Note 2 2 2" xfId="21437"/>
    <cellStyle name="Note 2 2 2 2" xfId="21438"/>
    <cellStyle name="Note 2 2 2 2 10" xfId="21439"/>
    <cellStyle name="Note 2 2 2 2 10 2" xfId="21440"/>
    <cellStyle name="Note 2 2 2 2 10 3" xfId="21441"/>
    <cellStyle name="Note 2 2 2 2 10 4" xfId="48020"/>
    <cellStyle name="Note 2 2 2 2 11" xfId="21442"/>
    <cellStyle name="Note 2 2 2 2 11 2" xfId="21443"/>
    <cellStyle name="Note 2 2 2 2 11 3" xfId="21444"/>
    <cellStyle name="Note 2 2 2 2 11 4" xfId="48021"/>
    <cellStyle name="Note 2 2 2 2 12" xfId="21445"/>
    <cellStyle name="Note 2 2 2 2 12 2" xfId="21446"/>
    <cellStyle name="Note 2 2 2 2 12 3" xfId="21447"/>
    <cellStyle name="Note 2 2 2 2 12 4" xfId="48022"/>
    <cellStyle name="Note 2 2 2 2 13" xfId="21448"/>
    <cellStyle name="Note 2 2 2 2 13 2" xfId="21449"/>
    <cellStyle name="Note 2 2 2 2 13 3" xfId="21450"/>
    <cellStyle name="Note 2 2 2 2 13 4" xfId="48023"/>
    <cellStyle name="Note 2 2 2 2 14" xfId="21451"/>
    <cellStyle name="Note 2 2 2 2 14 2" xfId="21452"/>
    <cellStyle name="Note 2 2 2 2 14 3" xfId="21453"/>
    <cellStyle name="Note 2 2 2 2 14 4" xfId="48024"/>
    <cellStyle name="Note 2 2 2 2 15" xfId="21454"/>
    <cellStyle name="Note 2 2 2 2 15 2" xfId="21455"/>
    <cellStyle name="Note 2 2 2 2 15 3" xfId="21456"/>
    <cellStyle name="Note 2 2 2 2 15 4" xfId="48025"/>
    <cellStyle name="Note 2 2 2 2 16" xfId="21457"/>
    <cellStyle name="Note 2 2 2 2 16 2" xfId="21458"/>
    <cellStyle name="Note 2 2 2 2 16 3" xfId="21459"/>
    <cellStyle name="Note 2 2 2 2 16 4" xfId="48026"/>
    <cellStyle name="Note 2 2 2 2 17" xfId="21460"/>
    <cellStyle name="Note 2 2 2 2 17 2" xfId="21461"/>
    <cellStyle name="Note 2 2 2 2 17 3" xfId="21462"/>
    <cellStyle name="Note 2 2 2 2 17 4" xfId="48027"/>
    <cellStyle name="Note 2 2 2 2 18" xfId="21463"/>
    <cellStyle name="Note 2 2 2 2 18 2" xfId="21464"/>
    <cellStyle name="Note 2 2 2 2 18 3" xfId="21465"/>
    <cellStyle name="Note 2 2 2 2 18 4" xfId="48028"/>
    <cellStyle name="Note 2 2 2 2 19" xfId="21466"/>
    <cellStyle name="Note 2 2 2 2 19 2" xfId="21467"/>
    <cellStyle name="Note 2 2 2 2 19 3" xfId="21468"/>
    <cellStyle name="Note 2 2 2 2 19 4" xfId="48029"/>
    <cellStyle name="Note 2 2 2 2 2" xfId="21469"/>
    <cellStyle name="Note 2 2 2 2 2 10" xfId="21470"/>
    <cellStyle name="Note 2 2 2 2 2 10 2" xfId="21471"/>
    <cellStyle name="Note 2 2 2 2 2 10 3" xfId="21472"/>
    <cellStyle name="Note 2 2 2 2 2 10 4" xfId="48030"/>
    <cellStyle name="Note 2 2 2 2 2 11" xfId="21473"/>
    <cellStyle name="Note 2 2 2 2 2 11 2" xfId="21474"/>
    <cellStyle name="Note 2 2 2 2 2 11 3" xfId="21475"/>
    <cellStyle name="Note 2 2 2 2 2 11 4" xfId="48031"/>
    <cellStyle name="Note 2 2 2 2 2 12" xfId="21476"/>
    <cellStyle name="Note 2 2 2 2 2 12 2" xfId="21477"/>
    <cellStyle name="Note 2 2 2 2 2 12 3" xfId="21478"/>
    <cellStyle name="Note 2 2 2 2 2 12 4" xfId="48032"/>
    <cellStyle name="Note 2 2 2 2 2 13" xfId="21479"/>
    <cellStyle name="Note 2 2 2 2 2 13 2" xfId="21480"/>
    <cellStyle name="Note 2 2 2 2 2 13 3" xfId="21481"/>
    <cellStyle name="Note 2 2 2 2 2 13 4" xfId="48033"/>
    <cellStyle name="Note 2 2 2 2 2 14" xfId="21482"/>
    <cellStyle name="Note 2 2 2 2 2 14 2" xfId="21483"/>
    <cellStyle name="Note 2 2 2 2 2 14 3" xfId="21484"/>
    <cellStyle name="Note 2 2 2 2 2 14 4" xfId="48034"/>
    <cellStyle name="Note 2 2 2 2 2 15" xfId="21485"/>
    <cellStyle name="Note 2 2 2 2 2 15 2" xfId="21486"/>
    <cellStyle name="Note 2 2 2 2 2 15 3" xfId="21487"/>
    <cellStyle name="Note 2 2 2 2 2 15 4" xfId="48035"/>
    <cellStyle name="Note 2 2 2 2 2 16" xfId="21488"/>
    <cellStyle name="Note 2 2 2 2 2 16 2" xfId="21489"/>
    <cellStyle name="Note 2 2 2 2 2 16 3" xfId="21490"/>
    <cellStyle name="Note 2 2 2 2 2 16 4" xfId="48036"/>
    <cellStyle name="Note 2 2 2 2 2 17" xfId="21491"/>
    <cellStyle name="Note 2 2 2 2 2 17 2" xfId="21492"/>
    <cellStyle name="Note 2 2 2 2 2 17 3" xfId="21493"/>
    <cellStyle name="Note 2 2 2 2 2 17 4" xfId="48037"/>
    <cellStyle name="Note 2 2 2 2 2 18" xfId="21494"/>
    <cellStyle name="Note 2 2 2 2 2 18 2" xfId="21495"/>
    <cellStyle name="Note 2 2 2 2 2 18 3" xfId="21496"/>
    <cellStyle name="Note 2 2 2 2 2 18 4" xfId="48038"/>
    <cellStyle name="Note 2 2 2 2 2 19" xfId="21497"/>
    <cellStyle name="Note 2 2 2 2 2 19 2" xfId="21498"/>
    <cellStyle name="Note 2 2 2 2 2 19 3" xfId="21499"/>
    <cellStyle name="Note 2 2 2 2 2 19 4" xfId="48039"/>
    <cellStyle name="Note 2 2 2 2 2 2" xfId="21500"/>
    <cellStyle name="Note 2 2 2 2 2 2 10" xfId="21501"/>
    <cellStyle name="Note 2 2 2 2 2 2 10 2" xfId="21502"/>
    <cellStyle name="Note 2 2 2 2 2 2 10 3" xfId="21503"/>
    <cellStyle name="Note 2 2 2 2 2 2 10 4" xfId="48040"/>
    <cellStyle name="Note 2 2 2 2 2 2 11" xfId="21504"/>
    <cellStyle name="Note 2 2 2 2 2 2 11 2" xfId="21505"/>
    <cellStyle name="Note 2 2 2 2 2 2 11 3" xfId="21506"/>
    <cellStyle name="Note 2 2 2 2 2 2 11 4" xfId="48041"/>
    <cellStyle name="Note 2 2 2 2 2 2 12" xfId="21507"/>
    <cellStyle name="Note 2 2 2 2 2 2 12 2" xfId="21508"/>
    <cellStyle name="Note 2 2 2 2 2 2 12 3" xfId="21509"/>
    <cellStyle name="Note 2 2 2 2 2 2 12 4" xfId="48042"/>
    <cellStyle name="Note 2 2 2 2 2 2 13" xfId="21510"/>
    <cellStyle name="Note 2 2 2 2 2 2 13 2" xfId="21511"/>
    <cellStyle name="Note 2 2 2 2 2 2 13 3" xfId="21512"/>
    <cellStyle name="Note 2 2 2 2 2 2 13 4" xfId="48043"/>
    <cellStyle name="Note 2 2 2 2 2 2 14" xfId="21513"/>
    <cellStyle name="Note 2 2 2 2 2 2 14 2" xfId="21514"/>
    <cellStyle name="Note 2 2 2 2 2 2 14 3" xfId="21515"/>
    <cellStyle name="Note 2 2 2 2 2 2 14 4" xfId="48044"/>
    <cellStyle name="Note 2 2 2 2 2 2 15" xfId="21516"/>
    <cellStyle name="Note 2 2 2 2 2 2 15 2" xfId="21517"/>
    <cellStyle name="Note 2 2 2 2 2 2 15 3" xfId="21518"/>
    <cellStyle name="Note 2 2 2 2 2 2 15 4" xfId="48045"/>
    <cellStyle name="Note 2 2 2 2 2 2 16" xfId="21519"/>
    <cellStyle name="Note 2 2 2 2 2 2 16 2" xfId="21520"/>
    <cellStyle name="Note 2 2 2 2 2 2 16 3" xfId="21521"/>
    <cellStyle name="Note 2 2 2 2 2 2 16 4" xfId="48046"/>
    <cellStyle name="Note 2 2 2 2 2 2 17" xfId="21522"/>
    <cellStyle name="Note 2 2 2 2 2 2 17 2" xfId="21523"/>
    <cellStyle name="Note 2 2 2 2 2 2 17 3" xfId="21524"/>
    <cellStyle name="Note 2 2 2 2 2 2 17 4" xfId="48047"/>
    <cellStyle name="Note 2 2 2 2 2 2 18" xfId="21525"/>
    <cellStyle name="Note 2 2 2 2 2 2 18 2" xfId="21526"/>
    <cellStyle name="Note 2 2 2 2 2 2 18 3" xfId="21527"/>
    <cellStyle name="Note 2 2 2 2 2 2 18 4" xfId="48048"/>
    <cellStyle name="Note 2 2 2 2 2 2 19" xfId="21528"/>
    <cellStyle name="Note 2 2 2 2 2 2 19 2" xfId="21529"/>
    <cellStyle name="Note 2 2 2 2 2 2 19 3" xfId="21530"/>
    <cellStyle name="Note 2 2 2 2 2 2 19 4" xfId="48049"/>
    <cellStyle name="Note 2 2 2 2 2 2 2" xfId="21531"/>
    <cellStyle name="Note 2 2 2 2 2 2 2 10" xfId="21532"/>
    <cellStyle name="Note 2 2 2 2 2 2 2 10 2" xfId="21533"/>
    <cellStyle name="Note 2 2 2 2 2 2 2 10 3" xfId="21534"/>
    <cellStyle name="Note 2 2 2 2 2 2 2 10 4" xfId="48050"/>
    <cellStyle name="Note 2 2 2 2 2 2 2 11" xfId="21535"/>
    <cellStyle name="Note 2 2 2 2 2 2 2 11 2" xfId="21536"/>
    <cellStyle name="Note 2 2 2 2 2 2 2 11 3" xfId="21537"/>
    <cellStyle name="Note 2 2 2 2 2 2 2 11 4" xfId="48051"/>
    <cellStyle name="Note 2 2 2 2 2 2 2 12" xfId="21538"/>
    <cellStyle name="Note 2 2 2 2 2 2 2 12 2" xfId="21539"/>
    <cellStyle name="Note 2 2 2 2 2 2 2 12 3" xfId="21540"/>
    <cellStyle name="Note 2 2 2 2 2 2 2 12 4" xfId="48052"/>
    <cellStyle name="Note 2 2 2 2 2 2 2 13" xfId="21541"/>
    <cellStyle name="Note 2 2 2 2 2 2 2 13 2" xfId="21542"/>
    <cellStyle name="Note 2 2 2 2 2 2 2 13 3" xfId="21543"/>
    <cellStyle name="Note 2 2 2 2 2 2 2 13 4" xfId="48053"/>
    <cellStyle name="Note 2 2 2 2 2 2 2 14" xfId="21544"/>
    <cellStyle name="Note 2 2 2 2 2 2 2 14 2" xfId="21545"/>
    <cellStyle name="Note 2 2 2 2 2 2 2 14 3" xfId="21546"/>
    <cellStyle name="Note 2 2 2 2 2 2 2 14 4" xfId="48054"/>
    <cellStyle name="Note 2 2 2 2 2 2 2 15" xfId="21547"/>
    <cellStyle name="Note 2 2 2 2 2 2 2 15 2" xfId="21548"/>
    <cellStyle name="Note 2 2 2 2 2 2 2 15 3" xfId="21549"/>
    <cellStyle name="Note 2 2 2 2 2 2 2 15 4" xfId="48055"/>
    <cellStyle name="Note 2 2 2 2 2 2 2 16" xfId="21550"/>
    <cellStyle name="Note 2 2 2 2 2 2 2 16 2" xfId="21551"/>
    <cellStyle name="Note 2 2 2 2 2 2 2 16 3" xfId="21552"/>
    <cellStyle name="Note 2 2 2 2 2 2 2 16 4" xfId="48056"/>
    <cellStyle name="Note 2 2 2 2 2 2 2 17" xfId="21553"/>
    <cellStyle name="Note 2 2 2 2 2 2 2 17 2" xfId="21554"/>
    <cellStyle name="Note 2 2 2 2 2 2 2 17 3" xfId="21555"/>
    <cellStyle name="Note 2 2 2 2 2 2 2 17 4" xfId="48057"/>
    <cellStyle name="Note 2 2 2 2 2 2 2 18" xfId="21556"/>
    <cellStyle name="Note 2 2 2 2 2 2 2 18 2" xfId="21557"/>
    <cellStyle name="Note 2 2 2 2 2 2 2 18 3" xfId="21558"/>
    <cellStyle name="Note 2 2 2 2 2 2 2 18 4" xfId="48058"/>
    <cellStyle name="Note 2 2 2 2 2 2 2 19" xfId="21559"/>
    <cellStyle name="Note 2 2 2 2 2 2 2 19 2" xfId="21560"/>
    <cellStyle name="Note 2 2 2 2 2 2 2 19 3" xfId="21561"/>
    <cellStyle name="Note 2 2 2 2 2 2 2 19 4" xfId="48059"/>
    <cellStyle name="Note 2 2 2 2 2 2 2 2" xfId="21562"/>
    <cellStyle name="Note 2 2 2 2 2 2 2 2 10" xfId="21563"/>
    <cellStyle name="Note 2 2 2 2 2 2 2 2 10 2" xfId="21564"/>
    <cellStyle name="Note 2 2 2 2 2 2 2 2 10 3" xfId="21565"/>
    <cellStyle name="Note 2 2 2 2 2 2 2 2 10 4" xfId="48060"/>
    <cellStyle name="Note 2 2 2 2 2 2 2 2 11" xfId="21566"/>
    <cellStyle name="Note 2 2 2 2 2 2 2 2 11 2" xfId="21567"/>
    <cellStyle name="Note 2 2 2 2 2 2 2 2 11 3" xfId="21568"/>
    <cellStyle name="Note 2 2 2 2 2 2 2 2 11 4" xfId="48061"/>
    <cellStyle name="Note 2 2 2 2 2 2 2 2 12" xfId="21569"/>
    <cellStyle name="Note 2 2 2 2 2 2 2 2 12 2" xfId="21570"/>
    <cellStyle name="Note 2 2 2 2 2 2 2 2 12 3" xfId="21571"/>
    <cellStyle name="Note 2 2 2 2 2 2 2 2 12 4" xfId="48062"/>
    <cellStyle name="Note 2 2 2 2 2 2 2 2 13" xfId="21572"/>
    <cellStyle name="Note 2 2 2 2 2 2 2 2 13 2" xfId="21573"/>
    <cellStyle name="Note 2 2 2 2 2 2 2 2 13 3" xfId="21574"/>
    <cellStyle name="Note 2 2 2 2 2 2 2 2 13 4" xfId="48063"/>
    <cellStyle name="Note 2 2 2 2 2 2 2 2 14" xfId="21575"/>
    <cellStyle name="Note 2 2 2 2 2 2 2 2 14 2" xfId="21576"/>
    <cellStyle name="Note 2 2 2 2 2 2 2 2 14 3" xfId="21577"/>
    <cellStyle name="Note 2 2 2 2 2 2 2 2 14 4" xfId="48064"/>
    <cellStyle name="Note 2 2 2 2 2 2 2 2 15" xfId="21578"/>
    <cellStyle name="Note 2 2 2 2 2 2 2 2 15 2" xfId="21579"/>
    <cellStyle name="Note 2 2 2 2 2 2 2 2 15 3" xfId="21580"/>
    <cellStyle name="Note 2 2 2 2 2 2 2 2 15 4" xfId="48065"/>
    <cellStyle name="Note 2 2 2 2 2 2 2 2 16" xfId="21581"/>
    <cellStyle name="Note 2 2 2 2 2 2 2 2 16 2" xfId="21582"/>
    <cellStyle name="Note 2 2 2 2 2 2 2 2 16 3" xfId="21583"/>
    <cellStyle name="Note 2 2 2 2 2 2 2 2 16 4" xfId="48066"/>
    <cellStyle name="Note 2 2 2 2 2 2 2 2 17" xfId="21584"/>
    <cellStyle name="Note 2 2 2 2 2 2 2 2 17 2" xfId="21585"/>
    <cellStyle name="Note 2 2 2 2 2 2 2 2 17 3" xfId="21586"/>
    <cellStyle name="Note 2 2 2 2 2 2 2 2 17 4" xfId="48067"/>
    <cellStyle name="Note 2 2 2 2 2 2 2 2 18" xfId="21587"/>
    <cellStyle name="Note 2 2 2 2 2 2 2 2 18 2" xfId="21588"/>
    <cellStyle name="Note 2 2 2 2 2 2 2 2 18 3" xfId="21589"/>
    <cellStyle name="Note 2 2 2 2 2 2 2 2 18 4" xfId="48068"/>
    <cellStyle name="Note 2 2 2 2 2 2 2 2 19" xfId="21590"/>
    <cellStyle name="Note 2 2 2 2 2 2 2 2 19 2" xfId="21591"/>
    <cellStyle name="Note 2 2 2 2 2 2 2 2 19 3" xfId="21592"/>
    <cellStyle name="Note 2 2 2 2 2 2 2 2 19 4" xfId="48069"/>
    <cellStyle name="Note 2 2 2 2 2 2 2 2 2" xfId="21593"/>
    <cellStyle name="Note 2 2 2 2 2 2 2 2 2 2" xfId="21594"/>
    <cellStyle name="Note 2 2 2 2 2 2 2 2 2 3" xfId="21595"/>
    <cellStyle name="Note 2 2 2 2 2 2 2 2 2 4" xfId="48070"/>
    <cellStyle name="Note 2 2 2 2 2 2 2 2 20" xfId="21596"/>
    <cellStyle name="Note 2 2 2 2 2 2 2 2 20 2" xfId="21597"/>
    <cellStyle name="Note 2 2 2 2 2 2 2 2 20 3" xfId="48071"/>
    <cellStyle name="Note 2 2 2 2 2 2 2 2 20 4" xfId="48072"/>
    <cellStyle name="Note 2 2 2 2 2 2 2 2 21" xfId="48073"/>
    <cellStyle name="Note 2 2 2 2 2 2 2 2 22" xfId="48074"/>
    <cellStyle name="Note 2 2 2 2 2 2 2 2 3" xfId="21598"/>
    <cellStyle name="Note 2 2 2 2 2 2 2 2 3 2" xfId="21599"/>
    <cellStyle name="Note 2 2 2 2 2 2 2 2 3 3" xfId="21600"/>
    <cellStyle name="Note 2 2 2 2 2 2 2 2 3 4" xfId="48075"/>
    <cellStyle name="Note 2 2 2 2 2 2 2 2 4" xfId="21601"/>
    <cellStyle name="Note 2 2 2 2 2 2 2 2 4 2" xfId="21602"/>
    <cellStyle name="Note 2 2 2 2 2 2 2 2 4 3" xfId="21603"/>
    <cellStyle name="Note 2 2 2 2 2 2 2 2 4 4" xfId="48076"/>
    <cellStyle name="Note 2 2 2 2 2 2 2 2 5" xfId="21604"/>
    <cellStyle name="Note 2 2 2 2 2 2 2 2 5 2" xfId="21605"/>
    <cellStyle name="Note 2 2 2 2 2 2 2 2 5 3" xfId="21606"/>
    <cellStyle name="Note 2 2 2 2 2 2 2 2 5 4" xfId="48077"/>
    <cellStyle name="Note 2 2 2 2 2 2 2 2 6" xfId="21607"/>
    <cellStyle name="Note 2 2 2 2 2 2 2 2 6 2" xfId="21608"/>
    <cellStyle name="Note 2 2 2 2 2 2 2 2 6 3" xfId="21609"/>
    <cellStyle name="Note 2 2 2 2 2 2 2 2 6 4" xfId="48078"/>
    <cellStyle name="Note 2 2 2 2 2 2 2 2 7" xfId="21610"/>
    <cellStyle name="Note 2 2 2 2 2 2 2 2 7 2" xfId="21611"/>
    <cellStyle name="Note 2 2 2 2 2 2 2 2 7 3" xfId="21612"/>
    <cellStyle name="Note 2 2 2 2 2 2 2 2 7 4" xfId="48079"/>
    <cellStyle name="Note 2 2 2 2 2 2 2 2 8" xfId="21613"/>
    <cellStyle name="Note 2 2 2 2 2 2 2 2 8 2" xfId="21614"/>
    <cellStyle name="Note 2 2 2 2 2 2 2 2 8 3" xfId="21615"/>
    <cellStyle name="Note 2 2 2 2 2 2 2 2 8 4" xfId="48080"/>
    <cellStyle name="Note 2 2 2 2 2 2 2 2 9" xfId="21616"/>
    <cellStyle name="Note 2 2 2 2 2 2 2 2 9 2" xfId="21617"/>
    <cellStyle name="Note 2 2 2 2 2 2 2 2 9 3" xfId="21618"/>
    <cellStyle name="Note 2 2 2 2 2 2 2 2 9 4" xfId="48081"/>
    <cellStyle name="Note 2 2 2 2 2 2 2 20" xfId="21619"/>
    <cellStyle name="Note 2 2 2 2 2 2 2 20 2" xfId="21620"/>
    <cellStyle name="Note 2 2 2 2 2 2 2 20 3" xfId="21621"/>
    <cellStyle name="Note 2 2 2 2 2 2 2 20 4" xfId="48082"/>
    <cellStyle name="Note 2 2 2 2 2 2 2 21" xfId="21622"/>
    <cellStyle name="Note 2 2 2 2 2 2 2 21 2" xfId="21623"/>
    <cellStyle name="Note 2 2 2 2 2 2 2 21 3" xfId="48083"/>
    <cellStyle name="Note 2 2 2 2 2 2 2 21 4" xfId="48084"/>
    <cellStyle name="Note 2 2 2 2 2 2 2 22" xfId="48085"/>
    <cellStyle name="Note 2 2 2 2 2 2 2 23" xfId="48086"/>
    <cellStyle name="Note 2 2 2 2 2 2 2 3" xfId="21624"/>
    <cellStyle name="Note 2 2 2 2 2 2 2 3 2" xfId="21625"/>
    <cellStyle name="Note 2 2 2 2 2 2 2 3 3" xfId="21626"/>
    <cellStyle name="Note 2 2 2 2 2 2 2 3 4" xfId="48087"/>
    <cellStyle name="Note 2 2 2 2 2 2 2 4" xfId="21627"/>
    <cellStyle name="Note 2 2 2 2 2 2 2 4 2" xfId="21628"/>
    <cellStyle name="Note 2 2 2 2 2 2 2 4 3" xfId="21629"/>
    <cellStyle name="Note 2 2 2 2 2 2 2 4 4" xfId="48088"/>
    <cellStyle name="Note 2 2 2 2 2 2 2 5" xfId="21630"/>
    <cellStyle name="Note 2 2 2 2 2 2 2 5 2" xfId="21631"/>
    <cellStyle name="Note 2 2 2 2 2 2 2 5 3" xfId="21632"/>
    <cellStyle name="Note 2 2 2 2 2 2 2 5 4" xfId="48089"/>
    <cellStyle name="Note 2 2 2 2 2 2 2 6" xfId="21633"/>
    <cellStyle name="Note 2 2 2 2 2 2 2 6 2" xfId="21634"/>
    <cellStyle name="Note 2 2 2 2 2 2 2 6 3" xfId="21635"/>
    <cellStyle name="Note 2 2 2 2 2 2 2 6 4" xfId="48090"/>
    <cellStyle name="Note 2 2 2 2 2 2 2 7" xfId="21636"/>
    <cellStyle name="Note 2 2 2 2 2 2 2 7 2" xfId="21637"/>
    <cellStyle name="Note 2 2 2 2 2 2 2 7 3" xfId="21638"/>
    <cellStyle name="Note 2 2 2 2 2 2 2 7 4" xfId="48091"/>
    <cellStyle name="Note 2 2 2 2 2 2 2 8" xfId="21639"/>
    <cellStyle name="Note 2 2 2 2 2 2 2 8 2" xfId="21640"/>
    <cellStyle name="Note 2 2 2 2 2 2 2 8 3" xfId="21641"/>
    <cellStyle name="Note 2 2 2 2 2 2 2 8 4" xfId="48092"/>
    <cellStyle name="Note 2 2 2 2 2 2 2 9" xfId="21642"/>
    <cellStyle name="Note 2 2 2 2 2 2 2 9 2" xfId="21643"/>
    <cellStyle name="Note 2 2 2 2 2 2 2 9 3" xfId="21644"/>
    <cellStyle name="Note 2 2 2 2 2 2 2 9 4" xfId="48093"/>
    <cellStyle name="Note 2 2 2 2 2 2 20" xfId="21645"/>
    <cellStyle name="Note 2 2 2 2 2 2 20 2" xfId="21646"/>
    <cellStyle name="Note 2 2 2 2 2 2 20 3" xfId="21647"/>
    <cellStyle name="Note 2 2 2 2 2 2 20 4" xfId="48094"/>
    <cellStyle name="Note 2 2 2 2 2 2 21" xfId="21648"/>
    <cellStyle name="Note 2 2 2 2 2 2 21 2" xfId="21649"/>
    <cellStyle name="Note 2 2 2 2 2 2 21 3" xfId="48095"/>
    <cellStyle name="Note 2 2 2 2 2 2 21 4" xfId="48096"/>
    <cellStyle name="Note 2 2 2 2 2 2 22" xfId="48097"/>
    <cellStyle name="Note 2 2 2 2 2 2 23" xfId="48098"/>
    <cellStyle name="Note 2 2 2 2 2 2 3" xfId="21650"/>
    <cellStyle name="Note 2 2 2 2 2 2 3 2" xfId="21651"/>
    <cellStyle name="Note 2 2 2 2 2 2 3 3" xfId="21652"/>
    <cellStyle name="Note 2 2 2 2 2 2 3 4" xfId="48099"/>
    <cellStyle name="Note 2 2 2 2 2 2 4" xfId="21653"/>
    <cellStyle name="Note 2 2 2 2 2 2 4 2" xfId="21654"/>
    <cellStyle name="Note 2 2 2 2 2 2 4 3" xfId="21655"/>
    <cellStyle name="Note 2 2 2 2 2 2 4 4" xfId="48100"/>
    <cellStyle name="Note 2 2 2 2 2 2 5" xfId="21656"/>
    <cellStyle name="Note 2 2 2 2 2 2 5 2" xfId="21657"/>
    <cellStyle name="Note 2 2 2 2 2 2 5 3" xfId="21658"/>
    <cellStyle name="Note 2 2 2 2 2 2 5 4" xfId="48101"/>
    <cellStyle name="Note 2 2 2 2 2 2 6" xfId="21659"/>
    <cellStyle name="Note 2 2 2 2 2 2 6 2" xfId="21660"/>
    <cellStyle name="Note 2 2 2 2 2 2 6 3" xfId="21661"/>
    <cellStyle name="Note 2 2 2 2 2 2 6 4" xfId="48102"/>
    <cellStyle name="Note 2 2 2 2 2 2 7" xfId="21662"/>
    <cellStyle name="Note 2 2 2 2 2 2 7 2" xfId="21663"/>
    <cellStyle name="Note 2 2 2 2 2 2 7 3" xfId="21664"/>
    <cellStyle name="Note 2 2 2 2 2 2 7 4" xfId="48103"/>
    <cellStyle name="Note 2 2 2 2 2 2 8" xfId="21665"/>
    <cellStyle name="Note 2 2 2 2 2 2 8 2" xfId="21666"/>
    <cellStyle name="Note 2 2 2 2 2 2 8 3" xfId="21667"/>
    <cellStyle name="Note 2 2 2 2 2 2 8 4" xfId="48104"/>
    <cellStyle name="Note 2 2 2 2 2 2 9" xfId="21668"/>
    <cellStyle name="Note 2 2 2 2 2 2 9 2" xfId="21669"/>
    <cellStyle name="Note 2 2 2 2 2 2 9 3" xfId="21670"/>
    <cellStyle name="Note 2 2 2 2 2 2 9 4" xfId="48105"/>
    <cellStyle name="Note 2 2 2 2 2 20" xfId="21671"/>
    <cellStyle name="Note 2 2 2 2 2 20 2" xfId="21672"/>
    <cellStyle name="Note 2 2 2 2 2 20 3" xfId="21673"/>
    <cellStyle name="Note 2 2 2 2 2 20 4" xfId="48106"/>
    <cellStyle name="Note 2 2 2 2 2 21" xfId="21674"/>
    <cellStyle name="Note 2 2 2 2 2 21 2" xfId="21675"/>
    <cellStyle name="Note 2 2 2 2 2 21 3" xfId="48107"/>
    <cellStyle name="Note 2 2 2 2 2 21 4" xfId="48108"/>
    <cellStyle name="Note 2 2 2 2 2 22" xfId="48109"/>
    <cellStyle name="Note 2 2 2 2 2 23" xfId="48110"/>
    <cellStyle name="Note 2 2 2 2 2 3" xfId="21676"/>
    <cellStyle name="Note 2 2 2 2 2 3 2" xfId="21677"/>
    <cellStyle name="Note 2 2 2 2 2 3 3" xfId="21678"/>
    <cellStyle name="Note 2 2 2 2 2 3 4" xfId="48111"/>
    <cellStyle name="Note 2 2 2 2 2 4" xfId="21679"/>
    <cellStyle name="Note 2 2 2 2 2 4 2" xfId="21680"/>
    <cellStyle name="Note 2 2 2 2 2 4 3" xfId="21681"/>
    <cellStyle name="Note 2 2 2 2 2 4 4" xfId="48112"/>
    <cellStyle name="Note 2 2 2 2 2 5" xfId="21682"/>
    <cellStyle name="Note 2 2 2 2 2 5 2" xfId="21683"/>
    <cellStyle name="Note 2 2 2 2 2 5 3" xfId="21684"/>
    <cellStyle name="Note 2 2 2 2 2 5 4" xfId="48113"/>
    <cellStyle name="Note 2 2 2 2 2 6" xfId="21685"/>
    <cellStyle name="Note 2 2 2 2 2 6 2" xfId="21686"/>
    <cellStyle name="Note 2 2 2 2 2 6 3" xfId="21687"/>
    <cellStyle name="Note 2 2 2 2 2 6 4" xfId="48114"/>
    <cellStyle name="Note 2 2 2 2 2 7" xfId="21688"/>
    <cellStyle name="Note 2 2 2 2 2 7 2" xfId="21689"/>
    <cellStyle name="Note 2 2 2 2 2 7 3" xfId="21690"/>
    <cellStyle name="Note 2 2 2 2 2 7 4" xfId="48115"/>
    <cellStyle name="Note 2 2 2 2 2 8" xfId="21691"/>
    <cellStyle name="Note 2 2 2 2 2 8 2" xfId="21692"/>
    <cellStyle name="Note 2 2 2 2 2 8 3" xfId="21693"/>
    <cellStyle name="Note 2 2 2 2 2 8 4" xfId="48116"/>
    <cellStyle name="Note 2 2 2 2 2 9" xfId="21694"/>
    <cellStyle name="Note 2 2 2 2 2 9 2" xfId="21695"/>
    <cellStyle name="Note 2 2 2 2 2 9 3" xfId="21696"/>
    <cellStyle name="Note 2 2 2 2 2 9 4" xfId="48117"/>
    <cellStyle name="Note 2 2 2 2 20" xfId="21697"/>
    <cellStyle name="Note 2 2 2 2 20 2" xfId="21698"/>
    <cellStyle name="Note 2 2 2 2 20 3" xfId="21699"/>
    <cellStyle name="Note 2 2 2 2 20 4" xfId="48118"/>
    <cellStyle name="Note 2 2 2 2 21" xfId="21700"/>
    <cellStyle name="Note 2 2 2 2 21 2" xfId="21701"/>
    <cellStyle name="Note 2 2 2 2 21 3" xfId="48119"/>
    <cellStyle name="Note 2 2 2 2 21 4" xfId="48120"/>
    <cellStyle name="Note 2 2 2 2 22" xfId="48121"/>
    <cellStyle name="Note 2 2 2 2 23" xfId="48122"/>
    <cellStyle name="Note 2 2 2 2 3" xfId="21702"/>
    <cellStyle name="Note 2 2 2 2 3 2" xfId="21703"/>
    <cellStyle name="Note 2 2 2 2 3 3" xfId="21704"/>
    <cellStyle name="Note 2 2 2 2 3 4" xfId="48123"/>
    <cellStyle name="Note 2 2 2 2 4" xfId="21705"/>
    <cellStyle name="Note 2 2 2 2 4 2" xfId="21706"/>
    <cellStyle name="Note 2 2 2 2 4 3" xfId="21707"/>
    <cellStyle name="Note 2 2 2 2 4 4" xfId="48124"/>
    <cellStyle name="Note 2 2 2 2 5" xfId="21708"/>
    <cellStyle name="Note 2 2 2 2 5 2" xfId="21709"/>
    <cellStyle name="Note 2 2 2 2 5 3" xfId="21710"/>
    <cellStyle name="Note 2 2 2 2 5 4" xfId="48125"/>
    <cellStyle name="Note 2 2 2 2 6" xfId="21711"/>
    <cellStyle name="Note 2 2 2 2 6 2" xfId="21712"/>
    <cellStyle name="Note 2 2 2 2 6 3" xfId="21713"/>
    <cellStyle name="Note 2 2 2 2 6 4" xfId="48126"/>
    <cellStyle name="Note 2 2 2 2 7" xfId="21714"/>
    <cellStyle name="Note 2 2 2 2 7 2" xfId="21715"/>
    <cellStyle name="Note 2 2 2 2 7 3" xfId="21716"/>
    <cellStyle name="Note 2 2 2 2 7 4" xfId="48127"/>
    <cellStyle name="Note 2 2 2 2 8" xfId="21717"/>
    <cellStyle name="Note 2 2 2 2 8 2" xfId="21718"/>
    <cellStyle name="Note 2 2 2 2 8 3" xfId="21719"/>
    <cellStyle name="Note 2 2 2 2 8 4" xfId="48128"/>
    <cellStyle name="Note 2 2 2 2 9" xfId="21720"/>
    <cellStyle name="Note 2 2 2 2 9 2" xfId="21721"/>
    <cellStyle name="Note 2 2 2 2 9 3" xfId="21722"/>
    <cellStyle name="Note 2 2 2 2 9 4" xfId="48129"/>
    <cellStyle name="Note 2 2 2 3" xfId="21723"/>
    <cellStyle name="Note 2 2 2 3 10" xfId="21724"/>
    <cellStyle name="Note 2 2 2 3 10 2" xfId="21725"/>
    <cellStyle name="Note 2 2 2 3 10 3" xfId="21726"/>
    <cellStyle name="Note 2 2 2 3 10 4" xfId="48130"/>
    <cellStyle name="Note 2 2 2 3 11" xfId="21727"/>
    <cellStyle name="Note 2 2 2 3 11 2" xfId="21728"/>
    <cellStyle name="Note 2 2 2 3 11 3" xfId="21729"/>
    <cellStyle name="Note 2 2 2 3 11 4" xfId="48131"/>
    <cellStyle name="Note 2 2 2 3 12" xfId="21730"/>
    <cellStyle name="Note 2 2 2 3 12 2" xfId="21731"/>
    <cellStyle name="Note 2 2 2 3 12 3" xfId="21732"/>
    <cellStyle name="Note 2 2 2 3 12 4" xfId="48132"/>
    <cellStyle name="Note 2 2 2 3 13" xfId="21733"/>
    <cellStyle name="Note 2 2 2 3 13 2" xfId="21734"/>
    <cellStyle name="Note 2 2 2 3 13 3" xfId="21735"/>
    <cellStyle name="Note 2 2 2 3 13 4" xfId="48133"/>
    <cellStyle name="Note 2 2 2 3 14" xfId="21736"/>
    <cellStyle name="Note 2 2 2 3 14 2" xfId="21737"/>
    <cellStyle name="Note 2 2 2 3 14 3" xfId="21738"/>
    <cellStyle name="Note 2 2 2 3 14 4" xfId="48134"/>
    <cellStyle name="Note 2 2 2 3 15" xfId="21739"/>
    <cellStyle name="Note 2 2 2 3 15 2" xfId="21740"/>
    <cellStyle name="Note 2 2 2 3 15 3" xfId="21741"/>
    <cellStyle name="Note 2 2 2 3 15 4" xfId="48135"/>
    <cellStyle name="Note 2 2 2 3 16" xfId="21742"/>
    <cellStyle name="Note 2 2 2 3 16 2" xfId="21743"/>
    <cellStyle name="Note 2 2 2 3 16 3" xfId="21744"/>
    <cellStyle name="Note 2 2 2 3 16 4" xfId="48136"/>
    <cellStyle name="Note 2 2 2 3 17" xfId="21745"/>
    <cellStyle name="Note 2 2 2 3 17 2" xfId="21746"/>
    <cellStyle name="Note 2 2 2 3 17 3" xfId="21747"/>
    <cellStyle name="Note 2 2 2 3 17 4" xfId="48137"/>
    <cellStyle name="Note 2 2 2 3 18" xfId="21748"/>
    <cellStyle name="Note 2 2 2 3 18 2" xfId="21749"/>
    <cellStyle name="Note 2 2 2 3 18 3" xfId="21750"/>
    <cellStyle name="Note 2 2 2 3 18 4" xfId="48138"/>
    <cellStyle name="Note 2 2 2 3 19" xfId="21751"/>
    <cellStyle name="Note 2 2 2 3 19 2" xfId="21752"/>
    <cellStyle name="Note 2 2 2 3 19 3" xfId="21753"/>
    <cellStyle name="Note 2 2 2 3 19 4" xfId="48139"/>
    <cellStyle name="Note 2 2 2 3 2" xfId="21754"/>
    <cellStyle name="Note 2 2 2 3 2 2" xfId="21755"/>
    <cellStyle name="Note 2 2 2 3 2 3" xfId="21756"/>
    <cellStyle name="Note 2 2 2 3 2 4" xfId="48140"/>
    <cellStyle name="Note 2 2 2 3 20" xfId="21757"/>
    <cellStyle name="Note 2 2 2 3 20 2" xfId="21758"/>
    <cellStyle name="Note 2 2 2 3 20 3" xfId="48141"/>
    <cellStyle name="Note 2 2 2 3 20 4" xfId="48142"/>
    <cellStyle name="Note 2 2 2 3 21" xfId="48143"/>
    <cellStyle name="Note 2 2 2 3 22" xfId="48144"/>
    <cellStyle name="Note 2 2 2 3 3" xfId="21759"/>
    <cellStyle name="Note 2 2 2 3 3 2" xfId="21760"/>
    <cellStyle name="Note 2 2 2 3 3 3" xfId="21761"/>
    <cellStyle name="Note 2 2 2 3 3 4" xfId="48145"/>
    <cellStyle name="Note 2 2 2 3 4" xfId="21762"/>
    <cellStyle name="Note 2 2 2 3 4 2" xfId="21763"/>
    <cellStyle name="Note 2 2 2 3 4 3" xfId="21764"/>
    <cellStyle name="Note 2 2 2 3 4 4" xfId="48146"/>
    <cellStyle name="Note 2 2 2 3 5" xfId="21765"/>
    <cellStyle name="Note 2 2 2 3 5 2" xfId="21766"/>
    <cellStyle name="Note 2 2 2 3 5 3" xfId="21767"/>
    <cellStyle name="Note 2 2 2 3 5 4" xfId="48147"/>
    <cellStyle name="Note 2 2 2 3 6" xfId="21768"/>
    <cellStyle name="Note 2 2 2 3 6 2" xfId="21769"/>
    <cellStyle name="Note 2 2 2 3 6 3" xfId="21770"/>
    <cellStyle name="Note 2 2 2 3 6 4" xfId="48148"/>
    <cellStyle name="Note 2 2 2 3 7" xfId="21771"/>
    <cellStyle name="Note 2 2 2 3 7 2" xfId="21772"/>
    <cellStyle name="Note 2 2 2 3 7 3" xfId="21773"/>
    <cellStyle name="Note 2 2 2 3 7 4" xfId="48149"/>
    <cellStyle name="Note 2 2 2 3 8" xfId="21774"/>
    <cellStyle name="Note 2 2 2 3 8 2" xfId="21775"/>
    <cellStyle name="Note 2 2 2 3 8 3" xfId="21776"/>
    <cellStyle name="Note 2 2 2 3 8 4" xfId="48150"/>
    <cellStyle name="Note 2 2 2 3 9" xfId="21777"/>
    <cellStyle name="Note 2 2 2 3 9 2" xfId="21778"/>
    <cellStyle name="Note 2 2 2 3 9 3" xfId="21779"/>
    <cellStyle name="Note 2 2 2 3 9 4" xfId="48151"/>
    <cellStyle name="Note 2 2 2 4" xfId="21780"/>
    <cellStyle name="Note 2 2 2 4 10" xfId="21781"/>
    <cellStyle name="Note 2 2 2 4 10 2" xfId="21782"/>
    <cellStyle name="Note 2 2 2 4 10 3" xfId="21783"/>
    <cellStyle name="Note 2 2 2 4 10 4" xfId="48152"/>
    <cellStyle name="Note 2 2 2 4 11" xfId="21784"/>
    <cellStyle name="Note 2 2 2 4 11 2" xfId="21785"/>
    <cellStyle name="Note 2 2 2 4 11 3" xfId="21786"/>
    <cellStyle name="Note 2 2 2 4 11 4" xfId="48153"/>
    <cellStyle name="Note 2 2 2 4 12" xfId="21787"/>
    <cellStyle name="Note 2 2 2 4 12 2" xfId="21788"/>
    <cellStyle name="Note 2 2 2 4 12 3" xfId="21789"/>
    <cellStyle name="Note 2 2 2 4 12 4" xfId="48154"/>
    <cellStyle name="Note 2 2 2 4 13" xfId="21790"/>
    <cellStyle name="Note 2 2 2 4 13 2" xfId="21791"/>
    <cellStyle name="Note 2 2 2 4 13 3" xfId="21792"/>
    <cellStyle name="Note 2 2 2 4 13 4" xfId="48155"/>
    <cellStyle name="Note 2 2 2 4 14" xfId="21793"/>
    <cellStyle name="Note 2 2 2 4 14 2" xfId="21794"/>
    <cellStyle name="Note 2 2 2 4 14 3" xfId="21795"/>
    <cellStyle name="Note 2 2 2 4 14 4" xfId="48156"/>
    <cellStyle name="Note 2 2 2 4 15" xfId="21796"/>
    <cellStyle name="Note 2 2 2 4 15 2" xfId="21797"/>
    <cellStyle name="Note 2 2 2 4 15 3" xfId="21798"/>
    <cellStyle name="Note 2 2 2 4 15 4" xfId="48157"/>
    <cellStyle name="Note 2 2 2 4 16" xfId="21799"/>
    <cellStyle name="Note 2 2 2 4 16 2" xfId="21800"/>
    <cellStyle name="Note 2 2 2 4 16 3" xfId="21801"/>
    <cellStyle name="Note 2 2 2 4 16 4" xfId="48158"/>
    <cellStyle name="Note 2 2 2 4 17" xfId="21802"/>
    <cellStyle name="Note 2 2 2 4 17 2" xfId="21803"/>
    <cellStyle name="Note 2 2 2 4 17 3" xfId="21804"/>
    <cellStyle name="Note 2 2 2 4 17 4" xfId="48159"/>
    <cellStyle name="Note 2 2 2 4 18" xfId="21805"/>
    <cellStyle name="Note 2 2 2 4 18 2" xfId="21806"/>
    <cellStyle name="Note 2 2 2 4 18 3" xfId="21807"/>
    <cellStyle name="Note 2 2 2 4 18 4" xfId="48160"/>
    <cellStyle name="Note 2 2 2 4 19" xfId="21808"/>
    <cellStyle name="Note 2 2 2 4 19 2" xfId="21809"/>
    <cellStyle name="Note 2 2 2 4 19 3" xfId="21810"/>
    <cellStyle name="Note 2 2 2 4 19 4" xfId="48161"/>
    <cellStyle name="Note 2 2 2 4 2" xfId="21811"/>
    <cellStyle name="Note 2 2 2 4 2 2" xfId="21812"/>
    <cellStyle name="Note 2 2 2 4 2 3" xfId="21813"/>
    <cellStyle name="Note 2 2 2 4 2 4" xfId="48162"/>
    <cellStyle name="Note 2 2 2 4 20" xfId="21814"/>
    <cellStyle name="Note 2 2 2 4 20 2" xfId="21815"/>
    <cellStyle name="Note 2 2 2 4 20 3" xfId="48163"/>
    <cellStyle name="Note 2 2 2 4 20 4" xfId="48164"/>
    <cellStyle name="Note 2 2 2 4 21" xfId="48165"/>
    <cellStyle name="Note 2 2 2 4 22" xfId="48166"/>
    <cellStyle name="Note 2 2 2 4 3" xfId="21816"/>
    <cellStyle name="Note 2 2 2 4 3 2" xfId="21817"/>
    <cellStyle name="Note 2 2 2 4 3 3" xfId="21818"/>
    <cellStyle name="Note 2 2 2 4 3 4" xfId="48167"/>
    <cellStyle name="Note 2 2 2 4 4" xfId="21819"/>
    <cellStyle name="Note 2 2 2 4 4 2" xfId="21820"/>
    <cellStyle name="Note 2 2 2 4 4 3" xfId="21821"/>
    <cellStyle name="Note 2 2 2 4 4 4" xfId="48168"/>
    <cellStyle name="Note 2 2 2 4 5" xfId="21822"/>
    <cellStyle name="Note 2 2 2 4 5 2" xfId="21823"/>
    <cellStyle name="Note 2 2 2 4 5 3" xfId="21824"/>
    <cellStyle name="Note 2 2 2 4 5 4" xfId="48169"/>
    <cellStyle name="Note 2 2 2 4 6" xfId="21825"/>
    <cellStyle name="Note 2 2 2 4 6 2" xfId="21826"/>
    <cellStyle name="Note 2 2 2 4 6 3" xfId="21827"/>
    <cellStyle name="Note 2 2 2 4 6 4" xfId="48170"/>
    <cellStyle name="Note 2 2 2 4 7" xfId="21828"/>
    <cellStyle name="Note 2 2 2 4 7 2" xfId="21829"/>
    <cellStyle name="Note 2 2 2 4 7 3" xfId="21830"/>
    <cellStyle name="Note 2 2 2 4 7 4" xfId="48171"/>
    <cellStyle name="Note 2 2 2 4 8" xfId="21831"/>
    <cellStyle name="Note 2 2 2 4 8 2" xfId="21832"/>
    <cellStyle name="Note 2 2 2 4 8 3" xfId="21833"/>
    <cellStyle name="Note 2 2 2 4 8 4" xfId="48172"/>
    <cellStyle name="Note 2 2 2 4 9" xfId="21834"/>
    <cellStyle name="Note 2 2 2 4 9 2" xfId="21835"/>
    <cellStyle name="Note 2 2 2 4 9 3" xfId="21836"/>
    <cellStyle name="Note 2 2 2 4 9 4" xfId="48173"/>
    <cellStyle name="Note 2 2 2 5" xfId="21837"/>
    <cellStyle name="Note 2 2 2 5 10" xfId="21838"/>
    <cellStyle name="Note 2 2 2 5 10 2" xfId="21839"/>
    <cellStyle name="Note 2 2 2 5 10 3" xfId="21840"/>
    <cellStyle name="Note 2 2 2 5 10 4" xfId="48174"/>
    <cellStyle name="Note 2 2 2 5 11" xfId="21841"/>
    <cellStyle name="Note 2 2 2 5 11 2" xfId="21842"/>
    <cellStyle name="Note 2 2 2 5 11 3" xfId="21843"/>
    <cellStyle name="Note 2 2 2 5 11 4" xfId="48175"/>
    <cellStyle name="Note 2 2 2 5 12" xfId="21844"/>
    <cellStyle name="Note 2 2 2 5 12 2" xfId="21845"/>
    <cellStyle name="Note 2 2 2 5 12 3" xfId="21846"/>
    <cellStyle name="Note 2 2 2 5 12 4" xfId="48176"/>
    <cellStyle name="Note 2 2 2 5 13" xfId="21847"/>
    <cellStyle name="Note 2 2 2 5 13 2" xfId="21848"/>
    <cellStyle name="Note 2 2 2 5 13 3" xfId="21849"/>
    <cellStyle name="Note 2 2 2 5 13 4" xfId="48177"/>
    <cellStyle name="Note 2 2 2 5 14" xfId="21850"/>
    <cellStyle name="Note 2 2 2 5 14 2" xfId="21851"/>
    <cellStyle name="Note 2 2 2 5 14 3" xfId="21852"/>
    <cellStyle name="Note 2 2 2 5 14 4" xfId="48178"/>
    <cellStyle name="Note 2 2 2 5 15" xfId="21853"/>
    <cellStyle name="Note 2 2 2 5 15 2" xfId="21854"/>
    <cellStyle name="Note 2 2 2 5 15 3" xfId="21855"/>
    <cellStyle name="Note 2 2 2 5 15 4" xfId="48179"/>
    <cellStyle name="Note 2 2 2 5 16" xfId="21856"/>
    <cellStyle name="Note 2 2 2 5 16 2" xfId="21857"/>
    <cellStyle name="Note 2 2 2 5 16 3" xfId="21858"/>
    <cellStyle name="Note 2 2 2 5 16 4" xfId="48180"/>
    <cellStyle name="Note 2 2 2 5 17" xfId="21859"/>
    <cellStyle name="Note 2 2 2 5 17 2" xfId="21860"/>
    <cellStyle name="Note 2 2 2 5 17 3" xfId="21861"/>
    <cellStyle name="Note 2 2 2 5 17 4" xfId="48181"/>
    <cellStyle name="Note 2 2 2 5 18" xfId="21862"/>
    <cellStyle name="Note 2 2 2 5 18 2" xfId="21863"/>
    <cellStyle name="Note 2 2 2 5 18 3" xfId="21864"/>
    <cellStyle name="Note 2 2 2 5 18 4" xfId="48182"/>
    <cellStyle name="Note 2 2 2 5 19" xfId="21865"/>
    <cellStyle name="Note 2 2 2 5 19 2" xfId="21866"/>
    <cellStyle name="Note 2 2 2 5 19 3" xfId="21867"/>
    <cellStyle name="Note 2 2 2 5 19 4" xfId="48183"/>
    <cellStyle name="Note 2 2 2 5 2" xfId="21868"/>
    <cellStyle name="Note 2 2 2 5 2 2" xfId="21869"/>
    <cellStyle name="Note 2 2 2 5 2 3" xfId="21870"/>
    <cellStyle name="Note 2 2 2 5 2 4" xfId="48184"/>
    <cellStyle name="Note 2 2 2 5 20" xfId="21871"/>
    <cellStyle name="Note 2 2 2 5 20 2" xfId="21872"/>
    <cellStyle name="Note 2 2 2 5 20 3" xfId="48185"/>
    <cellStyle name="Note 2 2 2 5 20 4" xfId="48186"/>
    <cellStyle name="Note 2 2 2 5 21" xfId="48187"/>
    <cellStyle name="Note 2 2 2 5 22" xfId="48188"/>
    <cellStyle name="Note 2 2 2 5 3" xfId="21873"/>
    <cellStyle name="Note 2 2 2 5 3 2" xfId="21874"/>
    <cellStyle name="Note 2 2 2 5 3 3" xfId="21875"/>
    <cellStyle name="Note 2 2 2 5 3 4" xfId="48189"/>
    <cellStyle name="Note 2 2 2 5 4" xfId="21876"/>
    <cellStyle name="Note 2 2 2 5 4 2" xfId="21877"/>
    <cellStyle name="Note 2 2 2 5 4 3" xfId="21878"/>
    <cellStyle name="Note 2 2 2 5 4 4" xfId="48190"/>
    <cellStyle name="Note 2 2 2 5 5" xfId="21879"/>
    <cellStyle name="Note 2 2 2 5 5 2" xfId="21880"/>
    <cellStyle name="Note 2 2 2 5 5 3" xfId="21881"/>
    <cellStyle name="Note 2 2 2 5 5 4" xfId="48191"/>
    <cellStyle name="Note 2 2 2 5 6" xfId="21882"/>
    <cellStyle name="Note 2 2 2 5 6 2" xfId="21883"/>
    <cellStyle name="Note 2 2 2 5 6 3" xfId="21884"/>
    <cellStyle name="Note 2 2 2 5 6 4" xfId="48192"/>
    <cellStyle name="Note 2 2 2 5 7" xfId="21885"/>
    <cellStyle name="Note 2 2 2 5 7 2" xfId="21886"/>
    <cellStyle name="Note 2 2 2 5 7 3" xfId="21887"/>
    <cellStyle name="Note 2 2 2 5 7 4" xfId="48193"/>
    <cellStyle name="Note 2 2 2 5 8" xfId="21888"/>
    <cellStyle name="Note 2 2 2 5 8 2" xfId="21889"/>
    <cellStyle name="Note 2 2 2 5 8 3" xfId="21890"/>
    <cellStyle name="Note 2 2 2 5 8 4" xfId="48194"/>
    <cellStyle name="Note 2 2 2 5 9" xfId="21891"/>
    <cellStyle name="Note 2 2 2 5 9 2" xfId="21892"/>
    <cellStyle name="Note 2 2 2 5 9 3" xfId="21893"/>
    <cellStyle name="Note 2 2 2 5 9 4" xfId="48195"/>
    <cellStyle name="Note 2 2 2 6" xfId="48196"/>
    <cellStyle name="Note 2 2 2 7" xfId="48197"/>
    <cellStyle name="Note 2 2 20" xfId="21894"/>
    <cellStyle name="Note 2 2 20 2" xfId="21895"/>
    <cellStyle name="Note 2 2 20 3" xfId="21896"/>
    <cellStyle name="Note 2 2 20 4" xfId="48198"/>
    <cellStyle name="Note 2 2 21" xfId="21897"/>
    <cellStyle name="Note 2 2 21 2" xfId="21898"/>
    <cellStyle name="Note 2 2 21 3" xfId="21899"/>
    <cellStyle name="Note 2 2 21 4" xfId="48199"/>
    <cellStyle name="Note 2 2 22" xfId="21900"/>
    <cellStyle name="Note 2 2 22 2" xfId="21901"/>
    <cellStyle name="Note 2 2 22 3" xfId="21902"/>
    <cellStyle name="Note 2 2 22 4" xfId="48200"/>
    <cellStyle name="Note 2 2 23" xfId="21903"/>
    <cellStyle name="Note 2 2 23 2" xfId="21904"/>
    <cellStyle name="Note 2 2 23 3" xfId="21905"/>
    <cellStyle name="Note 2 2 23 4" xfId="48201"/>
    <cellStyle name="Note 2 2 24" xfId="21906"/>
    <cellStyle name="Note 2 2 24 2" xfId="21907"/>
    <cellStyle name="Note 2 2 24 3" xfId="21908"/>
    <cellStyle name="Note 2 2 24 4" xfId="48202"/>
    <cellStyle name="Note 2 2 25" xfId="21909"/>
    <cellStyle name="Note 2 2 25 2" xfId="21910"/>
    <cellStyle name="Note 2 2 25 3" xfId="21911"/>
    <cellStyle name="Note 2 2 25 4" xfId="48203"/>
    <cellStyle name="Note 2 2 26" xfId="21912"/>
    <cellStyle name="Note 2 2 26 2" xfId="21913"/>
    <cellStyle name="Note 2 2 26 3" xfId="21914"/>
    <cellStyle name="Note 2 2 26 4" xfId="48204"/>
    <cellStyle name="Note 2 2 27" xfId="21915"/>
    <cellStyle name="Note 2 2 27 2" xfId="21916"/>
    <cellStyle name="Note 2 2 27 3" xfId="21917"/>
    <cellStyle name="Note 2 2 27 4" xfId="48205"/>
    <cellStyle name="Note 2 2 28" xfId="21918"/>
    <cellStyle name="Note 2 2 28 2" xfId="21919"/>
    <cellStyle name="Note 2 2 28 3" xfId="21920"/>
    <cellStyle name="Note 2 2 28 4" xfId="48206"/>
    <cellStyle name="Note 2 2 29" xfId="21921"/>
    <cellStyle name="Note 2 2 29 2" xfId="21922"/>
    <cellStyle name="Note 2 2 29 3" xfId="21923"/>
    <cellStyle name="Note 2 2 29 4" xfId="48207"/>
    <cellStyle name="Note 2 2 3" xfId="21924"/>
    <cellStyle name="Note 2 2 3 10" xfId="21925"/>
    <cellStyle name="Note 2 2 3 10 2" xfId="21926"/>
    <cellStyle name="Note 2 2 3 10 3" xfId="21927"/>
    <cellStyle name="Note 2 2 3 10 4" xfId="48208"/>
    <cellStyle name="Note 2 2 3 11" xfId="21928"/>
    <cellStyle name="Note 2 2 3 11 2" xfId="21929"/>
    <cellStyle name="Note 2 2 3 11 3" xfId="21930"/>
    <cellStyle name="Note 2 2 3 11 4" xfId="48209"/>
    <cellStyle name="Note 2 2 3 12" xfId="21931"/>
    <cellStyle name="Note 2 2 3 12 2" xfId="21932"/>
    <cellStyle name="Note 2 2 3 12 3" xfId="21933"/>
    <cellStyle name="Note 2 2 3 12 4" xfId="48210"/>
    <cellStyle name="Note 2 2 3 13" xfId="21934"/>
    <cellStyle name="Note 2 2 3 13 2" xfId="21935"/>
    <cellStyle name="Note 2 2 3 13 3" xfId="21936"/>
    <cellStyle name="Note 2 2 3 13 4" xfId="48211"/>
    <cellStyle name="Note 2 2 3 14" xfId="21937"/>
    <cellStyle name="Note 2 2 3 14 2" xfId="21938"/>
    <cellStyle name="Note 2 2 3 14 3" xfId="21939"/>
    <cellStyle name="Note 2 2 3 14 4" xfId="48212"/>
    <cellStyle name="Note 2 2 3 15" xfId="21940"/>
    <cellStyle name="Note 2 2 3 15 2" xfId="21941"/>
    <cellStyle name="Note 2 2 3 15 3" xfId="21942"/>
    <cellStyle name="Note 2 2 3 15 4" xfId="48213"/>
    <cellStyle name="Note 2 2 3 16" xfId="21943"/>
    <cellStyle name="Note 2 2 3 16 2" xfId="21944"/>
    <cellStyle name="Note 2 2 3 16 3" xfId="21945"/>
    <cellStyle name="Note 2 2 3 16 4" xfId="48214"/>
    <cellStyle name="Note 2 2 3 17" xfId="21946"/>
    <cellStyle name="Note 2 2 3 17 2" xfId="21947"/>
    <cellStyle name="Note 2 2 3 17 3" xfId="21948"/>
    <cellStyle name="Note 2 2 3 17 4" xfId="48215"/>
    <cellStyle name="Note 2 2 3 18" xfId="21949"/>
    <cellStyle name="Note 2 2 3 18 2" xfId="21950"/>
    <cellStyle name="Note 2 2 3 18 3" xfId="21951"/>
    <cellStyle name="Note 2 2 3 18 4" xfId="48216"/>
    <cellStyle name="Note 2 2 3 19" xfId="21952"/>
    <cellStyle name="Note 2 2 3 19 2" xfId="21953"/>
    <cellStyle name="Note 2 2 3 19 3" xfId="21954"/>
    <cellStyle name="Note 2 2 3 19 4" xfId="48217"/>
    <cellStyle name="Note 2 2 3 2" xfId="21955"/>
    <cellStyle name="Note 2 2 3 2 10" xfId="21956"/>
    <cellStyle name="Note 2 2 3 2 10 2" xfId="21957"/>
    <cellStyle name="Note 2 2 3 2 10 3" xfId="21958"/>
    <cellStyle name="Note 2 2 3 2 10 4" xfId="48218"/>
    <cellStyle name="Note 2 2 3 2 11" xfId="21959"/>
    <cellStyle name="Note 2 2 3 2 11 2" xfId="21960"/>
    <cellStyle name="Note 2 2 3 2 11 3" xfId="21961"/>
    <cellStyle name="Note 2 2 3 2 11 4" xfId="48219"/>
    <cellStyle name="Note 2 2 3 2 12" xfId="21962"/>
    <cellStyle name="Note 2 2 3 2 12 2" xfId="21963"/>
    <cellStyle name="Note 2 2 3 2 12 3" xfId="21964"/>
    <cellStyle name="Note 2 2 3 2 12 4" xfId="48220"/>
    <cellStyle name="Note 2 2 3 2 13" xfId="21965"/>
    <cellStyle name="Note 2 2 3 2 13 2" xfId="21966"/>
    <cellStyle name="Note 2 2 3 2 13 3" xfId="21967"/>
    <cellStyle name="Note 2 2 3 2 13 4" xfId="48221"/>
    <cellStyle name="Note 2 2 3 2 14" xfId="21968"/>
    <cellStyle name="Note 2 2 3 2 14 2" xfId="21969"/>
    <cellStyle name="Note 2 2 3 2 14 3" xfId="21970"/>
    <cellStyle name="Note 2 2 3 2 14 4" xfId="48222"/>
    <cellStyle name="Note 2 2 3 2 15" xfId="21971"/>
    <cellStyle name="Note 2 2 3 2 15 2" xfId="21972"/>
    <cellStyle name="Note 2 2 3 2 15 3" xfId="21973"/>
    <cellStyle name="Note 2 2 3 2 15 4" xfId="48223"/>
    <cellStyle name="Note 2 2 3 2 16" xfId="21974"/>
    <cellStyle name="Note 2 2 3 2 16 2" xfId="21975"/>
    <cellStyle name="Note 2 2 3 2 16 3" xfId="21976"/>
    <cellStyle name="Note 2 2 3 2 16 4" xfId="48224"/>
    <cellStyle name="Note 2 2 3 2 17" xfId="21977"/>
    <cellStyle name="Note 2 2 3 2 17 2" xfId="21978"/>
    <cellStyle name="Note 2 2 3 2 17 3" xfId="21979"/>
    <cellStyle name="Note 2 2 3 2 17 4" xfId="48225"/>
    <cellStyle name="Note 2 2 3 2 18" xfId="21980"/>
    <cellStyle name="Note 2 2 3 2 18 2" xfId="21981"/>
    <cellStyle name="Note 2 2 3 2 18 3" xfId="21982"/>
    <cellStyle name="Note 2 2 3 2 18 4" xfId="48226"/>
    <cellStyle name="Note 2 2 3 2 19" xfId="21983"/>
    <cellStyle name="Note 2 2 3 2 19 2" xfId="21984"/>
    <cellStyle name="Note 2 2 3 2 19 3" xfId="21985"/>
    <cellStyle name="Note 2 2 3 2 19 4" xfId="48227"/>
    <cellStyle name="Note 2 2 3 2 2" xfId="21986"/>
    <cellStyle name="Note 2 2 3 2 2 2" xfId="21987"/>
    <cellStyle name="Note 2 2 3 2 2 3" xfId="21988"/>
    <cellStyle name="Note 2 2 3 2 2 4" xfId="48228"/>
    <cellStyle name="Note 2 2 3 2 20" xfId="21989"/>
    <cellStyle name="Note 2 2 3 2 20 2" xfId="21990"/>
    <cellStyle name="Note 2 2 3 2 20 3" xfId="48229"/>
    <cellStyle name="Note 2 2 3 2 20 4" xfId="48230"/>
    <cellStyle name="Note 2 2 3 2 21" xfId="48231"/>
    <cellStyle name="Note 2 2 3 2 22" xfId="48232"/>
    <cellStyle name="Note 2 2 3 2 3" xfId="21991"/>
    <cellStyle name="Note 2 2 3 2 3 2" xfId="21992"/>
    <cellStyle name="Note 2 2 3 2 3 3" xfId="21993"/>
    <cellStyle name="Note 2 2 3 2 3 4" xfId="48233"/>
    <cellStyle name="Note 2 2 3 2 4" xfId="21994"/>
    <cellStyle name="Note 2 2 3 2 4 2" xfId="21995"/>
    <cellStyle name="Note 2 2 3 2 4 3" xfId="21996"/>
    <cellStyle name="Note 2 2 3 2 4 4" xfId="48234"/>
    <cellStyle name="Note 2 2 3 2 5" xfId="21997"/>
    <cellStyle name="Note 2 2 3 2 5 2" xfId="21998"/>
    <cellStyle name="Note 2 2 3 2 5 3" xfId="21999"/>
    <cellStyle name="Note 2 2 3 2 5 4" xfId="48235"/>
    <cellStyle name="Note 2 2 3 2 6" xfId="22000"/>
    <cellStyle name="Note 2 2 3 2 6 2" xfId="22001"/>
    <cellStyle name="Note 2 2 3 2 6 3" xfId="22002"/>
    <cellStyle name="Note 2 2 3 2 6 4" xfId="48236"/>
    <cellStyle name="Note 2 2 3 2 7" xfId="22003"/>
    <cellStyle name="Note 2 2 3 2 7 2" xfId="22004"/>
    <cellStyle name="Note 2 2 3 2 7 3" xfId="22005"/>
    <cellStyle name="Note 2 2 3 2 7 4" xfId="48237"/>
    <cellStyle name="Note 2 2 3 2 8" xfId="22006"/>
    <cellStyle name="Note 2 2 3 2 8 2" xfId="22007"/>
    <cellStyle name="Note 2 2 3 2 8 3" xfId="22008"/>
    <cellStyle name="Note 2 2 3 2 8 4" xfId="48238"/>
    <cellStyle name="Note 2 2 3 2 9" xfId="22009"/>
    <cellStyle name="Note 2 2 3 2 9 2" xfId="22010"/>
    <cellStyle name="Note 2 2 3 2 9 3" xfId="22011"/>
    <cellStyle name="Note 2 2 3 2 9 4" xfId="48239"/>
    <cellStyle name="Note 2 2 3 20" xfId="22012"/>
    <cellStyle name="Note 2 2 3 20 2" xfId="22013"/>
    <cellStyle name="Note 2 2 3 20 3" xfId="22014"/>
    <cellStyle name="Note 2 2 3 20 4" xfId="48240"/>
    <cellStyle name="Note 2 2 3 21" xfId="22015"/>
    <cellStyle name="Note 2 2 3 21 2" xfId="22016"/>
    <cellStyle name="Note 2 2 3 21 3" xfId="48241"/>
    <cellStyle name="Note 2 2 3 21 4" xfId="48242"/>
    <cellStyle name="Note 2 2 3 22" xfId="48243"/>
    <cellStyle name="Note 2 2 3 23" xfId="48244"/>
    <cellStyle name="Note 2 2 3 3" xfId="22017"/>
    <cellStyle name="Note 2 2 3 3 2" xfId="22018"/>
    <cellStyle name="Note 2 2 3 3 3" xfId="22019"/>
    <cellStyle name="Note 2 2 3 3 4" xfId="48245"/>
    <cellStyle name="Note 2 2 3 4" xfId="22020"/>
    <cellStyle name="Note 2 2 3 4 2" xfId="22021"/>
    <cellStyle name="Note 2 2 3 4 3" xfId="22022"/>
    <cellStyle name="Note 2 2 3 4 4" xfId="48246"/>
    <cellStyle name="Note 2 2 3 5" xfId="22023"/>
    <cellStyle name="Note 2 2 3 5 2" xfId="22024"/>
    <cellStyle name="Note 2 2 3 5 3" xfId="22025"/>
    <cellStyle name="Note 2 2 3 5 4" xfId="48247"/>
    <cellStyle name="Note 2 2 3 6" xfId="22026"/>
    <cellStyle name="Note 2 2 3 6 2" xfId="22027"/>
    <cellStyle name="Note 2 2 3 6 3" xfId="22028"/>
    <cellStyle name="Note 2 2 3 6 4" xfId="48248"/>
    <cellStyle name="Note 2 2 3 7" xfId="22029"/>
    <cellStyle name="Note 2 2 3 7 2" xfId="22030"/>
    <cellStyle name="Note 2 2 3 7 3" xfId="22031"/>
    <cellStyle name="Note 2 2 3 7 4" xfId="48249"/>
    <cellStyle name="Note 2 2 3 8" xfId="22032"/>
    <cellStyle name="Note 2 2 3 8 2" xfId="22033"/>
    <cellStyle name="Note 2 2 3 8 3" xfId="22034"/>
    <cellStyle name="Note 2 2 3 8 4" xfId="48250"/>
    <cellStyle name="Note 2 2 3 9" xfId="22035"/>
    <cellStyle name="Note 2 2 3 9 2" xfId="22036"/>
    <cellStyle name="Note 2 2 3 9 3" xfId="22037"/>
    <cellStyle name="Note 2 2 3 9 4" xfId="48251"/>
    <cellStyle name="Note 2 2 30" xfId="22038"/>
    <cellStyle name="Note 2 2 30 2" xfId="22039"/>
    <cellStyle name="Note 2 2 30 3" xfId="48252"/>
    <cellStyle name="Note 2 2 30 4" xfId="48253"/>
    <cellStyle name="Note 2 2 31" xfId="48254"/>
    <cellStyle name="Note 2 2 32" xfId="48255"/>
    <cellStyle name="Note 2 2 33" xfId="48256"/>
    <cellStyle name="Note 2 2 4" xfId="22040"/>
    <cellStyle name="Note 2 2 4 10" xfId="22041"/>
    <cellStyle name="Note 2 2 4 10 2" xfId="22042"/>
    <cellStyle name="Note 2 2 4 10 3" xfId="22043"/>
    <cellStyle name="Note 2 2 4 10 4" xfId="48257"/>
    <cellStyle name="Note 2 2 4 11" xfId="22044"/>
    <cellStyle name="Note 2 2 4 11 2" xfId="22045"/>
    <cellStyle name="Note 2 2 4 11 3" xfId="22046"/>
    <cellStyle name="Note 2 2 4 11 4" xfId="48258"/>
    <cellStyle name="Note 2 2 4 12" xfId="22047"/>
    <cellStyle name="Note 2 2 4 12 2" xfId="22048"/>
    <cellStyle name="Note 2 2 4 12 3" xfId="22049"/>
    <cellStyle name="Note 2 2 4 12 4" xfId="48259"/>
    <cellStyle name="Note 2 2 4 13" xfId="22050"/>
    <cellStyle name="Note 2 2 4 13 2" xfId="22051"/>
    <cellStyle name="Note 2 2 4 13 3" xfId="22052"/>
    <cellStyle name="Note 2 2 4 13 4" xfId="48260"/>
    <cellStyle name="Note 2 2 4 14" xfId="22053"/>
    <cellStyle name="Note 2 2 4 14 2" xfId="22054"/>
    <cellStyle name="Note 2 2 4 14 3" xfId="22055"/>
    <cellStyle name="Note 2 2 4 14 4" xfId="48261"/>
    <cellStyle name="Note 2 2 4 15" xfId="22056"/>
    <cellStyle name="Note 2 2 4 15 2" xfId="22057"/>
    <cellStyle name="Note 2 2 4 15 3" xfId="22058"/>
    <cellStyle name="Note 2 2 4 15 4" xfId="48262"/>
    <cellStyle name="Note 2 2 4 16" xfId="22059"/>
    <cellStyle name="Note 2 2 4 16 2" xfId="22060"/>
    <cellStyle name="Note 2 2 4 16 3" xfId="22061"/>
    <cellStyle name="Note 2 2 4 16 4" xfId="48263"/>
    <cellStyle name="Note 2 2 4 17" xfId="22062"/>
    <cellStyle name="Note 2 2 4 17 2" xfId="22063"/>
    <cellStyle name="Note 2 2 4 17 3" xfId="22064"/>
    <cellStyle name="Note 2 2 4 17 4" xfId="48264"/>
    <cellStyle name="Note 2 2 4 18" xfId="22065"/>
    <cellStyle name="Note 2 2 4 18 2" xfId="22066"/>
    <cellStyle name="Note 2 2 4 18 3" xfId="22067"/>
    <cellStyle name="Note 2 2 4 18 4" xfId="48265"/>
    <cellStyle name="Note 2 2 4 19" xfId="22068"/>
    <cellStyle name="Note 2 2 4 19 2" xfId="22069"/>
    <cellStyle name="Note 2 2 4 19 3" xfId="22070"/>
    <cellStyle name="Note 2 2 4 19 4" xfId="48266"/>
    <cellStyle name="Note 2 2 4 2" xfId="22071"/>
    <cellStyle name="Note 2 2 4 2 10" xfId="22072"/>
    <cellStyle name="Note 2 2 4 2 10 2" xfId="22073"/>
    <cellStyle name="Note 2 2 4 2 10 3" xfId="22074"/>
    <cellStyle name="Note 2 2 4 2 10 4" xfId="48267"/>
    <cellStyle name="Note 2 2 4 2 11" xfId="22075"/>
    <cellStyle name="Note 2 2 4 2 11 2" xfId="22076"/>
    <cellStyle name="Note 2 2 4 2 11 3" xfId="22077"/>
    <cellStyle name="Note 2 2 4 2 11 4" xfId="48268"/>
    <cellStyle name="Note 2 2 4 2 12" xfId="22078"/>
    <cellStyle name="Note 2 2 4 2 12 2" xfId="22079"/>
    <cellStyle name="Note 2 2 4 2 12 3" xfId="22080"/>
    <cellStyle name="Note 2 2 4 2 12 4" xfId="48269"/>
    <cellStyle name="Note 2 2 4 2 13" xfId="22081"/>
    <cellStyle name="Note 2 2 4 2 13 2" xfId="22082"/>
    <cellStyle name="Note 2 2 4 2 13 3" xfId="22083"/>
    <cellStyle name="Note 2 2 4 2 13 4" xfId="48270"/>
    <cellStyle name="Note 2 2 4 2 14" xfId="22084"/>
    <cellStyle name="Note 2 2 4 2 14 2" xfId="22085"/>
    <cellStyle name="Note 2 2 4 2 14 3" xfId="22086"/>
    <cellStyle name="Note 2 2 4 2 14 4" xfId="48271"/>
    <cellStyle name="Note 2 2 4 2 15" xfId="22087"/>
    <cellStyle name="Note 2 2 4 2 15 2" xfId="22088"/>
    <cellStyle name="Note 2 2 4 2 15 3" xfId="22089"/>
    <cellStyle name="Note 2 2 4 2 15 4" xfId="48272"/>
    <cellStyle name="Note 2 2 4 2 16" xfId="22090"/>
    <cellStyle name="Note 2 2 4 2 16 2" xfId="22091"/>
    <cellStyle name="Note 2 2 4 2 16 3" xfId="22092"/>
    <cellStyle name="Note 2 2 4 2 16 4" xfId="48273"/>
    <cellStyle name="Note 2 2 4 2 17" xfId="22093"/>
    <cellStyle name="Note 2 2 4 2 17 2" xfId="22094"/>
    <cellStyle name="Note 2 2 4 2 17 3" xfId="22095"/>
    <cellStyle name="Note 2 2 4 2 17 4" xfId="48274"/>
    <cellStyle name="Note 2 2 4 2 18" xfId="22096"/>
    <cellStyle name="Note 2 2 4 2 18 2" xfId="22097"/>
    <cellStyle name="Note 2 2 4 2 18 3" xfId="22098"/>
    <cellStyle name="Note 2 2 4 2 18 4" xfId="48275"/>
    <cellStyle name="Note 2 2 4 2 19" xfId="22099"/>
    <cellStyle name="Note 2 2 4 2 19 2" xfId="22100"/>
    <cellStyle name="Note 2 2 4 2 19 3" xfId="22101"/>
    <cellStyle name="Note 2 2 4 2 19 4" xfId="48276"/>
    <cellStyle name="Note 2 2 4 2 2" xfId="22102"/>
    <cellStyle name="Note 2 2 4 2 2 2" xfId="22103"/>
    <cellStyle name="Note 2 2 4 2 2 3" xfId="22104"/>
    <cellStyle name="Note 2 2 4 2 2 4" xfId="48277"/>
    <cellStyle name="Note 2 2 4 2 20" xfId="22105"/>
    <cellStyle name="Note 2 2 4 2 20 2" xfId="22106"/>
    <cellStyle name="Note 2 2 4 2 20 3" xfId="48278"/>
    <cellStyle name="Note 2 2 4 2 20 4" xfId="48279"/>
    <cellStyle name="Note 2 2 4 2 21" xfId="48280"/>
    <cellStyle name="Note 2 2 4 2 22" xfId="48281"/>
    <cellStyle name="Note 2 2 4 2 3" xfId="22107"/>
    <cellStyle name="Note 2 2 4 2 3 2" xfId="22108"/>
    <cellStyle name="Note 2 2 4 2 3 3" xfId="22109"/>
    <cellStyle name="Note 2 2 4 2 3 4" xfId="48282"/>
    <cellStyle name="Note 2 2 4 2 4" xfId="22110"/>
    <cellStyle name="Note 2 2 4 2 4 2" xfId="22111"/>
    <cellStyle name="Note 2 2 4 2 4 3" xfId="22112"/>
    <cellStyle name="Note 2 2 4 2 4 4" xfId="48283"/>
    <cellStyle name="Note 2 2 4 2 5" xfId="22113"/>
    <cellStyle name="Note 2 2 4 2 5 2" xfId="22114"/>
    <cellStyle name="Note 2 2 4 2 5 3" xfId="22115"/>
    <cellStyle name="Note 2 2 4 2 5 4" xfId="48284"/>
    <cellStyle name="Note 2 2 4 2 6" xfId="22116"/>
    <cellStyle name="Note 2 2 4 2 6 2" xfId="22117"/>
    <cellStyle name="Note 2 2 4 2 6 3" xfId="22118"/>
    <cellStyle name="Note 2 2 4 2 6 4" xfId="48285"/>
    <cellStyle name="Note 2 2 4 2 7" xfId="22119"/>
    <cellStyle name="Note 2 2 4 2 7 2" xfId="22120"/>
    <cellStyle name="Note 2 2 4 2 7 3" xfId="22121"/>
    <cellStyle name="Note 2 2 4 2 7 4" xfId="48286"/>
    <cellStyle name="Note 2 2 4 2 8" xfId="22122"/>
    <cellStyle name="Note 2 2 4 2 8 2" xfId="22123"/>
    <cellStyle name="Note 2 2 4 2 8 3" xfId="22124"/>
    <cellStyle name="Note 2 2 4 2 8 4" xfId="48287"/>
    <cellStyle name="Note 2 2 4 2 9" xfId="22125"/>
    <cellStyle name="Note 2 2 4 2 9 2" xfId="22126"/>
    <cellStyle name="Note 2 2 4 2 9 3" xfId="22127"/>
    <cellStyle name="Note 2 2 4 2 9 4" xfId="48288"/>
    <cellStyle name="Note 2 2 4 20" xfId="22128"/>
    <cellStyle name="Note 2 2 4 20 2" xfId="22129"/>
    <cellStyle name="Note 2 2 4 20 3" xfId="22130"/>
    <cellStyle name="Note 2 2 4 20 4" xfId="48289"/>
    <cellStyle name="Note 2 2 4 21" xfId="22131"/>
    <cellStyle name="Note 2 2 4 21 2" xfId="22132"/>
    <cellStyle name="Note 2 2 4 21 3" xfId="48290"/>
    <cellStyle name="Note 2 2 4 21 4" xfId="48291"/>
    <cellStyle name="Note 2 2 4 22" xfId="48292"/>
    <cellStyle name="Note 2 2 4 23" xfId="48293"/>
    <cellStyle name="Note 2 2 4 3" xfId="22133"/>
    <cellStyle name="Note 2 2 4 3 2" xfId="22134"/>
    <cellStyle name="Note 2 2 4 3 3" xfId="22135"/>
    <cellStyle name="Note 2 2 4 3 4" xfId="48294"/>
    <cellStyle name="Note 2 2 4 4" xfId="22136"/>
    <cellStyle name="Note 2 2 4 4 2" xfId="22137"/>
    <cellStyle name="Note 2 2 4 4 3" xfId="22138"/>
    <cellStyle name="Note 2 2 4 4 4" xfId="48295"/>
    <cellStyle name="Note 2 2 4 5" xfId="22139"/>
    <cellStyle name="Note 2 2 4 5 2" xfId="22140"/>
    <cellStyle name="Note 2 2 4 5 3" xfId="22141"/>
    <cellStyle name="Note 2 2 4 5 4" xfId="48296"/>
    <cellStyle name="Note 2 2 4 6" xfId="22142"/>
    <cellStyle name="Note 2 2 4 6 2" xfId="22143"/>
    <cellStyle name="Note 2 2 4 6 3" xfId="22144"/>
    <cellStyle name="Note 2 2 4 6 4" xfId="48297"/>
    <cellStyle name="Note 2 2 4 7" xfId="22145"/>
    <cellStyle name="Note 2 2 4 7 2" xfId="22146"/>
    <cellStyle name="Note 2 2 4 7 3" xfId="22147"/>
    <cellStyle name="Note 2 2 4 7 4" xfId="48298"/>
    <cellStyle name="Note 2 2 4 8" xfId="22148"/>
    <cellStyle name="Note 2 2 4 8 2" xfId="22149"/>
    <cellStyle name="Note 2 2 4 8 3" xfId="22150"/>
    <cellStyle name="Note 2 2 4 8 4" xfId="48299"/>
    <cellStyle name="Note 2 2 4 9" xfId="22151"/>
    <cellStyle name="Note 2 2 4 9 2" xfId="22152"/>
    <cellStyle name="Note 2 2 4 9 3" xfId="22153"/>
    <cellStyle name="Note 2 2 4 9 4" xfId="48300"/>
    <cellStyle name="Note 2 2 5" xfId="22154"/>
    <cellStyle name="Note 2 2 5 10" xfId="22155"/>
    <cellStyle name="Note 2 2 5 10 2" xfId="22156"/>
    <cellStyle name="Note 2 2 5 10 3" xfId="22157"/>
    <cellStyle name="Note 2 2 5 10 4" xfId="48301"/>
    <cellStyle name="Note 2 2 5 11" xfId="22158"/>
    <cellStyle name="Note 2 2 5 11 2" xfId="22159"/>
    <cellStyle name="Note 2 2 5 11 3" xfId="22160"/>
    <cellStyle name="Note 2 2 5 11 4" xfId="48302"/>
    <cellStyle name="Note 2 2 5 12" xfId="22161"/>
    <cellStyle name="Note 2 2 5 12 2" xfId="22162"/>
    <cellStyle name="Note 2 2 5 12 3" xfId="22163"/>
    <cellStyle name="Note 2 2 5 12 4" xfId="48303"/>
    <cellStyle name="Note 2 2 5 13" xfId="22164"/>
    <cellStyle name="Note 2 2 5 13 2" xfId="22165"/>
    <cellStyle name="Note 2 2 5 13 3" xfId="22166"/>
    <cellStyle name="Note 2 2 5 13 4" xfId="48304"/>
    <cellStyle name="Note 2 2 5 14" xfId="22167"/>
    <cellStyle name="Note 2 2 5 14 2" xfId="22168"/>
    <cellStyle name="Note 2 2 5 14 3" xfId="22169"/>
    <cellStyle name="Note 2 2 5 14 4" xfId="48305"/>
    <cellStyle name="Note 2 2 5 15" xfId="22170"/>
    <cellStyle name="Note 2 2 5 15 2" xfId="22171"/>
    <cellStyle name="Note 2 2 5 15 3" xfId="22172"/>
    <cellStyle name="Note 2 2 5 15 4" xfId="48306"/>
    <cellStyle name="Note 2 2 5 16" xfId="22173"/>
    <cellStyle name="Note 2 2 5 16 2" xfId="22174"/>
    <cellStyle name="Note 2 2 5 16 3" xfId="22175"/>
    <cellStyle name="Note 2 2 5 16 4" xfId="48307"/>
    <cellStyle name="Note 2 2 5 17" xfId="22176"/>
    <cellStyle name="Note 2 2 5 17 2" xfId="22177"/>
    <cellStyle name="Note 2 2 5 17 3" xfId="22178"/>
    <cellStyle name="Note 2 2 5 17 4" xfId="48308"/>
    <cellStyle name="Note 2 2 5 18" xfId="22179"/>
    <cellStyle name="Note 2 2 5 18 2" xfId="22180"/>
    <cellStyle name="Note 2 2 5 18 3" xfId="22181"/>
    <cellStyle name="Note 2 2 5 18 4" xfId="48309"/>
    <cellStyle name="Note 2 2 5 19" xfId="22182"/>
    <cellStyle name="Note 2 2 5 19 2" xfId="22183"/>
    <cellStyle name="Note 2 2 5 19 3" xfId="22184"/>
    <cellStyle name="Note 2 2 5 19 4" xfId="48310"/>
    <cellStyle name="Note 2 2 5 2" xfId="22185"/>
    <cellStyle name="Note 2 2 5 2 10" xfId="22186"/>
    <cellStyle name="Note 2 2 5 2 10 2" xfId="22187"/>
    <cellStyle name="Note 2 2 5 2 10 3" xfId="22188"/>
    <cellStyle name="Note 2 2 5 2 10 4" xfId="48311"/>
    <cellStyle name="Note 2 2 5 2 11" xfId="22189"/>
    <cellStyle name="Note 2 2 5 2 11 2" xfId="22190"/>
    <cellStyle name="Note 2 2 5 2 11 3" xfId="22191"/>
    <cellStyle name="Note 2 2 5 2 11 4" xfId="48312"/>
    <cellStyle name="Note 2 2 5 2 12" xfId="22192"/>
    <cellStyle name="Note 2 2 5 2 12 2" xfId="22193"/>
    <cellStyle name="Note 2 2 5 2 12 3" xfId="22194"/>
    <cellStyle name="Note 2 2 5 2 12 4" xfId="48313"/>
    <cellStyle name="Note 2 2 5 2 13" xfId="22195"/>
    <cellStyle name="Note 2 2 5 2 13 2" xfId="22196"/>
    <cellStyle name="Note 2 2 5 2 13 3" xfId="22197"/>
    <cellStyle name="Note 2 2 5 2 13 4" xfId="48314"/>
    <cellStyle name="Note 2 2 5 2 14" xfId="22198"/>
    <cellStyle name="Note 2 2 5 2 14 2" xfId="22199"/>
    <cellStyle name="Note 2 2 5 2 14 3" xfId="22200"/>
    <cellStyle name="Note 2 2 5 2 14 4" xfId="48315"/>
    <cellStyle name="Note 2 2 5 2 15" xfId="22201"/>
    <cellStyle name="Note 2 2 5 2 15 2" xfId="22202"/>
    <cellStyle name="Note 2 2 5 2 15 3" xfId="22203"/>
    <cellStyle name="Note 2 2 5 2 15 4" xfId="48316"/>
    <cellStyle name="Note 2 2 5 2 16" xfId="22204"/>
    <cellStyle name="Note 2 2 5 2 16 2" xfId="22205"/>
    <cellStyle name="Note 2 2 5 2 16 3" xfId="22206"/>
    <cellStyle name="Note 2 2 5 2 16 4" xfId="48317"/>
    <cellStyle name="Note 2 2 5 2 17" xfId="22207"/>
    <cellStyle name="Note 2 2 5 2 17 2" xfId="22208"/>
    <cellStyle name="Note 2 2 5 2 17 3" xfId="22209"/>
    <cellStyle name="Note 2 2 5 2 17 4" xfId="48318"/>
    <cellStyle name="Note 2 2 5 2 18" xfId="22210"/>
    <cellStyle name="Note 2 2 5 2 18 2" xfId="22211"/>
    <cellStyle name="Note 2 2 5 2 18 3" xfId="22212"/>
    <cellStyle name="Note 2 2 5 2 18 4" xfId="48319"/>
    <cellStyle name="Note 2 2 5 2 19" xfId="22213"/>
    <cellStyle name="Note 2 2 5 2 19 2" xfId="22214"/>
    <cellStyle name="Note 2 2 5 2 19 3" xfId="22215"/>
    <cellStyle name="Note 2 2 5 2 19 4" xfId="48320"/>
    <cellStyle name="Note 2 2 5 2 2" xfId="22216"/>
    <cellStyle name="Note 2 2 5 2 2 2" xfId="22217"/>
    <cellStyle name="Note 2 2 5 2 2 3" xfId="22218"/>
    <cellStyle name="Note 2 2 5 2 2 4" xfId="48321"/>
    <cellStyle name="Note 2 2 5 2 20" xfId="22219"/>
    <cellStyle name="Note 2 2 5 2 20 2" xfId="22220"/>
    <cellStyle name="Note 2 2 5 2 20 3" xfId="48322"/>
    <cellStyle name="Note 2 2 5 2 20 4" xfId="48323"/>
    <cellStyle name="Note 2 2 5 2 21" xfId="48324"/>
    <cellStyle name="Note 2 2 5 2 22" xfId="48325"/>
    <cellStyle name="Note 2 2 5 2 3" xfId="22221"/>
    <cellStyle name="Note 2 2 5 2 3 2" xfId="22222"/>
    <cellStyle name="Note 2 2 5 2 3 3" xfId="22223"/>
    <cellStyle name="Note 2 2 5 2 3 4" xfId="48326"/>
    <cellStyle name="Note 2 2 5 2 4" xfId="22224"/>
    <cellStyle name="Note 2 2 5 2 4 2" xfId="22225"/>
    <cellStyle name="Note 2 2 5 2 4 3" xfId="22226"/>
    <cellStyle name="Note 2 2 5 2 4 4" xfId="48327"/>
    <cellStyle name="Note 2 2 5 2 5" xfId="22227"/>
    <cellStyle name="Note 2 2 5 2 5 2" xfId="22228"/>
    <cellStyle name="Note 2 2 5 2 5 3" xfId="22229"/>
    <cellStyle name="Note 2 2 5 2 5 4" xfId="48328"/>
    <cellStyle name="Note 2 2 5 2 6" xfId="22230"/>
    <cellStyle name="Note 2 2 5 2 6 2" xfId="22231"/>
    <cellStyle name="Note 2 2 5 2 6 3" xfId="22232"/>
    <cellStyle name="Note 2 2 5 2 6 4" xfId="48329"/>
    <cellStyle name="Note 2 2 5 2 7" xfId="22233"/>
    <cellStyle name="Note 2 2 5 2 7 2" xfId="22234"/>
    <cellStyle name="Note 2 2 5 2 7 3" xfId="22235"/>
    <cellStyle name="Note 2 2 5 2 7 4" xfId="48330"/>
    <cellStyle name="Note 2 2 5 2 8" xfId="22236"/>
    <cellStyle name="Note 2 2 5 2 8 2" xfId="22237"/>
    <cellStyle name="Note 2 2 5 2 8 3" xfId="22238"/>
    <cellStyle name="Note 2 2 5 2 8 4" xfId="48331"/>
    <cellStyle name="Note 2 2 5 2 9" xfId="22239"/>
    <cellStyle name="Note 2 2 5 2 9 2" xfId="22240"/>
    <cellStyle name="Note 2 2 5 2 9 3" xfId="22241"/>
    <cellStyle name="Note 2 2 5 2 9 4" xfId="48332"/>
    <cellStyle name="Note 2 2 5 20" xfId="22242"/>
    <cellStyle name="Note 2 2 5 20 2" xfId="22243"/>
    <cellStyle name="Note 2 2 5 20 3" xfId="22244"/>
    <cellStyle name="Note 2 2 5 20 4" xfId="48333"/>
    <cellStyle name="Note 2 2 5 21" xfId="22245"/>
    <cellStyle name="Note 2 2 5 21 2" xfId="22246"/>
    <cellStyle name="Note 2 2 5 21 3" xfId="48334"/>
    <cellStyle name="Note 2 2 5 21 4" xfId="48335"/>
    <cellStyle name="Note 2 2 5 22" xfId="48336"/>
    <cellStyle name="Note 2 2 5 23" xfId="48337"/>
    <cellStyle name="Note 2 2 5 3" xfId="22247"/>
    <cellStyle name="Note 2 2 5 3 2" xfId="22248"/>
    <cellStyle name="Note 2 2 5 3 3" xfId="22249"/>
    <cellStyle name="Note 2 2 5 3 4" xfId="48338"/>
    <cellStyle name="Note 2 2 5 4" xfId="22250"/>
    <cellStyle name="Note 2 2 5 4 2" xfId="22251"/>
    <cellStyle name="Note 2 2 5 4 3" xfId="22252"/>
    <cellStyle name="Note 2 2 5 4 4" xfId="48339"/>
    <cellStyle name="Note 2 2 5 5" xfId="22253"/>
    <cellStyle name="Note 2 2 5 5 2" xfId="22254"/>
    <cellStyle name="Note 2 2 5 5 3" xfId="22255"/>
    <cellStyle name="Note 2 2 5 5 4" xfId="48340"/>
    <cellStyle name="Note 2 2 5 6" xfId="22256"/>
    <cellStyle name="Note 2 2 5 6 2" xfId="22257"/>
    <cellStyle name="Note 2 2 5 6 3" xfId="22258"/>
    <cellStyle name="Note 2 2 5 6 4" xfId="48341"/>
    <cellStyle name="Note 2 2 5 7" xfId="22259"/>
    <cellStyle name="Note 2 2 5 7 2" xfId="22260"/>
    <cellStyle name="Note 2 2 5 7 3" xfId="22261"/>
    <cellStyle name="Note 2 2 5 7 4" xfId="48342"/>
    <cellStyle name="Note 2 2 5 8" xfId="22262"/>
    <cellStyle name="Note 2 2 5 8 2" xfId="22263"/>
    <cellStyle name="Note 2 2 5 8 3" xfId="22264"/>
    <cellStyle name="Note 2 2 5 8 4" xfId="48343"/>
    <cellStyle name="Note 2 2 5 9" xfId="22265"/>
    <cellStyle name="Note 2 2 5 9 2" xfId="22266"/>
    <cellStyle name="Note 2 2 5 9 3" xfId="22267"/>
    <cellStyle name="Note 2 2 5 9 4" xfId="48344"/>
    <cellStyle name="Note 2 2 6" xfId="22268"/>
    <cellStyle name="Note 2 2 6 10" xfId="22269"/>
    <cellStyle name="Note 2 2 6 10 2" xfId="22270"/>
    <cellStyle name="Note 2 2 6 10 3" xfId="22271"/>
    <cellStyle name="Note 2 2 6 10 4" xfId="48345"/>
    <cellStyle name="Note 2 2 6 11" xfId="22272"/>
    <cellStyle name="Note 2 2 6 11 2" xfId="22273"/>
    <cellStyle name="Note 2 2 6 11 3" xfId="22274"/>
    <cellStyle name="Note 2 2 6 11 4" xfId="48346"/>
    <cellStyle name="Note 2 2 6 12" xfId="22275"/>
    <cellStyle name="Note 2 2 6 12 2" xfId="22276"/>
    <cellStyle name="Note 2 2 6 12 3" xfId="22277"/>
    <cellStyle name="Note 2 2 6 12 4" xfId="48347"/>
    <cellStyle name="Note 2 2 6 13" xfId="22278"/>
    <cellStyle name="Note 2 2 6 13 2" xfId="22279"/>
    <cellStyle name="Note 2 2 6 13 3" xfId="22280"/>
    <cellStyle name="Note 2 2 6 13 4" xfId="48348"/>
    <cellStyle name="Note 2 2 6 14" xfId="22281"/>
    <cellStyle name="Note 2 2 6 14 2" xfId="22282"/>
    <cellStyle name="Note 2 2 6 14 3" xfId="22283"/>
    <cellStyle name="Note 2 2 6 14 4" xfId="48349"/>
    <cellStyle name="Note 2 2 6 15" xfId="22284"/>
    <cellStyle name="Note 2 2 6 15 2" xfId="22285"/>
    <cellStyle name="Note 2 2 6 15 3" xfId="22286"/>
    <cellStyle name="Note 2 2 6 15 4" xfId="48350"/>
    <cellStyle name="Note 2 2 6 16" xfId="22287"/>
    <cellStyle name="Note 2 2 6 16 2" xfId="22288"/>
    <cellStyle name="Note 2 2 6 16 3" xfId="22289"/>
    <cellStyle name="Note 2 2 6 16 4" xfId="48351"/>
    <cellStyle name="Note 2 2 6 17" xfId="22290"/>
    <cellStyle name="Note 2 2 6 17 2" xfId="22291"/>
    <cellStyle name="Note 2 2 6 17 3" xfId="22292"/>
    <cellStyle name="Note 2 2 6 17 4" xfId="48352"/>
    <cellStyle name="Note 2 2 6 18" xfId="22293"/>
    <cellStyle name="Note 2 2 6 18 2" xfId="22294"/>
    <cellStyle name="Note 2 2 6 18 3" xfId="22295"/>
    <cellStyle name="Note 2 2 6 18 4" xfId="48353"/>
    <cellStyle name="Note 2 2 6 19" xfId="22296"/>
    <cellStyle name="Note 2 2 6 19 2" xfId="22297"/>
    <cellStyle name="Note 2 2 6 19 3" xfId="22298"/>
    <cellStyle name="Note 2 2 6 19 4" xfId="48354"/>
    <cellStyle name="Note 2 2 6 2" xfId="22299"/>
    <cellStyle name="Note 2 2 6 2 2" xfId="22300"/>
    <cellStyle name="Note 2 2 6 2 3" xfId="22301"/>
    <cellStyle name="Note 2 2 6 2 4" xfId="48355"/>
    <cellStyle name="Note 2 2 6 20" xfId="22302"/>
    <cellStyle name="Note 2 2 6 20 2" xfId="22303"/>
    <cellStyle name="Note 2 2 6 20 3" xfId="48356"/>
    <cellStyle name="Note 2 2 6 20 4" xfId="48357"/>
    <cellStyle name="Note 2 2 6 21" xfId="48358"/>
    <cellStyle name="Note 2 2 6 22" xfId="48359"/>
    <cellStyle name="Note 2 2 6 3" xfId="22304"/>
    <cellStyle name="Note 2 2 6 3 2" xfId="22305"/>
    <cellStyle name="Note 2 2 6 3 3" xfId="22306"/>
    <cellStyle name="Note 2 2 6 3 4" xfId="48360"/>
    <cellStyle name="Note 2 2 6 4" xfId="22307"/>
    <cellStyle name="Note 2 2 6 4 2" xfId="22308"/>
    <cellStyle name="Note 2 2 6 4 3" xfId="22309"/>
    <cellStyle name="Note 2 2 6 4 4" xfId="48361"/>
    <cellStyle name="Note 2 2 6 5" xfId="22310"/>
    <cellStyle name="Note 2 2 6 5 2" xfId="22311"/>
    <cellStyle name="Note 2 2 6 5 3" xfId="22312"/>
    <cellStyle name="Note 2 2 6 5 4" xfId="48362"/>
    <cellStyle name="Note 2 2 6 6" xfId="22313"/>
    <cellStyle name="Note 2 2 6 6 2" xfId="22314"/>
    <cellStyle name="Note 2 2 6 6 3" xfId="22315"/>
    <cellStyle name="Note 2 2 6 6 4" xfId="48363"/>
    <cellStyle name="Note 2 2 6 7" xfId="22316"/>
    <cellStyle name="Note 2 2 6 7 2" xfId="22317"/>
    <cellStyle name="Note 2 2 6 7 3" xfId="22318"/>
    <cellStyle name="Note 2 2 6 7 4" xfId="48364"/>
    <cellStyle name="Note 2 2 6 8" xfId="22319"/>
    <cellStyle name="Note 2 2 6 8 2" xfId="22320"/>
    <cellStyle name="Note 2 2 6 8 3" xfId="22321"/>
    <cellStyle name="Note 2 2 6 8 4" xfId="48365"/>
    <cellStyle name="Note 2 2 6 9" xfId="22322"/>
    <cellStyle name="Note 2 2 6 9 2" xfId="22323"/>
    <cellStyle name="Note 2 2 6 9 3" xfId="22324"/>
    <cellStyle name="Note 2 2 6 9 4" xfId="48366"/>
    <cellStyle name="Note 2 2 7" xfId="22325"/>
    <cellStyle name="Note 2 2 7 10" xfId="22326"/>
    <cellStyle name="Note 2 2 7 10 2" xfId="22327"/>
    <cellStyle name="Note 2 2 7 10 3" xfId="22328"/>
    <cellStyle name="Note 2 2 7 10 4" xfId="48367"/>
    <cellStyle name="Note 2 2 7 11" xfId="22329"/>
    <cellStyle name="Note 2 2 7 11 2" xfId="22330"/>
    <cellStyle name="Note 2 2 7 11 3" xfId="22331"/>
    <cellStyle name="Note 2 2 7 11 4" xfId="48368"/>
    <cellStyle name="Note 2 2 7 12" xfId="22332"/>
    <cellStyle name="Note 2 2 7 12 2" xfId="22333"/>
    <cellStyle name="Note 2 2 7 12 3" xfId="22334"/>
    <cellStyle name="Note 2 2 7 12 4" xfId="48369"/>
    <cellStyle name="Note 2 2 7 13" xfId="22335"/>
    <cellStyle name="Note 2 2 7 13 2" xfId="22336"/>
    <cellStyle name="Note 2 2 7 13 3" xfId="22337"/>
    <cellStyle name="Note 2 2 7 13 4" xfId="48370"/>
    <cellStyle name="Note 2 2 7 14" xfId="22338"/>
    <cellStyle name="Note 2 2 7 14 2" xfId="22339"/>
    <cellStyle name="Note 2 2 7 14 3" xfId="22340"/>
    <cellStyle name="Note 2 2 7 14 4" xfId="48371"/>
    <cellStyle name="Note 2 2 7 15" xfId="22341"/>
    <cellStyle name="Note 2 2 7 15 2" xfId="22342"/>
    <cellStyle name="Note 2 2 7 15 3" xfId="22343"/>
    <cellStyle name="Note 2 2 7 15 4" xfId="48372"/>
    <cellStyle name="Note 2 2 7 16" xfId="22344"/>
    <cellStyle name="Note 2 2 7 16 2" xfId="22345"/>
    <cellStyle name="Note 2 2 7 16 3" xfId="22346"/>
    <cellStyle name="Note 2 2 7 16 4" xfId="48373"/>
    <cellStyle name="Note 2 2 7 17" xfId="22347"/>
    <cellStyle name="Note 2 2 7 17 2" xfId="22348"/>
    <cellStyle name="Note 2 2 7 17 3" xfId="22349"/>
    <cellStyle name="Note 2 2 7 17 4" xfId="48374"/>
    <cellStyle name="Note 2 2 7 18" xfId="22350"/>
    <cellStyle name="Note 2 2 7 18 2" xfId="22351"/>
    <cellStyle name="Note 2 2 7 18 3" xfId="22352"/>
    <cellStyle name="Note 2 2 7 18 4" xfId="48375"/>
    <cellStyle name="Note 2 2 7 19" xfId="22353"/>
    <cellStyle name="Note 2 2 7 19 2" xfId="22354"/>
    <cellStyle name="Note 2 2 7 19 3" xfId="22355"/>
    <cellStyle name="Note 2 2 7 19 4" xfId="48376"/>
    <cellStyle name="Note 2 2 7 2" xfId="22356"/>
    <cellStyle name="Note 2 2 7 2 2" xfId="22357"/>
    <cellStyle name="Note 2 2 7 2 3" xfId="22358"/>
    <cellStyle name="Note 2 2 7 2 4" xfId="48377"/>
    <cellStyle name="Note 2 2 7 20" xfId="22359"/>
    <cellStyle name="Note 2 2 7 20 2" xfId="22360"/>
    <cellStyle name="Note 2 2 7 20 3" xfId="48378"/>
    <cellStyle name="Note 2 2 7 20 4" xfId="48379"/>
    <cellStyle name="Note 2 2 7 21" xfId="48380"/>
    <cellStyle name="Note 2 2 7 22" xfId="48381"/>
    <cellStyle name="Note 2 2 7 3" xfId="22361"/>
    <cellStyle name="Note 2 2 7 3 2" xfId="22362"/>
    <cellStyle name="Note 2 2 7 3 3" xfId="22363"/>
    <cellStyle name="Note 2 2 7 3 4" xfId="48382"/>
    <cellStyle name="Note 2 2 7 4" xfId="22364"/>
    <cellStyle name="Note 2 2 7 4 2" xfId="22365"/>
    <cellStyle name="Note 2 2 7 4 3" xfId="22366"/>
    <cellStyle name="Note 2 2 7 4 4" xfId="48383"/>
    <cellStyle name="Note 2 2 7 5" xfId="22367"/>
    <cellStyle name="Note 2 2 7 5 2" xfId="22368"/>
    <cellStyle name="Note 2 2 7 5 3" xfId="22369"/>
    <cellStyle name="Note 2 2 7 5 4" xfId="48384"/>
    <cellStyle name="Note 2 2 7 6" xfId="22370"/>
    <cellStyle name="Note 2 2 7 6 2" xfId="22371"/>
    <cellStyle name="Note 2 2 7 6 3" xfId="22372"/>
    <cellStyle name="Note 2 2 7 6 4" xfId="48385"/>
    <cellStyle name="Note 2 2 7 7" xfId="22373"/>
    <cellStyle name="Note 2 2 7 7 2" xfId="22374"/>
    <cellStyle name="Note 2 2 7 7 3" xfId="22375"/>
    <cellStyle name="Note 2 2 7 7 4" xfId="48386"/>
    <cellStyle name="Note 2 2 7 8" xfId="22376"/>
    <cellStyle name="Note 2 2 7 8 2" xfId="22377"/>
    <cellStyle name="Note 2 2 7 8 3" xfId="22378"/>
    <cellStyle name="Note 2 2 7 8 4" xfId="48387"/>
    <cellStyle name="Note 2 2 7 9" xfId="22379"/>
    <cellStyle name="Note 2 2 7 9 2" xfId="22380"/>
    <cellStyle name="Note 2 2 7 9 3" xfId="22381"/>
    <cellStyle name="Note 2 2 7 9 4" xfId="48388"/>
    <cellStyle name="Note 2 2 8" xfId="22382"/>
    <cellStyle name="Note 2 2 8 10" xfId="22383"/>
    <cellStyle name="Note 2 2 8 10 2" xfId="22384"/>
    <cellStyle name="Note 2 2 8 10 3" xfId="22385"/>
    <cellStyle name="Note 2 2 8 10 4" xfId="48389"/>
    <cellStyle name="Note 2 2 8 11" xfId="22386"/>
    <cellStyle name="Note 2 2 8 11 2" xfId="22387"/>
    <cellStyle name="Note 2 2 8 11 3" xfId="22388"/>
    <cellStyle name="Note 2 2 8 11 4" xfId="48390"/>
    <cellStyle name="Note 2 2 8 12" xfId="22389"/>
    <cellStyle name="Note 2 2 8 12 2" xfId="22390"/>
    <cellStyle name="Note 2 2 8 12 3" xfId="22391"/>
    <cellStyle name="Note 2 2 8 12 4" xfId="48391"/>
    <cellStyle name="Note 2 2 8 13" xfId="22392"/>
    <cellStyle name="Note 2 2 8 13 2" xfId="22393"/>
    <cellStyle name="Note 2 2 8 13 3" xfId="22394"/>
    <cellStyle name="Note 2 2 8 13 4" xfId="48392"/>
    <cellStyle name="Note 2 2 8 14" xfId="22395"/>
    <cellStyle name="Note 2 2 8 14 2" xfId="22396"/>
    <cellStyle name="Note 2 2 8 14 3" xfId="22397"/>
    <cellStyle name="Note 2 2 8 14 4" xfId="48393"/>
    <cellStyle name="Note 2 2 8 15" xfId="22398"/>
    <cellStyle name="Note 2 2 8 15 2" xfId="22399"/>
    <cellStyle name="Note 2 2 8 15 3" xfId="22400"/>
    <cellStyle name="Note 2 2 8 15 4" xfId="48394"/>
    <cellStyle name="Note 2 2 8 16" xfId="22401"/>
    <cellStyle name="Note 2 2 8 16 2" xfId="22402"/>
    <cellStyle name="Note 2 2 8 16 3" xfId="22403"/>
    <cellStyle name="Note 2 2 8 16 4" xfId="48395"/>
    <cellStyle name="Note 2 2 8 17" xfId="22404"/>
    <cellStyle name="Note 2 2 8 17 2" xfId="22405"/>
    <cellStyle name="Note 2 2 8 17 3" xfId="22406"/>
    <cellStyle name="Note 2 2 8 17 4" xfId="48396"/>
    <cellStyle name="Note 2 2 8 18" xfId="22407"/>
    <cellStyle name="Note 2 2 8 18 2" xfId="22408"/>
    <cellStyle name="Note 2 2 8 18 3" xfId="22409"/>
    <cellStyle name="Note 2 2 8 18 4" xfId="48397"/>
    <cellStyle name="Note 2 2 8 19" xfId="22410"/>
    <cellStyle name="Note 2 2 8 19 2" xfId="22411"/>
    <cellStyle name="Note 2 2 8 19 3" xfId="22412"/>
    <cellStyle name="Note 2 2 8 19 4" xfId="48398"/>
    <cellStyle name="Note 2 2 8 2" xfId="22413"/>
    <cellStyle name="Note 2 2 8 2 2" xfId="22414"/>
    <cellStyle name="Note 2 2 8 2 3" xfId="22415"/>
    <cellStyle name="Note 2 2 8 2 4" xfId="48399"/>
    <cellStyle name="Note 2 2 8 20" xfId="22416"/>
    <cellStyle name="Note 2 2 8 20 2" xfId="22417"/>
    <cellStyle name="Note 2 2 8 20 3" xfId="48400"/>
    <cellStyle name="Note 2 2 8 20 4" xfId="48401"/>
    <cellStyle name="Note 2 2 8 21" xfId="48402"/>
    <cellStyle name="Note 2 2 8 22" xfId="48403"/>
    <cellStyle name="Note 2 2 8 3" xfId="22418"/>
    <cellStyle name="Note 2 2 8 3 2" xfId="22419"/>
    <cellStyle name="Note 2 2 8 3 3" xfId="22420"/>
    <cellStyle name="Note 2 2 8 3 4" xfId="48404"/>
    <cellStyle name="Note 2 2 8 4" xfId="22421"/>
    <cellStyle name="Note 2 2 8 4 2" xfId="22422"/>
    <cellStyle name="Note 2 2 8 4 3" xfId="22423"/>
    <cellStyle name="Note 2 2 8 4 4" xfId="48405"/>
    <cellStyle name="Note 2 2 8 5" xfId="22424"/>
    <cellStyle name="Note 2 2 8 5 2" xfId="22425"/>
    <cellStyle name="Note 2 2 8 5 3" xfId="22426"/>
    <cellStyle name="Note 2 2 8 5 4" xfId="48406"/>
    <cellStyle name="Note 2 2 8 6" xfId="22427"/>
    <cellStyle name="Note 2 2 8 6 2" xfId="22428"/>
    <cellStyle name="Note 2 2 8 6 3" xfId="22429"/>
    <cellStyle name="Note 2 2 8 6 4" xfId="48407"/>
    <cellStyle name="Note 2 2 8 7" xfId="22430"/>
    <cellStyle name="Note 2 2 8 7 2" xfId="22431"/>
    <cellStyle name="Note 2 2 8 7 3" xfId="22432"/>
    <cellStyle name="Note 2 2 8 7 4" xfId="48408"/>
    <cellStyle name="Note 2 2 8 8" xfId="22433"/>
    <cellStyle name="Note 2 2 8 8 2" xfId="22434"/>
    <cellStyle name="Note 2 2 8 8 3" xfId="22435"/>
    <cellStyle name="Note 2 2 8 8 4" xfId="48409"/>
    <cellStyle name="Note 2 2 8 9" xfId="22436"/>
    <cellStyle name="Note 2 2 8 9 2" xfId="22437"/>
    <cellStyle name="Note 2 2 8 9 3" xfId="22438"/>
    <cellStyle name="Note 2 2 8 9 4" xfId="48410"/>
    <cellStyle name="Note 2 2 9" xfId="22439"/>
    <cellStyle name="Note 2 2 9 10" xfId="22440"/>
    <cellStyle name="Note 2 2 9 10 2" xfId="22441"/>
    <cellStyle name="Note 2 2 9 10 3" xfId="22442"/>
    <cellStyle name="Note 2 2 9 10 4" xfId="48411"/>
    <cellStyle name="Note 2 2 9 11" xfId="22443"/>
    <cellStyle name="Note 2 2 9 11 2" xfId="22444"/>
    <cellStyle name="Note 2 2 9 11 3" xfId="22445"/>
    <cellStyle name="Note 2 2 9 11 4" xfId="48412"/>
    <cellStyle name="Note 2 2 9 12" xfId="22446"/>
    <cellStyle name="Note 2 2 9 12 2" xfId="22447"/>
    <cellStyle name="Note 2 2 9 12 3" xfId="22448"/>
    <cellStyle name="Note 2 2 9 12 4" xfId="48413"/>
    <cellStyle name="Note 2 2 9 13" xfId="22449"/>
    <cellStyle name="Note 2 2 9 13 2" xfId="22450"/>
    <cellStyle name="Note 2 2 9 13 3" xfId="22451"/>
    <cellStyle name="Note 2 2 9 13 4" xfId="48414"/>
    <cellStyle name="Note 2 2 9 14" xfId="22452"/>
    <cellStyle name="Note 2 2 9 14 2" xfId="22453"/>
    <cellStyle name="Note 2 2 9 14 3" xfId="22454"/>
    <cellStyle name="Note 2 2 9 14 4" xfId="48415"/>
    <cellStyle name="Note 2 2 9 15" xfId="22455"/>
    <cellStyle name="Note 2 2 9 15 2" xfId="22456"/>
    <cellStyle name="Note 2 2 9 15 3" xfId="22457"/>
    <cellStyle name="Note 2 2 9 15 4" xfId="48416"/>
    <cellStyle name="Note 2 2 9 16" xfId="22458"/>
    <cellStyle name="Note 2 2 9 16 2" xfId="22459"/>
    <cellStyle name="Note 2 2 9 16 3" xfId="22460"/>
    <cellStyle name="Note 2 2 9 16 4" xfId="48417"/>
    <cellStyle name="Note 2 2 9 17" xfId="22461"/>
    <cellStyle name="Note 2 2 9 17 2" xfId="22462"/>
    <cellStyle name="Note 2 2 9 17 3" xfId="22463"/>
    <cellStyle name="Note 2 2 9 17 4" xfId="48418"/>
    <cellStyle name="Note 2 2 9 18" xfId="22464"/>
    <cellStyle name="Note 2 2 9 18 2" xfId="22465"/>
    <cellStyle name="Note 2 2 9 18 3" xfId="22466"/>
    <cellStyle name="Note 2 2 9 18 4" xfId="48419"/>
    <cellStyle name="Note 2 2 9 19" xfId="22467"/>
    <cellStyle name="Note 2 2 9 19 2" xfId="22468"/>
    <cellStyle name="Note 2 2 9 19 3" xfId="22469"/>
    <cellStyle name="Note 2 2 9 19 4" xfId="48420"/>
    <cellStyle name="Note 2 2 9 2" xfId="22470"/>
    <cellStyle name="Note 2 2 9 2 2" xfId="22471"/>
    <cellStyle name="Note 2 2 9 2 3" xfId="22472"/>
    <cellStyle name="Note 2 2 9 2 4" xfId="48421"/>
    <cellStyle name="Note 2 2 9 20" xfId="22473"/>
    <cellStyle name="Note 2 2 9 20 2" xfId="22474"/>
    <cellStyle name="Note 2 2 9 20 3" xfId="48422"/>
    <cellStyle name="Note 2 2 9 20 4" xfId="48423"/>
    <cellStyle name="Note 2 2 9 21" xfId="48424"/>
    <cellStyle name="Note 2 2 9 22" xfId="48425"/>
    <cellStyle name="Note 2 2 9 3" xfId="22475"/>
    <cellStyle name="Note 2 2 9 3 2" xfId="22476"/>
    <cellStyle name="Note 2 2 9 3 3" xfId="22477"/>
    <cellStyle name="Note 2 2 9 3 4" xfId="48426"/>
    <cellStyle name="Note 2 2 9 4" xfId="22478"/>
    <cellStyle name="Note 2 2 9 4 2" xfId="22479"/>
    <cellStyle name="Note 2 2 9 4 3" xfId="22480"/>
    <cellStyle name="Note 2 2 9 4 4" xfId="48427"/>
    <cellStyle name="Note 2 2 9 5" xfId="22481"/>
    <cellStyle name="Note 2 2 9 5 2" xfId="22482"/>
    <cellStyle name="Note 2 2 9 5 3" xfId="22483"/>
    <cellStyle name="Note 2 2 9 5 4" xfId="48428"/>
    <cellStyle name="Note 2 2 9 6" xfId="22484"/>
    <cellStyle name="Note 2 2 9 6 2" xfId="22485"/>
    <cellStyle name="Note 2 2 9 6 3" xfId="22486"/>
    <cellStyle name="Note 2 2 9 6 4" xfId="48429"/>
    <cellStyle name="Note 2 2 9 7" xfId="22487"/>
    <cellStyle name="Note 2 2 9 7 2" xfId="22488"/>
    <cellStyle name="Note 2 2 9 7 3" xfId="22489"/>
    <cellStyle name="Note 2 2 9 7 4" xfId="48430"/>
    <cellStyle name="Note 2 2 9 8" xfId="22490"/>
    <cellStyle name="Note 2 2 9 8 2" xfId="22491"/>
    <cellStyle name="Note 2 2 9 8 3" xfId="22492"/>
    <cellStyle name="Note 2 2 9 8 4" xfId="48431"/>
    <cellStyle name="Note 2 2 9 9" xfId="22493"/>
    <cellStyle name="Note 2 2 9 9 2" xfId="22494"/>
    <cellStyle name="Note 2 2 9 9 3" xfId="22495"/>
    <cellStyle name="Note 2 2 9 9 4" xfId="48432"/>
    <cellStyle name="Note 2 20" xfId="22496"/>
    <cellStyle name="Note 2 20 2" xfId="22497"/>
    <cellStyle name="Note 2 20 3" xfId="22498"/>
    <cellStyle name="Note 2 20 4" xfId="48433"/>
    <cellStyle name="Note 2 21" xfId="22499"/>
    <cellStyle name="Note 2 21 2" xfId="22500"/>
    <cellStyle name="Note 2 21 3" xfId="22501"/>
    <cellStyle name="Note 2 21 4" xfId="48434"/>
    <cellStyle name="Note 2 22" xfId="22502"/>
    <cellStyle name="Note 2 22 2" xfId="22503"/>
    <cellStyle name="Note 2 22 3" xfId="22504"/>
    <cellStyle name="Note 2 22 4" xfId="48435"/>
    <cellStyle name="Note 2 23" xfId="22505"/>
    <cellStyle name="Note 2 23 2" xfId="22506"/>
    <cellStyle name="Note 2 23 3" xfId="22507"/>
    <cellStyle name="Note 2 23 4" xfId="48436"/>
    <cellStyle name="Note 2 24" xfId="22508"/>
    <cellStyle name="Note 2 24 2" xfId="22509"/>
    <cellStyle name="Note 2 24 3" xfId="22510"/>
    <cellStyle name="Note 2 24 4" xfId="48437"/>
    <cellStyle name="Note 2 25" xfId="22511"/>
    <cellStyle name="Note 2 25 2" xfId="22512"/>
    <cellStyle name="Note 2 25 3" xfId="22513"/>
    <cellStyle name="Note 2 25 4" xfId="48438"/>
    <cellStyle name="Note 2 26" xfId="22514"/>
    <cellStyle name="Note 2 26 2" xfId="22515"/>
    <cellStyle name="Note 2 26 3" xfId="22516"/>
    <cellStyle name="Note 2 26 4" xfId="48439"/>
    <cellStyle name="Note 2 27" xfId="22517"/>
    <cellStyle name="Note 2 27 2" xfId="22518"/>
    <cellStyle name="Note 2 27 3" xfId="22519"/>
    <cellStyle name="Note 2 27 4" xfId="48440"/>
    <cellStyle name="Note 2 28" xfId="22520"/>
    <cellStyle name="Note 2 28 2" xfId="22521"/>
    <cellStyle name="Note 2 28 3" xfId="22522"/>
    <cellStyle name="Note 2 28 4" xfId="48441"/>
    <cellStyle name="Note 2 29" xfId="22523"/>
    <cellStyle name="Note 2 29 2" xfId="22524"/>
    <cellStyle name="Note 2 29 3" xfId="22525"/>
    <cellStyle name="Note 2 29 4" xfId="48442"/>
    <cellStyle name="Note 2 3" xfId="22526"/>
    <cellStyle name="Note 2 3 10" xfId="22527"/>
    <cellStyle name="Note 2 3 10 2" xfId="22528"/>
    <cellStyle name="Note 2 3 10 3" xfId="22529"/>
    <cellStyle name="Note 2 3 10 4" xfId="48443"/>
    <cellStyle name="Note 2 3 11" xfId="22530"/>
    <cellStyle name="Note 2 3 11 2" xfId="22531"/>
    <cellStyle name="Note 2 3 11 3" xfId="22532"/>
    <cellStyle name="Note 2 3 11 4" xfId="48444"/>
    <cellStyle name="Note 2 3 12" xfId="22533"/>
    <cellStyle name="Note 2 3 12 2" xfId="22534"/>
    <cellStyle name="Note 2 3 12 3" xfId="22535"/>
    <cellStyle name="Note 2 3 12 4" xfId="48445"/>
    <cellStyle name="Note 2 3 13" xfId="22536"/>
    <cellStyle name="Note 2 3 13 2" xfId="22537"/>
    <cellStyle name="Note 2 3 13 3" xfId="22538"/>
    <cellStyle name="Note 2 3 13 4" xfId="48446"/>
    <cellStyle name="Note 2 3 14" xfId="22539"/>
    <cellStyle name="Note 2 3 14 2" xfId="22540"/>
    <cellStyle name="Note 2 3 14 3" xfId="22541"/>
    <cellStyle name="Note 2 3 14 4" xfId="48447"/>
    <cellStyle name="Note 2 3 15" xfId="22542"/>
    <cellStyle name="Note 2 3 15 2" xfId="22543"/>
    <cellStyle name="Note 2 3 15 3" xfId="22544"/>
    <cellStyle name="Note 2 3 15 4" xfId="48448"/>
    <cellStyle name="Note 2 3 16" xfId="22545"/>
    <cellStyle name="Note 2 3 16 2" xfId="22546"/>
    <cellStyle name="Note 2 3 16 3" xfId="22547"/>
    <cellStyle name="Note 2 3 16 4" xfId="48449"/>
    <cellStyle name="Note 2 3 17" xfId="22548"/>
    <cellStyle name="Note 2 3 17 2" xfId="22549"/>
    <cellStyle name="Note 2 3 17 3" xfId="22550"/>
    <cellStyle name="Note 2 3 17 4" xfId="48450"/>
    <cellStyle name="Note 2 3 18" xfId="22551"/>
    <cellStyle name="Note 2 3 18 2" xfId="22552"/>
    <cellStyle name="Note 2 3 18 3" xfId="22553"/>
    <cellStyle name="Note 2 3 18 4" xfId="48451"/>
    <cellStyle name="Note 2 3 19" xfId="22554"/>
    <cellStyle name="Note 2 3 19 2" xfId="22555"/>
    <cellStyle name="Note 2 3 19 3" xfId="22556"/>
    <cellStyle name="Note 2 3 19 4" xfId="48452"/>
    <cellStyle name="Note 2 3 2" xfId="22557"/>
    <cellStyle name="Note 2 3 2 10" xfId="22558"/>
    <cellStyle name="Note 2 3 2 10 2" xfId="22559"/>
    <cellStyle name="Note 2 3 2 10 3" xfId="22560"/>
    <cellStyle name="Note 2 3 2 10 4" xfId="48453"/>
    <cellStyle name="Note 2 3 2 11" xfId="22561"/>
    <cellStyle name="Note 2 3 2 11 2" xfId="22562"/>
    <cellStyle name="Note 2 3 2 11 3" xfId="22563"/>
    <cellStyle name="Note 2 3 2 11 4" xfId="48454"/>
    <cellStyle name="Note 2 3 2 12" xfId="22564"/>
    <cellStyle name="Note 2 3 2 12 2" xfId="22565"/>
    <cellStyle name="Note 2 3 2 12 3" xfId="22566"/>
    <cellStyle name="Note 2 3 2 12 4" xfId="48455"/>
    <cellStyle name="Note 2 3 2 13" xfId="22567"/>
    <cellStyle name="Note 2 3 2 13 2" xfId="22568"/>
    <cellStyle name="Note 2 3 2 13 3" xfId="22569"/>
    <cellStyle name="Note 2 3 2 13 4" xfId="48456"/>
    <cellStyle name="Note 2 3 2 14" xfId="22570"/>
    <cellStyle name="Note 2 3 2 14 2" xfId="22571"/>
    <cellStyle name="Note 2 3 2 14 3" xfId="22572"/>
    <cellStyle name="Note 2 3 2 14 4" xfId="48457"/>
    <cellStyle name="Note 2 3 2 15" xfId="22573"/>
    <cellStyle name="Note 2 3 2 15 2" xfId="22574"/>
    <cellStyle name="Note 2 3 2 15 3" xfId="22575"/>
    <cellStyle name="Note 2 3 2 15 4" xfId="48458"/>
    <cellStyle name="Note 2 3 2 16" xfId="22576"/>
    <cellStyle name="Note 2 3 2 16 2" xfId="22577"/>
    <cellStyle name="Note 2 3 2 16 3" xfId="22578"/>
    <cellStyle name="Note 2 3 2 16 4" xfId="48459"/>
    <cellStyle name="Note 2 3 2 17" xfId="22579"/>
    <cellStyle name="Note 2 3 2 17 2" xfId="22580"/>
    <cellStyle name="Note 2 3 2 17 3" xfId="22581"/>
    <cellStyle name="Note 2 3 2 17 4" xfId="48460"/>
    <cellStyle name="Note 2 3 2 18" xfId="22582"/>
    <cellStyle name="Note 2 3 2 18 2" xfId="22583"/>
    <cellStyle name="Note 2 3 2 18 3" xfId="22584"/>
    <cellStyle name="Note 2 3 2 18 4" xfId="48461"/>
    <cellStyle name="Note 2 3 2 19" xfId="22585"/>
    <cellStyle name="Note 2 3 2 19 2" xfId="22586"/>
    <cellStyle name="Note 2 3 2 19 3" xfId="22587"/>
    <cellStyle name="Note 2 3 2 19 4" xfId="48462"/>
    <cellStyle name="Note 2 3 2 2" xfId="22588"/>
    <cellStyle name="Note 2 3 2 2 10" xfId="22589"/>
    <cellStyle name="Note 2 3 2 2 10 2" xfId="22590"/>
    <cellStyle name="Note 2 3 2 2 10 3" xfId="22591"/>
    <cellStyle name="Note 2 3 2 2 10 4" xfId="48463"/>
    <cellStyle name="Note 2 3 2 2 11" xfId="22592"/>
    <cellStyle name="Note 2 3 2 2 11 2" xfId="22593"/>
    <cellStyle name="Note 2 3 2 2 11 3" xfId="22594"/>
    <cellStyle name="Note 2 3 2 2 11 4" xfId="48464"/>
    <cellStyle name="Note 2 3 2 2 12" xfId="22595"/>
    <cellStyle name="Note 2 3 2 2 12 2" xfId="22596"/>
    <cellStyle name="Note 2 3 2 2 12 3" xfId="22597"/>
    <cellStyle name="Note 2 3 2 2 12 4" xfId="48465"/>
    <cellStyle name="Note 2 3 2 2 13" xfId="22598"/>
    <cellStyle name="Note 2 3 2 2 13 2" xfId="22599"/>
    <cellStyle name="Note 2 3 2 2 13 3" xfId="22600"/>
    <cellStyle name="Note 2 3 2 2 13 4" xfId="48466"/>
    <cellStyle name="Note 2 3 2 2 14" xfId="22601"/>
    <cellStyle name="Note 2 3 2 2 14 2" xfId="22602"/>
    <cellStyle name="Note 2 3 2 2 14 3" xfId="22603"/>
    <cellStyle name="Note 2 3 2 2 14 4" xfId="48467"/>
    <cellStyle name="Note 2 3 2 2 15" xfId="22604"/>
    <cellStyle name="Note 2 3 2 2 15 2" xfId="22605"/>
    <cellStyle name="Note 2 3 2 2 15 3" xfId="22606"/>
    <cellStyle name="Note 2 3 2 2 15 4" xfId="48468"/>
    <cellStyle name="Note 2 3 2 2 16" xfId="22607"/>
    <cellStyle name="Note 2 3 2 2 16 2" xfId="22608"/>
    <cellStyle name="Note 2 3 2 2 16 3" xfId="22609"/>
    <cellStyle name="Note 2 3 2 2 16 4" xfId="48469"/>
    <cellStyle name="Note 2 3 2 2 17" xfId="22610"/>
    <cellStyle name="Note 2 3 2 2 17 2" xfId="22611"/>
    <cellStyle name="Note 2 3 2 2 17 3" xfId="22612"/>
    <cellStyle name="Note 2 3 2 2 17 4" xfId="48470"/>
    <cellStyle name="Note 2 3 2 2 18" xfId="22613"/>
    <cellStyle name="Note 2 3 2 2 18 2" xfId="22614"/>
    <cellStyle name="Note 2 3 2 2 18 3" xfId="22615"/>
    <cellStyle name="Note 2 3 2 2 18 4" xfId="48471"/>
    <cellStyle name="Note 2 3 2 2 19" xfId="22616"/>
    <cellStyle name="Note 2 3 2 2 19 2" xfId="22617"/>
    <cellStyle name="Note 2 3 2 2 19 3" xfId="22618"/>
    <cellStyle name="Note 2 3 2 2 19 4" xfId="48472"/>
    <cellStyle name="Note 2 3 2 2 2" xfId="22619"/>
    <cellStyle name="Note 2 3 2 2 2 2" xfId="22620"/>
    <cellStyle name="Note 2 3 2 2 2 3" xfId="22621"/>
    <cellStyle name="Note 2 3 2 2 2 4" xfId="48473"/>
    <cellStyle name="Note 2 3 2 2 20" xfId="22622"/>
    <cellStyle name="Note 2 3 2 2 20 2" xfId="22623"/>
    <cellStyle name="Note 2 3 2 2 20 3" xfId="48474"/>
    <cellStyle name="Note 2 3 2 2 20 4" xfId="48475"/>
    <cellStyle name="Note 2 3 2 2 21" xfId="48476"/>
    <cellStyle name="Note 2 3 2 2 22" xfId="48477"/>
    <cellStyle name="Note 2 3 2 2 3" xfId="22624"/>
    <cellStyle name="Note 2 3 2 2 3 2" xfId="22625"/>
    <cellStyle name="Note 2 3 2 2 3 3" xfId="22626"/>
    <cellStyle name="Note 2 3 2 2 3 4" xfId="48478"/>
    <cellStyle name="Note 2 3 2 2 4" xfId="22627"/>
    <cellStyle name="Note 2 3 2 2 4 2" xfId="22628"/>
    <cellStyle name="Note 2 3 2 2 4 3" xfId="22629"/>
    <cellStyle name="Note 2 3 2 2 4 4" xfId="48479"/>
    <cellStyle name="Note 2 3 2 2 5" xfId="22630"/>
    <cellStyle name="Note 2 3 2 2 5 2" xfId="22631"/>
    <cellStyle name="Note 2 3 2 2 5 3" xfId="22632"/>
    <cellStyle name="Note 2 3 2 2 5 4" xfId="48480"/>
    <cellStyle name="Note 2 3 2 2 6" xfId="22633"/>
    <cellStyle name="Note 2 3 2 2 6 2" xfId="22634"/>
    <cellStyle name="Note 2 3 2 2 6 3" xfId="22635"/>
    <cellStyle name="Note 2 3 2 2 6 4" xfId="48481"/>
    <cellStyle name="Note 2 3 2 2 7" xfId="22636"/>
    <cellStyle name="Note 2 3 2 2 7 2" xfId="22637"/>
    <cellStyle name="Note 2 3 2 2 7 3" xfId="22638"/>
    <cellStyle name="Note 2 3 2 2 7 4" xfId="48482"/>
    <cellStyle name="Note 2 3 2 2 8" xfId="22639"/>
    <cellStyle name="Note 2 3 2 2 8 2" xfId="22640"/>
    <cellStyle name="Note 2 3 2 2 8 3" xfId="22641"/>
    <cellStyle name="Note 2 3 2 2 8 4" xfId="48483"/>
    <cellStyle name="Note 2 3 2 2 9" xfId="22642"/>
    <cellStyle name="Note 2 3 2 2 9 2" xfId="22643"/>
    <cellStyle name="Note 2 3 2 2 9 3" xfId="22644"/>
    <cellStyle name="Note 2 3 2 2 9 4" xfId="48484"/>
    <cellStyle name="Note 2 3 2 20" xfId="22645"/>
    <cellStyle name="Note 2 3 2 20 2" xfId="22646"/>
    <cellStyle name="Note 2 3 2 20 3" xfId="22647"/>
    <cellStyle name="Note 2 3 2 20 4" xfId="48485"/>
    <cellStyle name="Note 2 3 2 21" xfId="22648"/>
    <cellStyle name="Note 2 3 2 21 2" xfId="22649"/>
    <cellStyle name="Note 2 3 2 21 3" xfId="48486"/>
    <cellStyle name="Note 2 3 2 21 4" xfId="48487"/>
    <cellStyle name="Note 2 3 2 22" xfId="48488"/>
    <cellStyle name="Note 2 3 2 23" xfId="48489"/>
    <cellStyle name="Note 2 3 2 3" xfId="22650"/>
    <cellStyle name="Note 2 3 2 3 2" xfId="22651"/>
    <cellStyle name="Note 2 3 2 3 3" xfId="22652"/>
    <cellStyle name="Note 2 3 2 3 4" xfId="48490"/>
    <cellStyle name="Note 2 3 2 4" xfId="22653"/>
    <cellStyle name="Note 2 3 2 4 2" xfId="22654"/>
    <cellStyle name="Note 2 3 2 4 3" xfId="22655"/>
    <cellStyle name="Note 2 3 2 4 4" xfId="48491"/>
    <cellStyle name="Note 2 3 2 5" xfId="22656"/>
    <cellStyle name="Note 2 3 2 5 2" xfId="22657"/>
    <cellStyle name="Note 2 3 2 5 3" xfId="22658"/>
    <cellStyle name="Note 2 3 2 5 4" xfId="48492"/>
    <cellStyle name="Note 2 3 2 6" xfId="22659"/>
    <cellStyle name="Note 2 3 2 6 2" xfId="22660"/>
    <cellStyle name="Note 2 3 2 6 3" xfId="22661"/>
    <cellStyle name="Note 2 3 2 6 4" xfId="48493"/>
    <cellStyle name="Note 2 3 2 7" xfId="22662"/>
    <cellStyle name="Note 2 3 2 7 2" xfId="22663"/>
    <cellStyle name="Note 2 3 2 7 3" xfId="22664"/>
    <cellStyle name="Note 2 3 2 7 4" xfId="48494"/>
    <cellStyle name="Note 2 3 2 8" xfId="22665"/>
    <cellStyle name="Note 2 3 2 8 2" xfId="22666"/>
    <cellStyle name="Note 2 3 2 8 3" xfId="22667"/>
    <cellStyle name="Note 2 3 2 8 4" xfId="48495"/>
    <cellStyle name="Note 2 3 2 9" xfId="22668"/>
    <cellStyle name="Note 2 3 2 9 2" xfId="22669"/>
    <cellStyle name="Note 2 3 2 9 3" xfId="22670"/>
    <cellStyle name="Note 2 3 2 9 4" xfId="48496"/>
    <cellStyle name="Note 2 3 20" xfId="22671"/>
    <cellStyle name="Note 2 3 20 2" xfId="22672"/>
    <cellStyle name="Note 2 3 20 3" xfId="22673"/>
    <cellStyle name="Note 2 3 20 4" xfId="48497"/>
    <cellStyle name="Note 2 3 21" xfId="22674"/>
    <cellStyle name="Note 2 3 21 2" xfId="22675"/>
    <cellStyle name="Note 2 3 21 3" xfId="48498"/>
    <cellStyle name="Note 2 3 21 4" xfId="48499"/>
    <cellStyle name="Note 2 3 22" xfId="48500"/>
    <cellStyle name="Note 2 3 23" xfId="48501"/>
    <cellStyle name="Note 2 3 24" xfId="48502"/>
    <cellStyle name="Note 2 3 3" xfId="22676"/>
    <cellStyle name="Note 2 3 3 2" xfId="22677"/>
    <cellStyle name="Note 2 3 3 3" xfId="22678"/>
    <cellStyle name="Note 2 3 3 4" xfId="48503"/>
    <cellStyle name="Note 2 3 4" xfId="22679"/>
    <cellStyle name="Note 2 3 4 2" xfId="22680"/>
    <cellStyle name="Note 2 3 4 3" xfId="22681"/>
    <cellStyle name="Note 2 3 4 4" xfId="48504"/>
    <cellStyle name="Note 2 3 5" xfId="22682"/>
    <cellStyle name="Note 2 3 5 2" xfId="22683"/>
    <cellStyle name="Note 2 3 5 3" xfId="22684"/>
    <cellStyle name="Note 2 3 5 4" xfId="48505"/>
    <cellStyle name="Note 2 3 6" xfId="22685"/>
    <cellStyle name="Note 2 3 6 2" xfId="22686"/>
    <cellStyle name="Note 2 3 6 3" xfId="22687"/>
    <cellStyle name="Note 2 3 6 4" xfId="48506"/>
    <cellStyle name="Note 2 3 7" xfId="22688"/>
    <cellStyle name="Note 2 3 7 2" xfId="22689"/>
    <cellStyle name="Note 2 3 7 3" xfId="22690"/>
    <cellStyle name="Note 2 3 7 4" xfId="48507"/>
    <cellStyle name="Note 2 3 8" xfId="22691"/>
    <cellStyle name="Note 2 3 8 2" xfId="22692"/>
    <cellStyle name="Note 2 3 8 3" xfId="22693"/>
    <cellStyle name="Note 2 3 8 4" xfId="48508"/>
    <cellStyle name="Note 2 3 9" xfId="22694"/>
    <cellStyle name="Note 2 3 9 2" xfId="22695"/>
    <cellStyle name="Note 2 3 9 3" xfId="22696"/>
    <cellStyle name="Note 2 3 9 4" xfId="48509"/>
    <cellStyle name="Note 2 30" xfId="22697"/>
    <cellStyle name="Note 2 30 2" xfId="22698"/>
    <cellStyle name="Note 2 30 3" xfId="22699"/>
    <cellStyle name="Note 2 30 4" xfId="48510"/>
    <cellStyle name="Note 2 31" xfId="22700"/>
    <cellStyle name="Note 2 31 2" xfId="22701"/>
    <cellStyle name="Note 2 31 3" xfId="22702"/>
    <cellStyle name="Note 2 31 4" xfId="48511"/>
    <cellStyle name="Note 2 32" xfId="22703"/>
    <cellStyle name="Note 2 32 2" xfId="22704"/>
    <cellStyle name="Note 2 32 3" xfId="22705"/>
    <cellStyle name="Note 2 32 4" xfId="48512"/>
    <cellStyle name="Note 2 33" xfId="22706"/>
    <cellStyle name="Note 2 33 2" xfId="22707"/>
    <cellStyle name="Note 2 33 3" xfId="22708"/>
    <cellStyle name="Note 2 33 4" xfId="48513"/>
    <cellStyle name="Note 2 34" xfId="22709"/>
    <cellStyle name="Note 2 34 2" xfId="22710"/>
    <cellStyle name="Note 2 34 3" xfId="22711"/>
    <cellStyle name="Note 2 34 4" xfId="48514"/>
    <cellStyle name="Note 2 35" xfId="22712"/>
    <cellStyle name="Note 2 35 2" xfId="22713"/>
    <cellStyle name="Note 2 35 3" xfId="22714"/>
    <cellStyle name="Note 2 35 4" xfId="48515"/>
    <cellStyle name="Note 2 36" xfId="22715"/>
    <cellStyle name="Note 2 36 2" xfId="22716"/>
    <cellStyle name="Note 2 36 3" xfId="22717"/>
    <cellStyle name="Note 2 36 4" xfId="48516"/>
    <cellStyle name="Note 2 37" xfId="22718"/>
    <cellStyle name="Note 2 37 2" xfId="22719"/>
    <cellStyle name="Note 2 37 3" xfId="22720"/>
    <cellStyle name="Note 2 37 4" xfId="48517"/>
    <cellStyle name="Note 2 38" xfId="22721"/>
    <cellStyle name="Note 2 39" xfId="22722"/>
    <cellStyle name="Note 2 4" xfId="22723"/>
    <cellStyle name="Note 2 4 10" xfId="22724"/>
    <cellStyle name="Note 2 4 10 2" xfId="22725"/>
    <cellStyle name="Note 2 4 10 3" xfId="22726"/>
    <cellStyle name="Note 2 4 10 4" xfId="48518"/>
    <cellStyle name="Note 2 4 11" xfId="22727"/>
    <cellStyle name="Note 2 4 11 2" xfId="22728"/>
    <cellStyle name="Note 2 4 11 3" xfId="22729"/>
    <cellStyle name="Note 2 4 11 4" xfId="48519"/>
    <cellStyle name="Note 2 4 12" xfId="22730"/>
    <cellStyle name="Note 2 4 12 2" xfId="22731"/>
    <cellStyle name="Note 2 4 12 3" xfId="22732"/>
    <cellStyle name="Note 2 4 12 4" xfId="48520"/>
    <cellStyle name="Note 2 4 13" xfId="22733"/>
    <cellStyle name="Note 2 4 13 2" xfId="22734"/>
    <cellStyle name="Note 2 4 13 3" xfId="22735"/>
    <cellStyle name="Note 2 4 13 4" xfId="48521"/>
    <cellStyle name="Note 2 4 14" xfId="22736"/>
    <cellStyle name="Note 2 4 14 2" xfId="22737"/>
    <cellStyle name="Note 2 4 14 3" xfId="22738"/>
    <cellStyle name="Note 2 4 14 4" xfId="48522"/>
    <cellStyle name="Note 2 4 15" xfId="22739"/>
    <cellStyle name="Note 2 4 15 2" xfId="22740"/>
    <cellStyle name="Note 2 4 15 3" xfId="22741"/>
    <cellStyle name="Note 2 4 15 4" xfId="48523"/>
    <cellStyle name="Note 2 4 16" xfId="22742"/>
    <cellStyle name="Note 2 4 16 2" xfId="22743"/>
    <cellStyle name="Note 2 4 16 3" xfId="22744"/>
    <cellStyle name="Note 2 4 16 4" xfId="48524"/>
    <cellStyle name="Note 2 4 17" xfId="22745"/>
    <cellStyle name="Note 2 4 17 2" xfId="22746"/>
    <cellStyle name="Note 2 4 17 3" xfId="22747"/>
    <cellStyle name="Note 2 4 17 4" xfId="48525"/>
    <cellStyle name="Note 2 4 18" xfId="22748"/>
    <cellStyle name="Note 2 4 18 2" xfId="22749"/>
    <cellStyle name="Note 2 4 18 3" xfId="22750"/>
    <cellStyle name="Note 2 4 18 4" xfId="48526"/>
    <cellStyle name="Note 2 4 19" xfId="22751"/>
    <cellStyle name="Note 2 4 19 2" xfId="22752"/>
    <cellStyle name="Note 2 4 19 3" xfId="22753"/>
    <cellStyle name="Note 2 4 19 4" xfId="48527"/>
    <cellStyle name="Note 2 4 2" xfId="22754"/>
    <cellStyle name="Note 2 4 2 10" xfId="22755"/>
    <cellStyle name="Note 2 4 2 10 2" xfId="22756"/>
    <cellStyle name="Note 2 4 2 10 3" xfId="22757"/>
    <cellStyle name="Note 2 4 2 10 4" xfId="48528"/>
    <cellStyle name="Note 2 4 2 11" xfId="22758"/>
    <cellStyle name="Note 2 4 2 11 2" xfId="22759"/>
    <cellStyle name="Note 2 4 2 11 3" xfId="22760"/>
    <cellStyle name="Note 2 4 2 11 4" xfId="48529"/>
    <cellStyle name="Note 2 4 2 12" xfId="22761"/>
    <cellStyle name="Note 2 4 2 12 2" xfId="22762"/>
    <cellStyle name="Note 2 4 2 12 3" xfId="22763"/>
    <cellStyle name="Note 2 4 2 12 4" xfId="48530"/>
    <cellStyle name="Note 2 4 2 13" xfId="22764"/>
    <cellStyle name="Note 2 4 2 13 2" xfId="22765"/>
    <cellStyle name="Note 2 4 2 13 3" xfId="22766"/>
    <cellStyle name="Note 2 4 2 13 4" xfId="48531"/>
    <cellStyle name="Note 2 4 2 14" xfId="22767"/>
    <cellStyle name="Note 2 4 2 14 2" xfId="22768"/>
    <cellStyle name="Note 2 4 2 14 3" xfId="22769"/>
    <cellStyle name="Note 2 4 2 14 4" xfId="48532"/>
    <cellStyle name="Note 2 4 2 15" xfId="22770"/>
    <cellStyle name="Note 2 4 2 15 2" xfId="22771"/>
    <cellStyle name="Note 2 4 2 15 3" xfId="22772"/>
    <cellStyle name="Note 2 4 2 15 4" xfId="48533"/>
    <cellStyle name="Note 2 4 2 16" xfId="22773"/>
    <cellStyle name="Note 2 4 2 16 2" xfId="22774"/>
    <cellStyle name="Note 2 4 2 16 3" xfId="22775"/>
    <cellStyle name="Note 2 4 2 16 4" xfId="48534"/>
    <cellStyle name="Note 2 4 2 17" xfId="22776"/>
    <cellStyle name="Note 2 4 2 17 2" xfId="22777"/>
    <cellStyle name="Note 2 4 2 17 3" xfId="22778"/>
    <cellStyle name="Note 2 4 2 17 4" xfId="48535"/>
    <cellStyle name="Note 2 4 2 18" xfId="22779"/>
    <cellStyle name="Note 2 4 2 18 2" xfId="22780"/>
    <cellStyle name="Note 2 4 2 18 3" xfId="22781"/>
    <cellStyle name="Note 2 4 2 18 4" xfId="48536"/>
    <cellStyle name="Note 2 4 2 19" xfId="22782"/>
    <cellStyle name="Note 2 4 2 19 2" xfId="22783"/>
    <cellStyle name="Note 2 4 2 19 3" xfId="22784"/>
    <cellStyle name="Note 2 4 2 19 4" xfId="48537"/>
    <cellStyle name="Note 2 4 2 2" xfId="22785"/>
    <cellStyle name="Note 2 4 2 2 2" xfId="22786"/>
    <cellStyle name="Note 2 4 2 2 3" xfId="22787"/>
    <cellStyle name="Note 2 4 2 2 4" xfId="48538"/>
    <cellStyle name="Note 2 4 2 20" xfId="22788"/>
    <cellStyle name="Note 2 4 2 20 2" xfId="22789"/>
    <cellStyle name="Note 2 4 2 20 3" xfId="48539"/>
    <cellStyle name="Note 2 4 2 20 4" xfId="48540"/>
    <cellStyle name="Note 2 4 2 21" xfId="48541"/>
    <cellStyle name="Note 2 4 2 22" xfId="48542"/>
    <cellStyle name="Note 2 4 2 3" xfId="22790"/>
    <cellStyle name="Note 2 4 2 3 2" xfId="22791"/>
    <cellStyle name="Note 2 4 2 3 3" xfId="22792"/>
    <cellStyle name="Note 2 4 2 3 4" xfId="48543"/>
    <cellStyle name="Note 2 4 2 4" xfId="22793"/>
    <cellStyle name="Note 2 4 2 4 2" xfId="22794"/>
    <cellStyle name="Note 2 4 2 4 3" xfId="22795"/>
    <cellStyle name="Note 2 4 2 4 4" xfId="48544"/>
    <cellStyle name="Note 2 4 2 5" xfId="22796"/>
    <cellStyle name="Note 2 4 2 5 2" xfId="22797"/>
    <cellStyle name="Note 2 4 2 5 3" xfId="22798"/>
    <cellStyle name="Note 2 4 2 5 4" xfId="48545"/>
    <cellStyle name="Note 2 4 2 6" xfId="22799"/>
    <cellStyle name="Note 2 4 2 6 2" xfId="22800"/>
    <cellStyle name="Note 2 4 2 6 3" xfId="22801"/>
    <cellStyle name="Note 2 4 2 6 4" xfId="48546"/>
    <cellStyle name="Note 2 4 2 7" xfId="22802"/>
    <cellStyle name="Note 2 4 2 7 2" xfId="22803"/>
    <cellStyle name="Note 2 4 2 7 3" xfId="22804"/>
    <cellStyle name="Note 2 4 2 7 4" xfId="48547"/>
    <cellStyle name="Note 2 4 2 8" xfId="22805"/>
    <cellStyle name="Note 2 4 2 8 2" xfId="22806"/>
    <cellStyle name="Note 2 4 2 8 3" xfId="22807"/>
    <cellStyle name="Note 2 4 2 8 4" xfId="48548"/>
    <cellStyle name="Note 2 4 2 9" xfId="22808"/>
    <cellStyle name="Note 2 4 2 9 2" xfId="22809"/>
    <cellStyle name="Note 2 4 2 9 3" xfId="22810"/>
    <cellStyle name="Note 2 4 2 9 4" xfId="48549"/>
    <cellStyle name="Note 2 4 20" xfId="22811"/>
    <cellStyle name="Note 2 4 20 2" xfId="22812"/>
    <cellStyle name="Note 2 4 20 3" xfId="22813"/>
    <cellStyle name="Note 2 4 20 4" xfId="48550"/>
    <cellStyle name="Note 2 4 21" xfId="22814"/>
    <cellStyle name="Note 2 4 21 2" xfId="22815"/>
    <cellStyle name="Note 2 4 21 3" xfId="48551"/>
    <cellStyle name="Note 2 4 21 4" xfId="48552"/>
    <cellStyle name="Note 2 4 22" xfId="48553"/>
    <cellStyle name="Note 2 4 23" xfId="48554"/>
    <cellStyle name="Note 2 4 3" xfId="22816"/>
    <cellStyle name="Note 2 4 3 2" xfId="22817"/>
    <cellStyle name="Note 2 4 3 3" xfId="22818"/>
    <cellStyle name="Note 2 4 3 4" xfId="48555"/>
    <cellStyle name="Note 2 4 4" xfId="22819"/>
    <cellStyle name="Note 2 4 4 2" xfId="22820"/>
    <cellStyle name="Note 2 4 4 3" xfId="22821"/>
    <cellStyle name="Note 2 4 4 4" xfId="48556"/>
    <cellStyle name="Note 2 4 5" xfId="22822"/>
    <cellStyle name="Note 2 4 5 2" xfId="22823"/>
    <cellStyle name="Note 2 4 5 3" xfId="22824"/>
    <cellStyle name="Note 2 4 5 4" xfId="48557"/>
    <cellStyle name="Note 2 4 6" xfId="22825"/>
    <cellStyle name="Note 2 4 6 2" xfId="22826"/>
    <cellStyle name="Note 2 4 6 3" xfId="22827"/>
    <cellStyle name="Note 2 4 6 4" xfId="48558"/>
    <cellStyle name="Note 2 4 7" xfId="22828"/>
    <cellStyle name="Note 2 4 7 2" xfId="22829"/>
    <cellStyle name="Note 2 4 7 3" xfId="22830"/>
    <cellStyle name="Note 2 4 7 4" xfId="48559"/>
    <cellStyle name="Note 2 4 8" xfId="22831"/>
    <cellStyle name="Note 2 4 8 2" xfId="22832"/>
    <cellStyle name="Note 2 4 8 3" xfId="22833"/>
    <cellStyle name="Note 2 4 8 4" xfId="48560"/>
    <cellStyle name="Note 2 4 9" xfId="22834"/>
    <cellStyle name="Note 2 4 9 2" xfId="22835"/>
    <cellStyle name="Note 2 4 9 3" xfId="22836"/>
    <cellStyle name="Note 2 4 9 4" xfId="48561"/>
    <cellStyle name="Note 2 40" xfId="22837"/>
    <cellStyle name="Note 2 41" xfId="48562"/>
    <cellStyle name="Note 2 5" xfId="22838"/>
    <cellStyle name="Note 2 5 10" xfId="22839"/>
    <cellStyle name="Note 2 5 10 2" xfId="22840"/>
    <cellStyle name="Note 2 5 10 3" xfId="22841"/>
    <cellStyle name="Note 2 5 10 4" xfId="48563"/>
    <cellStyle name="Note 2 5 11" xfId="22842"/>
    <cellStyle name="Note 2 5 11 2" xfId="22843"/>
    <cellStyle name="Note 2 5 11 3" xfId="22844"/>
    <cellStyle name="Note 2 5 11 4" xfId="48564"/>
    <cellStyle name="Note 2 5 12" xfId="22845"/>
    <cellStyle name="Note 2 5 12 2" xfId="22846"/>
    <cellStyle name="Note 2 5 12 3" xfId="22847"/>
    <cellStyle name="Note 2 5 12 4" xfId="48565"/>
    <cellStyle name="Note 2 5 13" xfId="22848"/>
    <cellStyle name="Note 2 5 13 2" xfId="22849"/>
    <cellStyle name="Note 2 5 13 3" xfId="22850"/>
    <cellStyle name="Note 2 5 13 4" xfId="48566"/>
    <cellStyle name="Note 2 5 14" xfId="22851"/>
    <cellStyle name="Note 2 5 14 2" xfId="22852"/>
    <cellStyle name="Note 2 5 14 3" xfId="22853"/>
    <cellStyle name="Note 2 5 14 4" xfId="48567"/>
    <cellStyle name="Note 2 5 15" xfId="22854"/>
    <cellStyle name="Note 2 5 15 2" xfId="22855"/>
    <cellStyle name="Note 2 5 15 3" xfId="22856"/>
    <cellStyle name="Note 2 5 15 4" xfId="48568"/>
    <cellStyle name="Note 2 5 16" xfId="22857"/>
    <cellStyle name="Note 2 5 16 2" xfId="22858"/>
    <cellStyle name="Note 2 5 16 3" xfId="22859"/>
    <cellStyle name="Note 2 5 16 4" xfId="48569"/>
    <cellStyle name="Note 2 5 17" xfId="22860"/>
    <cellStyle name="Note 2 5 17 2" xfId="22861"/>
    <cellStyle name="Note 2 5 17 3" xfId="22862"/>
    <cellStyle name="Note 2 5 17 4" xfId="48570"/>
    <cellStyle name="Note 2 5 18" xfId="22863"/>
    <cellStyle name="Note 2 5 18 2" xfId="22864"/>
    <cellStyle name="Note 2 5 18 3" xfId="22865"/>
    <cellStyle name="Note 2 5 18 4" xfId="48571"/>
    <cellStyle name="Note 2 5 19" xfId="22866"/>
    <cellStyle name="Note 2 5 19 2" xfId="22867"/>
    <cellStyle name="Note 2 5 19 3" xfId="22868"/>
    <cellStyle name="Note 2 5 19 4" xfId="48572"/>
    <cellStyle name="Note 2 5 2" xfId="22869"/>
    <cellStyle name="Note 2 5 2 10" xfId="22870"/>
    <cellStyle name="Note 2 5 2 10 2" xfId="22871"/>
    <cellStyle name="Note 2 5 2 10 3" xfId="22872"/>
    <cellStyle name="Note 2 5 2 10 4" xfId="48573"/>
    <cellStyle name="Note 2 5 2 11" xfId="22873"/>
    <cellStyle name="Note 2 5 2 11 2" xfId="22874"/>
    <cellStyle name="Note 2 5 2 11 3" xfId="22875"/>
    <cellStyle name="Note 2 5 2 11 4" xfId="48574"/>
    <cellStyle name="Note 2 5 2 12" xfId="22876"/>
    <cellStyle name="Note 2 5 2 12 2" xfId="22877"/>
    <cellStyle name="Note 2 5 2 12 3" xfId="22878"/>
    <cellStyle name="Note 2 5 2 12 4" xfId="48575"/>
    <cellStyle name="Note 2 5 2 13" xfId="22879"/>
    <cellStyle name="Note 2 5 2 13 2" xfId="22880"/>
    <cellStyle name="Note 2 5 2 13 3" xfId="22881"/>
    <cellStyle name="Note 2 5 2 13 4" xfId="48576"/>
    <cellStyle name="Note 2 5 2 14" xfId="22882"/>
    <cellStyle name="Note 2 5 2 14 2" xfId="22883"/>
    <cellStyle name="Note 2 5 2 14 3" xfId="22884"/>
    <cellStyle name="Note 2 5 2 14 4" xfId="48577"/>
    <cellStyle name="Note 2 5 2 15" xfId="22885"/>
    <cellStyle name="Note 2 5 2 15 2" xfId="22886"/>
    <cellStyle name="Note 2 5 2 15 3" xfId="22887"/>
    <cellStyle name="Note 2 5 2 15 4" xfId="48578"/>
    <cellStyle name="Note 2 5 2 16" xfId="22888"/>
    <cellStyle name="Note 2 5 2 16 2" xfId="22889"/>
    <cellStyle name="Note 2 5 2 16 3" xfId="22890"/>
    <cellStyle name="Note 2 5 2 16 4" xfId="48579"/>
    <cellStyle name="Note 2 5 2 17" xfId="22891"/>
    <cellStyle name="Note 2 5 2 17 2" xfId="22892"/>
    <cellStyle name="Note 2 5 2 17 3" xfId="22893"/>
    <cellStyle name="Note 2 5 2 17 4" xfId="48580"/>
    <cellStyle name="Note 2 5 2 18" xfId="22894"/>
    <cellStyle name="Note 2 5 2 18 2" xfId="22895"/>
    <cellStyle name="Note 2 5 2 18 3" xfId="22896"/>
    <cellStyle name="Note 2 5 2 18 4" xfId="48581"/>
    <cellStyle name="Note 2 5 2 19" xfId="22897"/>
    <cellStyle name="Note 2 5 2 19 2" xfId="22898"/>
    <cellStyle name="Note 2 5 2 19 3" xfId="22899"/>
    <cellStyle name="Note 2 5 2 19 4" xfId="48582"/>
    <cellStyle name="Note 2 5 2 2" xfId="22900"/>
    <cellStyle name="Note 2 5 2 2 2" xfId="22901"/>
    <cellStyle name="Note 2 5 2 2 3" xfId="22902"/>
    <cellStyle name="Note 2 5 2 2 4" xfId="48583"/>
    <cellStyle name="Note 2 5 2 20" xfId="22903"/>
    <cellStyle name="Note 2 5 2 20 2" xfId="22904"/>
    <cellStyle name="Note 2 5 2 20 3" xfId="48584"/>
    <cellStyle name="Note 2 5 2 20 4" xfId="48585"/>
    <cellStyle name="Note 2 5 2 21" xfId="48586"/>
    <cellStyle name="Note 2 5 2 22" xfId="48587"/>
    <cellStyle name="Note 2 5 2 3" xfId="22905"/>
    <cellStyle name="Note 2 5 2 3 2" xfId="22906"/>
    <cellStyle name="Note 2 5 2 3 3" xfId="22907"/>
    <cellStyle name="Note 2 5 2 3 4" xfId="48588"/>
    <cellStyle name="Note 2 5 2 4" xfId="22908"/>
    <cellStyle name="Note 2 5 2 4 2" xfId="22909"/>
    <cellStyle name="Note 2 5 2 4 3" xfId="22910"/>
    <cellStyle name="Note 2 5 2 4 4" xfId="48589"/>
    <cellStyle name="Note 2 5 2 5" xfId="22911"/>
    <cellStyle name="Note 2 5 2 5 2" xfId="22912"/>
    <cellStyle name="Note 2 5 2 5 3" xfId="22913"/>
    <cellStyle name="Note 2 5 2 5 4" xfId="48590"/>
    <cellStyle name="Note 2 5 2 6" xfId="22914"/>
    <cellStyle name="Note 2 5 2 6 2" xfId="22915"/>
    <cellStyle name="Note 2 5 2 6 3" xfId="22916"/>
    <cellStyle name="Note 2 5 2 6 4" xfId="48591"/>
    <cellStyle name="Note 2 5 2 7" xfId="22917"/>
    <cellStyle name="Note 2 5 2 7 2" xfId="22918"/>
    <cellStyle name="Note 2 5 2 7 3" xfId="22919"/>
    <cellStyle name="Note 2 5 2 7 4" xfId="48592"/>
    <cellStyle name="Note 2 5 2 8" xfId="22920"/>
    <cellStyle name="Note 2 5 2 8 2" xfId="22921"/>
    <cellStyle name="Note 2 5 2 8 3" xfId="22922"/>
    <cellStyle name="Note 2 5 2 8 4" xfId="48593"/>
    <cellStyle name="Note 2 5 2 9" xfId="22923"/>
    <cellStyle name="Note 2 5 2 9 2" xfId="22924"/>
    <cellStyle name="Note 2 5 2 9 3" xfId="22925"/>
    <cellStyle name="Note 2 5 2 9 4" xfId="48594"/>
    <cellStyle name="Note 2 5 20" xfId="22926"/>
    <cellStyle name="Note 2 5 20 2" xfId="22927"/>
    <cellStyle name="Note 2 5 20 3" xfId="22928"/>
    <cellStyle name="Note 2 5 20 4" xfId="48595"/>
    <cellStyle name="Note 2 5 21" xfId="22929"/>
    <cellStyle name="Note 2 5 21 2" xfId="22930"/>
    <cellStyle name="Note 2 5 21 3" xfId="48596"/>
    <cellStyle name="Note 2 5 21 4" xfId="48597"/>
    <cellStyle name="Note 2 5 22" xfId="48598"/>
    <cellStyle name="Note 2 5 23" xfId="48599"/>
    <cellStyle name="Note 2 5 3" xfId="22931"/>
    <cellStyle name="Note 2 5 3 2" xfId="22932"/>
    <cellStyle name="Note 2 5 3 3" xfId="22933"/>
    <cellStyle name="Note 2 5 3 4" xfId="48600"/>
    <cellStyle name="Note 2 5 4" xfId="22934"/>
    <cellStyle name="Note 2 5 4 2" xfId="22935"/>
    <cellStyle name="Note 2 5 4 3" xfId="22936"/>
    <cellStyle name="Note 2 5 4 4" xfId="48601"/>
    <cellStyle name="Note 2 5 5" xfId="22937"/>
    <cellStyle name="Note 2 5 5 2" xfId="22938"/>
    <cellStyle name="Note 2 5 5 3" xfId="22939"/>
    <cellStyle name="Note 2 5 5 4" xfId="48602"/>
    <cellStyle name="Note 2 5 6" xfId="22940"/>
    <cellStyle name="Note 2 5 6 2" xfId="22941"/>
    <cellStyle name="Note 2 5 6 3" xfId="22942"/>
    <cellStyle name="Note 2 5 6 4" xfId="48603"/>
    <cellStyle name="Note 2 5 7" xfId="22943"/>
    <cellStyle name="Note 2 5 7 2" xfId="22944"/>
    <cellStyle name="Note 2 5 7 3" xfId="22945"/>
    <cellStyle name="Note 2 5 7 4" xfId="48604"/>
    <cellStyle name="Note 2 5 8" xfId="22946"/>
    <cellStyle name="Note 2 5 8 2" xfId="22947"/>
    <cellStyle name="Note 2 5 8 3" xfId="22948"/>
    <cellStyle name="Note 2 5 8 4" xfId="48605"/>
    <cellStyle name="Note 2 5 9" xfId="22949"/>
    <cellStyle name="Note 2 5 9 2" xfId="22950"/>
    <cellStyle name="Note 2 5 9 3" xfId="22951"/>
    <cellStyle name="Note 2 5 9 4" xfId="48606"/>
    <cellStyle name="Note 2 6" xfId="22952"/>
    <cellStyle name="Note 2 6 10" xfId="22953"/>
    <cellStyle name="Note 2 6 10 2" xfId="22954"/>
    <cellStyle name="Note 2 6 10 3" xfId="22955"/>
    <cellStyle name="Note 2 6 10 4" xfId="48607"/>
    <cellStyle name="Note 2 6 11" xfId="22956"/>
    <cellStyle name="Note 2 6 11 2" xfId="22957"/>
    <cellStyle name="Note 2 6 11 3" xfId="22958"/>
    <cellStyle name="Note 2 6 11 4" xfId="48608"/>
    <cellStyle name="Note 2 6 12" xfId="22959"/>
    <cellStyle name="Note 2 6 12 2" xfId="22960"/>
    <cellStyle name="Note 2 6 12 3" xfId="22961"/>
    <cellStyle name="Note 2 6 12 4" xfId="48609"/>
    <cellStyle name="Note 2 6 13" xfId="22962"/>
    <cellStyle name="Note 2 6 13 2" xfId="22963"/>
    <cellStyle name="Note 2 6 13 3" xfId="22964"/>
    <cellStyle name="Note 2 6 13 4" xfId="48610"/>
    <cellStyle name="Note 2 6 14" xfId="22965"/>
    <cellStyle name="Note 2 6 14 2" xfId="22966"/>
    <cellStyle name="Note 2 6 14 3" xfId="22967"/>
    <cellStyle name="Note 2 6 14 4" xfId="48611"/>
    <cellStyle name="Note 2 6 15" xfId="22968"/>
    <cellStyle name="Note 2 6 15 2" xfId="22969"/>
    <cellStyle name="Note 2 6 15 3" xfId="22970"/>
    <cellStyle name="Note 2 6 15 4" xfId="48612"/>
    <cellStyle name="Note 2 6 16" xfId="22971"/>
    <cellStyle name="Note 2 6 16 2" xfId="22972"/>
    <cellStyle name="Note 2 6 16 3" xfId="22973"/>
    <cellStyle name="Note 2 6 16 4" xfId="48613"/>
    <cellStyle name="Note 2 6 17" xfId="22974"/>
    <cellStyle name="Note 2 6 17 2" xfId="22975"/>
    <cellStyle name="Note 2 6 17 3" xfId="22976"/>
    <cellStyle name="Note 2 6 17 4" xfId="48614"/>
    <cellStyle name="Note 2 6 18" xfId="22977"/>
    <cellStyle name="Note 2 6 18 2" xfId="22978"/>
    <cellStyle name="Note 2 6 18 3" xfId="22979"/>
    <cellStyle name="Note 2 6 18 4" xfId="48615"/>
    <cellStyle name="Note 2 6 19" xfId="22980"/>
    <cellStyle name="Note 2 6 19 2" xfId="22981"/>
    <cellStyle name="Note 2 6 19 3" xfId="22982"/>
    <cellStyle name="Note 2 6 19 4" xfId="48616"/>
    <cellStyle name="Note 2 6 2" xfId="22983"/>
    <cellStyle name="Note 2 6 2 10" xfId="22984"/>
    <cellStyle name="Note 2 6 2 10 2" xfId="22985"/>
    <cellStyle name="Note 2 6 2 10 3" xfId="22986"/>
    <cellStyle name="Note 2 6 2 10 4" xfId="48617"/>
    <cellStyle name="Note 2 6 2 11" xfId="22987"/>
    <cellStyle name="Note 2 6 2 11 2" xfId="22988"/>
    <cellStyle name="Note 2 6 2 11 3" xfId="22989"/>
    <cellStyle name="Note 2 6 2 11 4" xfId="48618"/>
    <cellStyle name="Note 2 6 2 12" xfId="22990"/>
    <cellStyle name="Note 2 6 2 12 2" xfId="22991"/>
    <cellStyle name="Note 2 6 2 12 3" xfId="22992"/>
    <cellStyle name="Note 2 6 2 12 4" xfId="48619"/>
    <cellStyle name="Note 2 6 2 13" xfId="22993"/>
    <cellStyle name="Note 2 6 2 13 2" xfId="22994"/>
    <cellStyle name="Note 2 6 2 13 3" xfId="22995"/>
    <cellStyle name="Note 2 6 2 13 4" xfId="48620"/>
    <cellStyle name="Note 2 6 2 14" xfId="22996"/>
    <cellStyle name="Note 2 6 2 14 2" xfId="22997"/>
    <cellStyle name="Note 2 6 2 14 3" xfId="22998"/>
    <cellStyle name="Note 2 6 2 14 4" xfId="48621"/>
    <cellStyle name="Note 2 6 2 15" xfId="22999"/>
    <cellStyle name="Note 2 6 2 15 2" xfId="23000"/>
    <cellStyle name="Note 2 6 2 15 3" xfId="23001"/>
    <cellStyle name="Note 2 6 2 15 4" xfId="48622"/>
    <cellStyle name="Note 2 6 2 16" xfId="23002"/>
    <cellStyle name="Note 2 6 2 16 2" xfId="23003"/>
    <cellStyle name="Note 2 6 2 16 3" xfId="23004"/>
    <cellStyle name="Note 2 6 2 16 4" xfId="48623"/>
    <cellStyle name="Note 2 6 2 17" xfId="23005"/>
    <cellStyle name="Note 2 6 2 17 2" xfId="23006"/>
    <cellStyle name="Note 2 6 2 17 3" xfId="23007"/>
    <cellStyle name="Note 2 6 2 17 4" xfId="48624"/>
    <cellStyle name="Note 2 6 2 18" xfId="23008"/>
    <cellStyle name="Note 2 6 2 18 2" xfId="23009"/>
    <cellStyle name="Note 2 6 2 18 3" xfId="23010"/>
    <cellStyle name="Note 2 6 2 18 4" xfId="48625"/>
    <cellStyle name="Note 2 6 2 19" xfId="23011"/>
    <cellStyle name="Note 2 6 2 19 2" xfId="23012"/>
    <cellStyle name="Note 2 6 2 19 3" xfId="23013"/>
    <cellStyle name="Note 2 6 2 19 4" xfId="48626"/>
    <cellStyle name="Note 2 6 2 2" xfId="23014"/>
    <cellStyle name="Note 2 6 2 2 2" xfId="23015"/>
    <cellStyle name="Note 2 6 2 2 3" xfId="23016"/>
    <cellStyle name="Note 2 6 2 2 4" xfId="48627"/>
    <cellStyle name="Note 2 6 2 20" xfId="23017"/>
    <cellStyle name="Note 2 6 2 20 2" xfId="23018"/>
    <cellStyle name="Note 2 6 2 20 3" xfId="48628"/>
    <cellStyle name="Note 2 6 2 20 4" xfId="48629"/>
    <cellStyle name="Note 2 6 2 21" xfId="48630"/>
    <cellStyle name="Note 2 6 2 22" xfId="48631"/>
    <cellStyle name="Note 2 6 2 3" xfId="23019"/>
    <cellStyle name="Note 2 6 2 3 2" xfId="23020"/>
    <cellStyle name="Note 2 6 2 3 3" xfId="23021"/>
    <cellStyle name="Note 2 6 2 3 4" xfId="48632"/>
    <cellStyle name="Note 2 6 2 4" xfId="23022"/>
    <cellStyle name="Note 2 6 2 4 2" xfId="23023"/>
    <cellStyle name="Note 2 6 2 4 3" xfId="23024"/>
    <cellStyle name="Note 2 6 2 4 4" xfId="48633"/>
    <cellStyle name="Note 2 6 2 5" xfId="23025"/>
    <cellStyle name="Note 2 6 2 5 2" xfId="23026"/>
    <cellStyle name="Note 2 6 2 5 3" xfId="23027"/>
    <cellStyle name="Note 2 6 2 5 4" xfId="48634"/>
    <cellStyle name="Note 2 6 2 6" xfId="23028"/>
    <cellStyle name="Note 2 6 2 6 2" xfId="23029"/>
    <cellStyle name="Note 2 6 2 6 3" xfId="23030"/>
    <cellStyle name="Note 2 6 2 6 4" xfId="48635"/>
    <cellStyle name="Note 2 6 2 7" xfId="23031"/>
    <cellStyle name="Note 2 6 2 7 2" xfId="23032"/>
    <cellStyle name="Note 2 6 2 7 3" xfId="23033"/>
    <cellStyle name="Note 2 6 2 7 4" xfId="48636"/>
    <cellStyle name="Note 2 6 2 8" xfId="23034"/>
    <cellStyle name="Note 2 6 2 8 2" xfId="23035"/>
    <cellStyle name="Note 2 6 2 8 3" xfId="23036"/>
    <cellStyle name="Note 2 6 2 8 4" xfId="48637"/>
    <cellStyle name="Note 2 6 2 9" xfId="23037"/>
    <cellStyle name="Note 2 6 2 9 2" xfId="23038"/>
    <cellStyle name="Note 2 6 2 9 3" xfId="23039"/>
    <cellStyle name="Note 2 6 2 9 4" xfId="48638"/>
    <cellStyle name="Note 2 6 20" xfId="23040"/>
    <cellStyle name="Note 2 6 20 2" xfId="23041"/>
    <cellStyle name="Note 2 6 20 3" xfId="23042"/>
    <cellStyle name="Note 2 6 20 4" xfId="48639"/>
    <cellStyle name="Note 2 6 21" xfId="23043"/>
    <cellStyle name="Note 2 6 21 2" xfId="23044"/>
    <cellStyle name="Note 2 6 21 3" xfId="48640"/>
    <cellStyle name="Note 2 6 21 4" xfId="48641"/>
    <cellStyle name="Note 2 6 22" xfId="48642"/>
    <cellStyle name="Note 2 6 23" xfId="48643"/>
    <cellStyle name="Note 2 6 3" xfId="23045"/>
    <cellStyle name="Note 2 6 3 2" xfId="23046"/>
    <cellStyle name="Note 2 6 3 3" xfId="23047"/>
    <cellStyle name="Note 2 6 3 4" xfId="48644"/>
    <cellStyle name="Note 2 6 4" xfId="23048"/>
    <cellStyle name="Note 2 6 4 2" xfId="23049"/>
    <cellStyle name="Note 2 6 4 3" xfId="23050"/>
    <cellStyle name="Note 2 6 4 4" xfId="48645"/>
    <cellStyle name="Note 2 6 5" xfId="23051"/>
    <cellStyle name="Note 2 6 5 2" xfId="23052"/>
    <cellStyle name="Note 2 6 5 3" xfId="23053"/>
    <cellStyle name="Note 2 6 5 4" xfId="48646"/>
    <cellStyle name="Note 2 6 6" xfId="23054"/>
    <cellStyle name="Note 2 6 6 2" xfId="23055"/>
    <cellStyle name="Note 2 6 6 3" xfId="23056"/>
    <cellStyle name="Note 2 6 6 4" xfId="48647"/>
    <cellStyle name="Note 2 6 7" xfId="23057"/>
    <cellStyle name="Note 2 6 7 2" xfId="23058"/>
    <cellStyle name="Note 2 6 7 3" xfId="23059"/>
    <cellStyle name="Note 2 6 7 4" xfId="48648"/>
    <cellStyle name="Note 2 6 8" xfId="23060"/>
    <cellStyle name="Note 2 6 8 2" xfId="23061"/>
    <cellStyle name="Note 2 6 8 3" xfId="23062"/>
    <cellStyle name="Note 2 6 8 4" xfId="48649"/>
    <cellStyle name="Note 2 6 9" xfId="23063"/>
    <cellStyle name="Note 2 6 9 2" xfId="23064"/>
    <cellStyle name="Note 2 6 9 3" xfId="23065"/>
    <cellStyle name="Note 2 6 9 4" xfId="48650"/>
    <cellStyle name="Note 2 7" xfId="23066"/>
    <cellStyle name="Note 2 7 10" xfId="23067"/>
    <cellStyle name="Note 2 7 10 2" xfId="23068"/>
    <cellStyle name="Note 2 7 10 3" xfId="23069"/>
    <cellStyle name="Note 2 7 10 4" xfId="48651"/>
    <cellStyle name="Note 2 7 11" xfId="23070"/>
    <cellStyle name="Note 2 7 11 2" xfId="23071"/>
    <cellStyle name="Note 2 7 11 3" xfId="23072"/>
    <cellStyle name="Note 2 7 11 4" xfId="48652"/>
    <cellStyle name="Note 2 7 12" xfId="23073"/>
    <cellStyle name="Note 2 7 12 2" xfId="23074"/>
    <cellStyle name="Note 2 7 12 3" xfId="23075"/>
    <cellStyle name="Note 2 7 12 4" xfId="48653"/>
    <cellStyle name="Note 2 7 13" xfId="23076"/>
    <cellStyle name="Note 2 7 13 2" xfId="23077"/>
    <cellStyle name="Note 2 7 13 3" xfId="23078"/>
    <cellStyle name="Note 2 7 13 4" xfId="48654"/>
    <cellStyle name="Note 2 7 14" xfId="23079"/>
    <cellStyle name="Note 2 7 14 2" xfId="23080"/>
    <cellStyle name="Note 2 7 14 3" xfId="23081"/>
    <cellStyle name="Note 2 7 14 4" xfId="48655"/>
    <cellStyle name="Note 2 7 15" xfId="23082"/>
    <cellStyle name="Note 2 7 15 2" xfId="23083"/>
    <cellStyle name="Note 2 7 15 3" xfId="23084"/>
    <cellStyle name="Note 2 7 15 4" xfId="48656"/>
    <cellStyle name="Note 2 7 16" xfId="23085"/>
    <cellStyle name="Note 2 7 16 2" xfId="23086"/>
    <cellStyle name="Note 2 7 16 3" xfId="23087"/>
    <cellStyle name="Note 2 7 16 4" xfId="48657"/>
    <cellStyle name="Note 2 7 17" xfId="23088"/>
    <cellStyle name="Note 2 7 17 2" xfId="23089"/>
    <cellStyle name="Note 2 7 17 3" xfId="23090"/>
    <cellStyle name="Note 2 7 17 4" xfId="48658"/>
    <cellStyle name="Note 2 7 18" xfId="23091"/>
    <cellStyle name="Note 2 7 18 2" xfId="23092"/>
    <cellStyle name="Note 2 7 18 3" xfId="23093"/>
    <cellStyle name="Note 2 7 18 4" xfId="48659"/>
    <cellStyle name="Note 2 7 19" xfId="23094"/>
    <cellStyle name="Note 2 7 19 2" xfId="23095"/>
    <cellStyle name="Note 2 7 19 3" xfId="23096"/>
    <cellStyle name="Note 2 7 19 4" xfId="48660"/>
    <cellStyle name="Note 2 7 2" xfId="23097"/>
    <cellStyle name="Note 2 7 2 10" xfId="23098"/>
    <cellStyle name="Note 2 7 2 10 2" xfId="23099"/>
    <cellStyle name="Note 2 7 2 10 3" xfId="23100"/>
    <cellStyle name="Note 2 7 2 10 4" xfId="48661"/>
    <cellStyle name="Note 2 7 2 11" xfId="23101"/>
    <cellStyle name="Note 2 7 2 11 2" xfId="23102"/>
    <cellStyle name="Note 2 7 2 11 3" xfId="23103"/>
    <cellStyle name="Note 2 7 2 11 4" xfId="48662"/>
    <cellStyle name="Note 2 7 2 12" xfId="23104"/>
    <cellStyle name="Note 2 7 2 12 2" xfId="23105"/>
    <cellStyle name="Note 2 7 2 12 3" xfId="23106"/>
    <cellStyle name="Note 2 7 2 12 4" xfId="48663"/>
    <cellStyle name="Note 2 7 2 13" xfId="23107"/>
    <cellStyle name="Note 2 7 2 13 2" xfId="23108"/>
    <cellStyle name="Note 2 7 2 13 3" xfId="23109"/>
    <cellStyle name="Note 2 7 2 13 4" xfId="48664"/>
    <cellStyle name="Note 2 7 2 14" xfId="23110"/>
    <cellStyle name="Note 2 7 2 14 2" xfId="23111"/>
    <cellStyle name="Note 2 7 2 14 3" xfId="23112"/>
    <cellStyle name="Note 2 7 2 14 4" xfId="48665"/>
    <cellStyle name="Note 2 7 2 15" xfId="23113"/>
    <cellStyle name="Note 2 7 2 15 2" xfId="23114"/>
    <cellStyle name="Note 2 7 2 15 3" xfId="23115"/>
    <cellStyle name="Note 2 7 2 15 4" xfId="48666"/>
    <cellStyle name="Note 2 7 2 16" xfId="23116"/>
    <cellStyle name="Note 2 7 2 16 2" xfId="23117"/>
    <cellStyle name="Note 2 7 2 16 3" xfId="23118"/>
    <cellStyle name="Note 2 7 2 16 4" xfId="48667"/>
    <cellStyle name="Note 2 7 2 17" xfId="23119"/>
    <cellStyle name="Note 2 7 2 17 2" xfId="23120"/>
    <cellStyle name="Note 2 7 2 17 3" xfId="23121"/>
    <cellStyle name="Note 2 7 2 17 4" xfId="48668"/>
    <cellStyle name="Note 2 7 2 18" xfId="23122"/>
    <cellStyle name="Note 2 7 2 18 2" xfId="23123"/>
    <cellStyle name="Note 2 7 2 18 3" xfId="23124"/>
    <cellStyle name="Note 2 7 2 18 4" xfId="48669"/>
    <cellStyle name="Note 2 7 2 19" xfId="23125"/>
    <cellStyle name="Note 2 7 2 19 2" xfId="23126"/>
    <cellStyle name="Note 2 7 2 19 3" xfId="23127"/>
    <cellStyle name="Note 2 7 2 19 4" xfId="48670"/>
    <cellStyle name="Note 2 7 2 2" xfId="23128"/>
    <cellStyle name="Note 2 7 2 2 2" xfId="23129"/>
    <cellStyle name="Note 2 7 2 2 3" xfId="23130"/>
    <cellStyle name="Note 2 7 2 2 4" xfId="48671"/>
    <cellStyle name="Note 2 7 2 20" xfId="23131"/>
    <cellStyle name="Note 2 7 2 20 2" xfId="23132"/>
    <cellStyle name="Note 2 7 2 20 3" xfId="48672"/>
    <cellStyle name="Note 2 7 2 20 4" xfId="48673"/>
    <cellStyle name="Note 2 7 2 21" xfId="48674"/>
    <cellStyle name="Note 2 7 2 22" xfId="48675"/>
    <cellStyle name="Note 2 7 2 3" xfId="23133"/>
    <cellStyle name="Note 2 7 2 3 2" xfId="23134"/>
    <cellStyle name="Note 2 7 2 3 3" xfId="23135"/>
    <cellStyle name="Note 2 7 2 3 4" xfId="48676"/>
    <cellStyle name="Note 2 7 2 4" xfId="23136"/>
    <cellStyle name="Note 2 7 2 4 2" xfId="23137"/>
    <cellStyle name="Note 2 7 2 4 3" xfId="23138"/>
    <cellStyle name="Note 2 7 2 4 4" xfId="48677"/>
    <cellStyle name="Note 2 7 2 5" xfId="23139"/>
    <cellStyle name="Note 2 7 2 5 2" xfId="23140"/>
    <cellStyle name="Note 2 7 2 5 3" xfId="23141"/>
    <cellStyle name="Note 2 7 2 5 4" xfId="48678"/>
    <cellStyle name="Note 2 7 2 6" xfId="23142"/>
    <cellStyle name="Note 2 7 2 6 2" xfId="23143"/>
    <cellStyle name="Note 2 7 2 6 3" xfId="23144"/>
    <cellStyle name="Note 2 7 2 6 4" xfId="48679"/>
    <cellStyle name="Note 2 7 2 7" xfId="23145"/>
    <cellStyle name="Note 2 7 2 7 2" xfId="23146"/>
    <cellStyle name="Note 2 7 2 7 3" xfId="23147"/>
    <cellStyle name="Note 2 7 2 7 4" xfId="48680"/>
    <cellStyle name="Note 2 7 2 8" xfId="23148"/>
    <cellStyle name="Note 2 7 2 8 2" xfId="23149"/>
    <cellStyle name="Note 2 7 2 8 3" xfId="23150"/>
    <cellStyle name="Note 2 7 2 8 4" xfId="48681"/>
    <cellStyle name="Note 2 7 2 9" xfId="23151"/>
    <cellStyle name="Note 2 7 2 9 2" xfId="23152"/>
    <cellStyle name="Note 2 7 2 9 3" xfId="23153"/>
    <cellStyle name="Note 2 7 2 9 4" xfId="48682"/>
    <cellStyle name="Note 2 7 20" xfId="23154"/>
    <cellStyle name="Note 2 7 20 2" xfId="23155"/>
    <cellStyle name="Note 2 7 20 3" xfId="23156"/>
    <cellStyle name="Note 2 7 20 4" xfId="48683"/>
    <cellStyle name="Note 2 7 21" xfId="23157"/>
    <cellStyle name="Note 2 7 21 2" xfId="23158"/>
    <cellStyle name="Note 2 7 21 3" xfId="48684"/>
    <cellStyle name="Note 2 7 21 4" xfId="48685"/>
    <cellStyle name="Note 2 7 22" xfId="48686"/>
    <cellStyle name="Note 2 7 23" xfId="48687"/>
    <cellStyle name="Note 2 7 3" xfId="23159"/>
    <cellStyle name="Note 2 7 3 2" xfId="23160"/>
    <cellStyle name="Note 2 7 3 3" xfId="23161"/>
    <cellStyle name="Note 2 7 3 4" xfId="48688"/>
    <cellStyle name="Note 2 7 4" xfId="23162"/>
    <cellStyle name="Note 2 7 4 2" xfId="23163"/>
    <cellStyle name="Note 2 7 4 3" xfId="23164"/>
    <cellStyle name="Note 2 7 4 4" xfId="48689"/>
    <cellStyle name="Note 2 7 5" xfId="23165"/>
    <cellStyle name="Note 2 7 5 2" xfId="23166"/>
    <cellStyle name="Note 2 7 5 3" xfId="23167"/>
    <cellStyle name="Note 2 7 5 4" xfId="48690"/>
    <cellStyle name="Note 2 7 6" xfId="23168"/>
    <cellStyle name="Note 2 7 6 2" xfId="23169"/>
    <cellStyle name="Note 2 7 6 3" xfId="23170"/>
    <cellStyle name="Note 2 7 6 4" xfId="48691"/>
    <cellStyle name="Note 2 7 7" xfId="23171"/>
    <cellStyle name="Note 2 7 7 2" xfId="23172"/>
    <cellStyle name="Note 2 7 7 3" xfId="23173"/>
    <cellStyle name="Note 2 7 7 4" xfId="48692"/>
    <cellStyle name="Note 2 7 8" xfId="23174"/>
    <cellStyle name="Note 2 7 8 2" xfId="23175"/>
    <cellStyle name="Note 2 7 8 3" xfId="23176"/>
    <cellStyle name="Note 2 7 8 4" xfId="48693"/>
    <cellStyle name="Note 2 7 9" xfId="23177"/>
    <cellStyle name="Note 2 7 9 2" xfId="23178"/>
    <cellStyle name="Note 2 7 9 3" xfId="23179"/>
    <cellStyle name="Note 2 7 9 4" xfId="48694"/>
    <cellStyle name="Note 2 8" xfId="23180"/>
    <cellStyle name="Note 2 8 10" xfId="23181"/>
    <cellStyle name="Note 2 8 10 2" xfId="23182"/>
    <cellStyle name="Note 2 8 10 3" xfId="23183"/>
    <cellStyle name="Note 2 8 10 4" xfId="48695"/>
    <cellStyle name="Note 2 8 11" xfId="23184"/>
    <cellStyle name="Note 2 8 11 2" xfId="23185"/>
    <cellStyle name="Note 2 8 11 3" xfId="23186"/>
    <cellStyle name="Note 2 8 11 4" xfId="48696"/>
    <cellStyle name="Note 2 8 12" xfId="23187"/>
    <cellStyle name="Note 2 8 12 2" xfId="23188"/>
    <cellStyle name="Note 2 8 12 3" xfId="23189"/>
    <cellStyle name="Note 2 8 12 4" xfId="48697"/>
    <cellStyle name="Note 2 8 13" xfId="23190"/>
    <cellStyle name="Note 2 8 13 2" xfId="23191"/>
    <cellStyle name="Note 2 8 13 3" xfId="23192"/>
    <cellStyle name="Note 2 8 13 4" xfId="48698"/>
    <cellStyle name="Note 2 8 14" xfId="23193"/>
    <cellStyle name="Note 2 8 14 2" xfId="23194"/>
    <cellStyle name="Note 2 8 14 3" xfId="23195"/>
    <cellStyle name="Note 2 8 14 4" xfId="48699"/>
    <cellStyle name="Note 2 8 15" xfId="23196"/>
    <cellStyle name="Note 2 8 15 2" xfId="23197"/>
    <cellStyle name="Note 2 8 15 3" xfId="23198"/>
    <cellStyle name="Note 2 8 15 4" xfId="48700"/>
    <cellStyle name="Note 2 8 16" xfId="23199"/>
    <cellStyle name="Note 2 8 16 2" xfId="23200"/>
    <cellStyle name="Note 2 8 16 3" xfId="23201"/>
    <cellStyle name="Note 2 8 16 4" xfId="48701"/>
    <cellStyle name="Note 2 8 17" xfId="23202"/>
    <cellStyle name="Note 2 8 17 2" xfId="23203"/>
    <cellStyle name="Note 2 8 17 3" xfId="23204"/>
    <cellStyle name="Note 2 8 17 4" xfId="48702"/>
    <cellStyle name="Note 2 8 18" xfId="23205"/>
    <cellStyle name="Note 2 8 18 2" xfId="23206"/>
    <cellStyle name="Note 2 8 18 3" xfId="23207"/>
    <cellStyle name="Note 2 8 18 4" xfId="48703"/>
    <cellStyle name="Note 2 8 19" xfId="23208"/>
    <cellStyle name="Note 2 8 19 2" xfId="23209"/>
    <cellStyle name="Note 2 8 19 3" xfId="23210"/>
    <cellStyle name="Note 2 8 19 4" xfId="48704"/>
    <cellStyle name="Note 2 8 2" xfId="23211"/>
    <cellStyle name="Note 2 8 2 10" xfId="23212"/>
    <cellStyle name="Note 2 8 2 10 2" xfId="23213"/>
    <cellStyle name="Note 2 8 2 10 3" xfId="23214"/>
    <cellStyle name="Note 2 8 2 10 4" xfId="48705"/>
    <cellStyle name="Note 2 8 2 11" xfId="23215"/>
    <cellStyle name="Note 2 8 2 11 2" xfId="23216"/>
    <cellStyle name="Note 2 8 2 11 3" xfId="23217"/>
    <cellStyle name="Note 2 8 2 11 4" xfId="48706"/>
    <cellStyle name="Note 2 8 2 12" xfId="23218"/>
    <cellStyle name="Note 2 8 2 12 2" xfId="23219"/>
    <cellStyle name="Note 2 8 2 12 3" xfId="23220"/>
    <cellStyle name="Note 2 8 2 12 4" xfId="48707"/>
    <cellStyle name="Note 2 8 2 13" xfId="23221"/>
    <cellStyle name="Note 2 8 2 13 2" xfId="23222"/>
    <cellStyle name="Note 2 8 2 13 3" xfId="23223"/>
    <cellStyle name="Note 2 8 2 13 4" xfId="48708"/>
    <cellStyle name="Note 2 8 2 14" xfId="23224"/>
    <cellStyle name="Note 2 8 2 14 2" xfId="23225"/>
    <cellStyle name="Note 2 8 2 14 3" xfId="23226"/>
    <cellStyle name="Note 2 8 2 14 4" xfId="48709"/>
    <cellStyle name="Note 2 8 2 15" xfId="23227"/>
    <cellStyle name="Note 2 8 2 15 2" xfId="23228"/>
    <cellStyle name="Note 2 8 2 15 3" xfId="23229"/>
    <cellStyle name="Note 2 8 2 15 4" xfId="48710"/>
    <cellStyle name="Note 2 8 2 16" xfId="23230"/>
    <cellStyle name="Note 2 8 2 16 2" xfId="23231"/>
    <cellStyle name="Note 2 8 2 16 3" xfId="23232"/>
    <cellStyle name="Note 2 8 2 16 4" xfId="48711"/>
    <cellStyle name="Note 2 8 2 17" xfId="23233"/>
    <cellStyle name="Note 2 8 2 17 2" xfId="23234"/>
    <cellStyle name="Note 2 8 2 17 3" xfId="23235"/>
    <cellStyle name="Note 2 8 2 17 4" xfId="48712"/>
    <cellStyle name="Note 2 8 2 18" xfId="23236"/>
    <cellStyle name="Note 2 8 2 18 2" xfId="23237"/>
    <cellStyle name="Note 2 8 2 18 3" xfId="23238"/>
    <cellStyle name="Note 2 8 2 18 4" xfId="48713"/>
    <cellStyle name="Note 2 8 2 19" xfId="23239"/>
    <cellStyle name="Note 2 8 2 19 2" xfId="23240"/>
    <cellStyle name="Note 2 8 2 19 3" xfId="23241"/>
    <cellStyle name="Note 2 8 2 19 4" xfId="48714"/>
    <cellStyle name="Note 2 8 2 2" xfId="23242"/>
    <cellStyle name="Note 2 8 2 2 2" xfId="23243"/>
    <cellStyle name="Note 2 8 2 2 3" xfId="23244"/>
    <cellStyle name="Note 2 8 2 2 4" xfId="48715"/>
    <cellStyle name="Note 2 8 2 20" xfId="23245"/>
    <cellStyle name="Note 2 8 2 20 2" xfId="23246"/>
    <cellStyle name="Note 2 8 2 20 3" xfId="48716"/>
    <cellStyle name="Note 2 8 2 20 4" xfId="48717"/>
    <cellStyle name="Note 2 8 2 21" xfId="48718"/>
    <cellStyle name="Note 2 8 2 22" xfId="48719"/>
    <cellStyle name="Note 2 8 2 3" xfId="23247"/>
    <cellStyle name="Note 2 8 2 3 2" xfId="23248"/>
    <cellStyle name="Note 2 8 2 3 3" xfId="23249"/>
    <cellStyle name="Note 2 8 2 3 4" xfId="48720"/>
    <cellStyle name="Note 2 8 2 4" xfId="23250"/>
    <cellStyle name="Note 2 8 2 4 2" xfId="23251"/>
    <cellStyle name="Note 2 8 2 4 3" xfId="23252"/>
    <cellStyle name="Note 2 8 2 4 4" xfId="48721"/>
    <cellStyle name="Note 2 8 2 5" xfId="23253"/>
    <cellStyle name="Note 2 8 2 5 2" xfId="23254"/>
    <cellStyle name="Note 2 8 2 5 3" xfId="23255"/>
    <cellStyle name="Note 2 8 2 5 4" xfId="48722"/>
    <cellStyle name="Note 2 8 2 6" xfId="23256"/>
    <cellStyle name="Note 2 8 2 6 2" xfId="23257"/>
    <cellStyle name="Note 2 8 2 6 3" xfId="23258"/>
    <cellStyle name="Note 2 8 2 6 4" xfId="48723"/>
    <cellStyle name="Note 2 8 2 7" xfId="23259"/>
    <cellStyle name="Note 2 8 2 7 2" xfId="23260"/>
    <cellStyle name="Note 2 8 2 7 3" xfId="23261"/>
    <cellStyle name="Note 2 8 2 7 4" xfId="48724"/>
    <cellStyle name="Note 2 8 2 8" xfId="23262"/>
    <cellStyle name="Note 2 8 2 8 2" xfId="23263"/>
    <cellStyle name="Note 2 8 2 8 3" xfId="23264"/>
    <cellStyle name="Note 2 8 2 8 4" xfId="48725"/>
    <cellStyle name="Note 2 8 2 9" xfId="23265"/>
    <cellStyle name="Note 2 8 2 9 2" xfId="23266"/>
    <cellStyle name="Note 2 8 2 9 3" xfId="23267"/>
    <cellStyle name="Note 2 8 2 9 4" xfId="48726"/>
    <cellStyle name="Note 2 8 20" xfId="23268"/>
    <cellStyle name="Note 2 8 20 2" xfId="23269"/>
    <cellStyle name="Note 2 8 20 3" xfId="23270"/>
    <cellStyle name="Note 2 8 20 4" xfId="48727"/>
    <cellStyle name="Note 2 8 21" xfId="23271"/>
    <cellStyle name="Note 2 8 21 2" xfId="23272"/>
    <cellStyle name="Note 2 8 21 3" xfId="48728"/>
    <cellStyle name="Note 2 8 21 4" xfId="48729"/>
    <cellStyle name="Note 2 8 22" xfId="48730"/>
    <cellStyle name="Note 2 8 23" xfId="48731"/>
    <cellStyle name="Note 2 8 3" xfId="23273"/>
    <cellStyle name="Note 2 8 3 2" xfId="23274"/>
    <cellStyle name="Note 2 8 3 3" xfId="23275"/>
    <cellStyle name="Note 2 8 3 4" xfId="48732"/>
    <cellStyle name="Note 2 8 4" xfId="23276"/>
    <cellStyle name="Note 2 8 4 2" xfId="23277"/>
    <cellStyle name="Note 2 8 4 3" xfId="23278"/>
    <cellStyle name="Note 2 8 4 4" xfId="48733"/>
    <cellStyle name="Note 2 8 5" xfId="23279"/>
    <cellStyle name="Note 2 8 5 2" xfId="23280"/>
    <cellStyle name="Note 2 8 5 3" xfId="23281"/>
    <cellStyle name="Note 2 8 5 4" xfId="48734"/>
    <cellStyle name="Note 2 8 6" xfId="23282"/>
    <cellStyle name="Note 2 8 6 2" xfId="23283"/>
    <cellStyle name="Note 2 8 6 3" xfId="23284"/>
    <cellStyle name="Note 2 8 6 4" xfId="48735"/>
    <cellStyle name="Note 2 8 7" xfId="23285"/>
    <cellStyle name="Note 2 8 7 2" xfId="23286"/>
    <cellStyle name="Note 2 8 7 3" xfId="23287"/>
    <cellStyle name="Note 2 8 7 4" xfId="48736"/>
    <cellStyle name="Note 2 8 8" xfId="23288"/>
    <cellStyle name="Note 2 8 8 2" xfId="23289"/>
    <cellStyle name="Note 2 8 8 3" xfId="23290"/>
    <cellStyle name="Note 2 8 8 4" xfId="48737"/>
    <cellStyle name="Note 2 8 9" xfId="23291"/>
    <cellStyle name="Note 2 8 9 2" xfId="23292"/>
    <cellStyle name="Note 2 8 9 3" xfId="23293"/>
    <cellStyle name="Note 2 8 9 4" xfId="48738"/>
    <cellStyle name="Note 2 9" xfId="23294"/>
    <cellStyle name="Note 2 9 10" xfId="23295"/>
    <cellStyle name="Note 2 9 10 2" xfId="23296"/>
    <cellStyle name="Note 2 9 10 3" xfId="23297"/>
    <cellStyle name="Note 2 9 10 4" xfId="48739"/>
    <cellStyle name="Note 2 9 11" xfId="23298"/>
    <cellStyle name="Note 2 9 11 2" xfId="23299"/>
    <cellStyle name="Note 2 9 11 3" xfId="23300"/>
    <cellStyle name="Note 2 9 11 4" xfId="48740"/>
    <cellStyle name="Note 2 9 12" xfId="23301"/>
    <cellStyle name="Note 2 9 12 2" xfId="23302"/>
    <cellStyle name="Note 2 9 12 3" xfId="23303"/>
    <cellStyle name="Note 2 9 12 4" xfId="48741"/>
    <cellStyle name="Note 2 9 13" xfId="23304"/>
    <cellStyle name="Note 2 9 13 2" xfId="23305"/>
    <cellStyle name="Note 2 9 13 3" xfId="23306"/>
    <cellStyle name="Note 2 9 13 4" xfId="48742"/>
    <cellStyle name="Note 2 9 14" xfId="23307"/>
    <cellStyle name="Note 2 9 14 2" xfId="23308"/>
    <cellStyle name="Note 2 9 14 3" xfId="23309"/>
    <cellStyle name="Note 2 9 14 4" xfId="48743"/>
    <cellStyle name="Note 2 9 15" xfId="23310"/>
    <cellStyle name="Note 2 9 15 2" xfId="23311"/>
    <cellStyle name="Note 2 9 15 3" xfId="23312"/>
    <cellStyle name="Note 2 9 15 4" xfId="48744"/>
    <cellStyle name="Note 2 9 16" xfId="23313"/>
    <cellStyle name="Note 2 9 16 2" xfId="23314"/>
    <cellStyle name="Note 2 9 16 3" xfId="23315"/>
    <cellStyle name="Note 2 9 16 4" xfId="48745"/>
    <cellStyle name="Note 2 9 17" xfId="23316"/>
    <cellStyle name="Note 2 9 17 2" xfId="23317"/>
    <cellStyle name="Note 2 9 17 3" xfId="23318"/>
    <cellStyle name="Note 2 9 17 4" xfId="48746"/>
    <cellStyle name="Note 2 9 18" xfId="23319"/>
    <cellStyle name="Note 2 9 18 2" xfId="23320"/>
    <cellStyle name="Note 2 9 18 3" xfId="23321"/>
    <cellStyle name="Note 2 9 18 4" xfId="48747"/>
    <cellStyle name="Note 2 9 19" xfId="23322"/>
    <cellStyle name="Note 2 9 19 2" xfId="23323"/>
    <cellStyle name="Note 2 9 19 3" xfId="23324"/>
    <cellStyle name="Note 2 9 19 4" xfId="48748"/>
    <cellStyle name="Note 2 9 2" xfId="23325"/>
    <cellStyle name="Note 2 9 2 10" xfId="23326"/>
    <cellStyle name="Note 2 9 2 10 2" xfId="23327"/>
    <cellStyle name="Note 2 9 2 10 3" xfId="23328"/>
    <cellStyle name="Note 2 9 2 10 4" xfId="48749"/>
    <cellStyle name="Note 2 9 2 11" xfId="23329"/>
    <cellStyle name="Note 2 9 2 11 2" xfId="23330"/>
    <cellStyle name="Note 2 9 2 11 3" xfId="23331"/>
    <cellStyle name="Note 2 9 2 11 4" xfId="48750"/>
    <cellStyle name="Note 2 9 2 12" xfId="23332"/>
    <cellStyle name="Note 2 9 2 12 2" xfId="23333"/>
    <cellStyle name="Note 2 9 2 12 3" xfId="23334"/>
    <cellStyle name="Note 2 9 2 12 4" xfId="48751"/>
    <cellStyle name="Note 2 9 2 13" xfId="23335"/>
    <cellStyle name="Note 2 9 2 13 2" xfId="23336"/>
    <cellStyle name="Note 2 9 2 13 3" xfId="23337"/>
    <cellStyle name="Note 2 9 2 13 4" xfId="48752"/>
    <cellStyle name="Note 2 9 2 14" xfId="23338"/>
    <cellStyle name="Note 2 9 2 14 2" xfId="23339"/>
    <cellStyle name="Note 2 9 2 14 3" xfId="23340"/>
    <cellStyle name="Note 2 9 2 14 4" xfId="48753"/>
    <cellStyle name="Note 2 9 2 15" xfId="23341"/>
    <cellStyle name="Note 2 9 2 15 2" xfId="23342"/>
    <cellStyle name="Note 2 9 2 15 3" xfId="23343"/>
    <cellStyle name="Note 2 9 2 15 4" xfId="48754"/>
    <cellStyle name="Note 2 9 2 16" xfId="23344"/>
    <cellStyle name="Note 2 9 2 16 2" xfId="23345"/>
    <cellStyle name="Note 2 9 2 16 3" xfId="23346"/>
    <cellStyle name="Note 2 9 2 16 4" xfId="48755"/>
    <cellStyle name="Note 2 9 2 17" xfId="23347"/>
    <cellStyle name="Note 2 9 2 17 2" xfId="23348"/>
    <cellStyle name="Note 2 9 2 17 3" xfId="23349"/>
    <cellStyle name="Note 2 9 2 17 4" xfId="48756"/>
    <cellStyle name="Note 2 9 2 18" xfId="23350"/>
    <cellStyle name="Note 2 9 2 18 2" xfId="23351"/>
    <cellStyle name="Note 2 9 2 18 3" xfId="23352"/>
    <cellStyle name="Note 2 9 2 18 4" xfId="48757"/>
    <cellStyle name="Note 2 9 2 19" xfId="23353"/>
    <cellStyle name="Note 2 9 2 19 2" xfId="23354"/>
    <cellStyle name="Note 2 9 2 19 3" xfId="23355"/>
    <cellStyle name="Note 2 9 2 19 4" xfId="48758"/>
    <cellStyle name="Note 2 9 2 2" xfId="23356"/>
    <cellStyle name="Note 2 9 2 2 2" xfId="23357"/>
    <cellStyle name="Note 2 9 2 2 3" xfId="23358"/>
    <cellStyle name="Note 2 9 2 2 4" xfId="48759"/>
    <cellStyle name="Note 2 9 2 20" xfId="23359"/>
    <cellStyle name="Note 2 9 2 20 2" xfId="23360"/>
    <cellStyle name="Note 2 9 2 20 3" xfId="48760"/>
    <cellStyle name="Note 2 9 2 20 4" xfId="48761"/>
    <cellStyle name="Note 2 9 2 21" xfId="48762"/>
    <cellStyle name="Note 2 9 2 22" xfId="48763"/>
    <cellStyle name="Note 2 9 2 3" xfId="23361"/>
    <cellStyle name="Note 2 9 2 3 2" xfId="23362"/>
    <cellStyle name="Note 2 9 2 3 3" xfId="23363"/>
    <cellStyle name="Note 2 9 2 3 4" xfId="48764"/>
    <cellStyle name="Note 2 9 2 4" xfId="23364"/>
    <cellStyle name="Note 2 9 2 4 2" xfId="23365"/>
    <cellStyle name="Note 2 9 2 4 3" xfId="23366"/>
    <cellStyle name="Note 2 9 2 4 4" xfId="48765"/>
    <cellStyle name="Note 2 9 2 5" xfId="23367"/>
    <cellStyle name="Note 2 9 2 5 2" xfId="23368"/>
    <cellStyle name="Note 2 9 2 5 3" xfId="23369"/>
    <cellStyle name="Note 2 9 2 5 4" xfId="48766"/>
    <cellStyle name="Note 2 9 2 6" xfId="23370"/>
    <cellStyle name="Note 2 9 2 6 2" xfId="23371"/>
    <cellStyle name="Note 2 9 2 6 3" xfId="23372"/>
    <cellStyle name="Note 2 9 2 6 4" xfId="48767"/>
    <cellStyle name="Note 2 9 2 7" xfId="23373"/>
    <cellStyle name="Note 2 9 2 7 2" xfId="23374"/>
    <cellStyle name="Note 2 9 2 7 3" xfId="23375"/>
    <cellStyle name="Note 2 9 2 7 4" xfId="48768"/>
    <cellStyle name="Note 2 9 2 8" xfId="23376"/>
    <cellStyle name="Note 2 9 2 8 2" xfId="23377"/>
    <cellStyle name="Note 2 9 2 8 3" xfId="23378"/>
    <cellStyle name="Note 2 9 2 8 4" xfId="48769"/>
    <cellStyle name="Note 2 9 2 9" xfId="23379"/>
    <cellStyle name="Note 2 9 2 9 2" xfId="23380"/>
    <cellStyle name="Note 2 9 2 9 3" xfId="23381"/>
    <cellStyle name="Note 2 9 2 9 4" xfId="48770"/>
    <cellStyle name="Note 2 9 20" xfId="23382"/>
    <cellStyle name="Note 2 9 20 2" xfId="23383"/>
    <cellStyle name="Note 2 9 20 3" xfId="23384"/>
    <cellStyle name="Note 2 9 20 4" xfId="48771"/>
    <cellStyle name="Note 2 9 21" xfId="23385"/>
    <cellStyle name="Note 2 9 21 2" xfId="23386"/>
    <cellStyle name="Note 2 9 21 3" xfId="48772"/>
    <cellStyle name="Note 2 9 21 4" xfId="48773"/>
    <cellStyle name="Note 2 9 22" xfId="48774"/>
    <cellStyle name="Note 2 9 23" xfId="48775"/>
    <cellStyle name="Note 2 9 3" xfId="23387"/>
    <cellStyle name="Note 2 9 3 2" xfId="23388"/>
    <cellStyle name="Note 2 9 3 3" xfId="23389"/>
    <cellStyle name="Note 2 9 3 4" xfId="48776"/>
    <cellStyle name="Note 2 9 4" xfId="23390"/>
    <cellStyle name="Note 2 9 4 2" xfId="23391"/>
    <cellStyle name="Note 2 9 4 3" xfId="23392"/>
    <cellStyle name="Note 2 9 4 4" xfId="48777"/>
    <cellStyle name="Note 2 9 5" xfId="23393"/>
    <cellStyle name="Note 2 9 5 2" xfId="23394"/>
    <cellStyle name="Note 2 9 5 3" xfId="23395"/>
    <cellStyle name="Note 2 9 5 4" xfId="48778"/>
    <cellStyle name="Note 2 9 6" xfId="23396"/>
    <cellStyle name="Note 2 9 6 2" xfId="23397"/>
    <cellStyle name="Note 2 9 6 3" xfId="23398"/>
    <cellStyle name="Note 2 9 6 4" xfId="48779"/>
    <cellStyle name="Note 2 9 7" xfId="23399"/>
    <cellStyle name="Note 2 9 7 2" xfId="23400"/>
    <cellStyle name="Note 2 9 7 3" xfId="23401"/>
    <cellStyle name="Note 2 9 7 4" xfId="48780"/>
    <cellStyle name="Note 2 9 8" xfId="23402"/>
    <cellStyle name="Note 2 9 8 2" xfId="23403"/>
    <cellStyle name="Note 2 9 8 3" xfId="23404"/>
    <cellStyle name="Note 2 9 8 4" xfId="48781"/>
    <cellStyle name="Note 2 9 9" xfId="23405"/>
    <cellStyle name="Note 2 9 9 2" xfId="23406"/>
    <cellStyle name="Note 2 9 9 3" xfId="23407"/>
    <cellStyle name="Note 2 9 9 4" xfId="48782"/>
    <cellStyle name="Note 20" xfId="23408"/>
    <cellStyle name="Note 20 2" xfId="48783"/>
    <cellStyle name="Note 21" xfId="23409"/>
    <cellStyle name="Note 21 2" xfId="48784"/>
    <cellStyle name="Note 22" xfId="23410"/>
    <cellStyle name="Note 22 2" xfId="48785"/>
    <cellStyle name="Note 23" xfId="23411"/>
    <cellStyle name="Note 23 10" xfId="23412"/>
    <cellStyle name="Note 23 10 2" xfId="23413"/>
    <cellStyle name="Note 23 10 3" xfId="23414"/>
    <cellStyle name="Note 23 10 4" xfId="48786"/>
    <cellStyle name="Note 23 11" xfId="23415"/>
    <cellStyle name="Note 23 11 2" xfId="23416"/>
    <cellStyle name="Note 23 11 3" xfId="23417"/>
    <cellStyle name="Note 23 11 4" xfId="48787"/>
    <cellStyle name="Note 23 12" xfId="23418"/>
    <cellStyle name="Note 23 12 2" xfId="23419"/>
    <cellStyle name="Note 23 12 3" xfId="23420"/>
    <cellStyle name="Note 23 12 4" xfId="48788"/>
    <cellStyle name="Note 23 13" xfId="23421"/>
    <cellStyle name="Note 23 13 2" xfId="23422"/>
    <cellStyle name="Note 23 13 3" xfId="23423"/>
    <cellStyle name="Note 23 13 4" xfId="48789"/>
    <cellStyle name="Note 23 14" xfId="23424"/>
    <cellStyle name="Note 23 14 2" xfId="23425"/>
    <cellStyle name="Note 23 14 3" xfId="23426"/>
    <cellStyle name="Note 23 14 4" xfId="48790"/>
    <cellStyle name="Note 23 15" xfId="23427"/>
    <cellStyle name="Note 23 15 2" xfId="23428"/>
    <cellStyle name="Note 23 15 3" xfId="23429"/>
    <cellStyle name="Note 23 15 4" xfId="48791"/>
    <cellStyle name="Note 23 16" xfId="23430"/>
    <cellStyle name="Note 23 16 2" xfId="23431"/>
    <cellStyle name="Note 23 16 3" xfId="23432"/>
    <cellStyle name="Note 23 16 4" xfId="48792"/>
    <cellStyle name="Note 23 17" xfId="23433"/>
    <cellStyle name="Note 23 17 2" xfId="23434"/>
    <cellStyle name="Note 23 17 3" xfId="23435"/>
    <cellStyle name="Note 23 17 4" xfId="48793"/>
    <cellStyle name="Note 23 18" xfId="23436"/>
    <cellStyle name="Note 23 18 2" xfId="23437"/>
    <cellStyle name="Note 23 18 3" xfId="23438"/>
    <cellStyle name="Note 23 18 4" xfId="48794"/>
    <cellStyle name="Note 23 19" xfId="23439"/>
    <cellStyle name="Note 23 19 2" xfId="23440"/>
    <cellStyle name="Note 23 19 3" xfId="23441"/>
    <cellStyle name="Note 23 19 4" xfId="48795"/>
    <cellStyle name="Note 23 2" xfId="23442"/>
    <cellStyle name="Note 23 2 2" xfId="23443"/>
    <cellStyle name="Note 23 2 3" xfId="23444"/>
    <cellStyle name="Note 23 2 4" xfId="48796"/>
    <cellStyle name="Note 23 20" xfId="23445"/>
    <cellStyle name="Note 23 20 2" xfId="23446"/>
    <cellStyle name="Note 23 20 3" xfId="48797"/>
    <cellStyle name="Note 23 20 4" xfId="48798"/>
    <cellStyle name="Note 23 21" xfId="48799"/>
    <cellStyle name="Note 23 22" xfId="48800"/>
    <cellStyle name="Note 23 3" xfId="23447"/>
    <cellStyle name="Note 23 3 2" xfId="23448"/>
    <cellStyle name="Note 23 3 3" xfId="23449"/>
    <cellStyle name="Note 23 3 4" xfId="48801"/>
    <cellStyle name="Note 23 4" xfId="23450"/>
    <cellStyle name="Note 23 4 2" xfId="23451"/>
    <cellStyle name="Note 23 4 3" xfId="23452"/>
    <cellStyle name="Note 23 4 4" xfId="48802"/>
    <cellStyle name="Note 23 5" xfId="23453"/>
    <cellStyle name="Note 23 5 2" xfId="23454"/>
    <cellStyle name="Note 23 5 3" xfId="23455"/>
    <cellStyle name="Note 23 5 4" xfId="48803"/>
    <cellStyle name="Note 23 6" xfId="23456"/>
    <cellStyle name="Note 23 6 2" xfId="23457"/>
    <cellStyle name="Note 23 6 3" xfId="23458"/>
    <cellStyle name="Note 23 6 4" xfId="48804"/>
    <cellStyle name="Note 23 7" xfId="23459"/>
    <cellStyle name="Note 23 7 2" xfId="23460"/>
    <cellStyle name="Note 23 7 3" xfId="23461"/>
    <cellStyle name="Note 23 7 4" xfId="48805"/>
    <cellStyle name="Note 23 8" xfId="23462"/>
    <cellStyle name="Note 23 8 2" xfId="23463"/>
    <cellStyle name="Note 23 8 3" xfId="23464"/>
    <cellStyle name="Note 23 8 4" xfId="48806"/>
    <cellStyle name="Note 23 9" xfId="23465"/>
    <cellStyle name="Note 23 9 2" xfId="23466"/>
    <cellStyle name="Note 23 9 3" xfId="23467"/>
    <cellStyle name="Note 23 9 4" xfId="48807"/>
    <cellStyle name="Note 24" xfId="23468"/>
    <cellStyle name="Note 24 2" xfId="23469"/>
    <cellStyle name="Note 24 3" xfId="48808"/>
    <cellStyle name="Note 25" xfId="23470"/>
    <cellStyle name="Note 25 2" xfId="23471"/>
    <cellStyle name="Note 25 3" xfId="23472"/>
    <cellStyle name="Note 25 4" xfId="48809"/>
    <cellStyle name="Note 26" xfId="23473"/>
    <cellStyle name="Note 26 2" xfId="23474"/>
    <cellStyle name="Note 26 3" xfId="23475"/>
    <cellStyle name="Note 26 4" xfId="48810"/>
    <cellStyle name="Note 27" xfId="23476"/>
    <cellStyle name="Note 27 2" xfId="23477"/>
    <cellStyle name="Note 27 3" xfId="23478"/>
    <cellStyle name="Note 27 4" xfId="48811"/>
    <cellStyle name="Note 28" xfId="23479"/>
    <cellStyle name="Note 28 2" xfId="23480"/>
    <cellStyle name="Note 28 3" xfId="23481"/>
    <cellStyle name="Note 28 4" xfId="48812"/>
    <cellStyle name="Note 29" xfId="23482"/>
    <cellStyle name="Note 29 2" xfId="23483"/>
    <cellStyle name="Note 29 3" xfId="23484"/>
    <cellStyle name="Note 29 4" xfId="48813"/>
    <cellStyle name="Note 3" xfId="23485"/>
    <cellStyle name="Note 3 10" xfId="23486"/>
    <cellStyle name="Note 3 10 2" xfId="48814"/>
    <cellStyle name="Note 3 11" xfId="23487"/>
    <cellStyle name="Note 3 11 2" xfId="48815"/>
    <cellStyle name="Note 3 12" xfId="23488"/>
    <cellStyle name="Note 3 12 10" xfId="23489"/>
    <cellStyle name="Note 3 12 10 2" xfId="23490"/>
    <cellStyle name="Note 3 12 10 3" xfId="23491"/>
    <cellStyle name="Note 3 12 10 4" xfId="48816"/>
    <cellStyle name="Note 3 12 11" xfId="23492"/>
    <cellStyle name="Note 3 12 11 2" xfId="23493"/>
    <cellStyle name="Note 3 12 11 3" xfId="23494"/>
    <cellStyle name="Note 3 12 11 4" xfId="48817"/>
    <cellStyle name="Note 3 12 12" xfId="23495"/>
    <cellStyle name="Note 3 12 12 2" xfId="23496"/>
    <cellStyle name="Note 3 12 12 3" xfId="23497"/>
    <cellStyle name="Note 3 12 12 4" xfId="48818"/>
    <cellStyle name="Note 3 12 13" xfId="23498"/>
    <cellStyle name="Note 3 12 13 2" xfId="23499"/>
    <cellStyle name="Note 3 12 13 3" xfId="23500"/>
    <cellStyle name="Note 3 12 13 4" xfId="48819"/>
    <cellStyle name="Note 3 12 14" xfId="23501"/>
    <cellStyle name="Note 3 12 14 2" xfId="23502"/>
    <cellStyle name="Note 3 12 14 3" xfId="23503"/>
    <cellStyle name="Note 3 12 14 4" xfId="48820"/>
    <cellStyle name="Note 3 12 15" xfId="23504"/>
    <cellStyle name="Note 3 12 15 2" xfId="23505"/>
    <cellStyle name="Note 3 12 15 3" xfId="23506"/>
    <cellStyle name="Note 3 12 15 4" xfId="48821"/>
    <cellStyle name="Note 3 12 16" xfId="23507"/>
    <cellStyle name="Note 3 12 16 2" xfId="23508"/>
    <cellStyle name="Note 3 12 16 3" xfId="23509"/>
    <cellStyle name="Note 3 12 16 4" xfId="48822"/>
    <cellStyle name="Note 3 12 17" xfId="23510"/>
    <cellStyle name="Note 3 12 17 2" xfId="23511"/>
    <cellStyle name="Note 3 12 17 3" xfId="23512"/>
    <cellStyle name="Note 3 12 17 4" xfId="48823"/>
    <cellStyle name="Note 3 12 18" xfId="23513"/>
    <cellStyle name="Note 3 12 18 2" xfId="23514"/>
    <cellStyle name="Note 3 12 18 3" xfId="23515"/>
    <cellStyle name="Note 3 12 18 4" xfId="48824"/>
    <cellStyle name="Note 3 12 19" xfId="23516"/>
    <cellStyle name="Note 3 12 19 2" xfId="23517"/>
    <cellStyle name="Note 3 12 19 3" xfId="23518"/>
    <cellStyle name="Note 3 12 19 4" xfId="48825"/>
    <cellStyle name="Note 3 12 2" xfId="23519"/>
    <cellStyle name="Note 3 12 2 2" xfId="23520"/>
    <cellStyle name="Note 3 12 2 3" xfId="23521"/>
    <cellStyle name="Note 3 12 2 4" xfId="48826"/>
    <cellStyle name="Note 3 12 20" xfId="23522"/>
    <cellStyle name="Note 3 12 20 2" xfId="23523"/>
    <cellStyle name="Note 3 12 20 3" xfId="48827"/>
    <cellStyle name="Note 3 12 20 4" xfId="48828"/>
    <cellStyle name="Note 3 12 21" xfId="48829"/>
    <cellStyle name="Note 3 12 22" xfId="48830"/>
    <cellStyle name="Note 3 12 3" xfId="23524"/>
    <cellStyle name="Note 3 12 3 2" xfId="23525"/>
    <cellStyle name="Note 3 12 3 3" xfId="23526"/>
    <cellStyle name="Note 3 12 3 4" xfId="48831"/>
    <cellStyle name="Note 3 12 4" xfId="23527"/>
    <cellStyle name="Note 3 12 4 2" xfId="23528"/>
    <cellStyle name="Note 3 12 4 3" xfId="23529"/>
    <cellStyle name="Note 3 12 4 4" xfId="48832"/>
    <cellStyle name="Note 3 12 5" xfId="23530"/>
    <cellStyle name="Note 3 12 5 2" xfId="23531"/>
    <cellStyle name="Note 3 12 5 3" xfId="23532"/>
    <cellStyle name="Note 3 12 5 4" xfId="48833"/>
    <cellStyle name="Note 3 12 6" xfId="23533"/>
    <cellStyle name="Note 3 12 6 2" xfId="23534"/>
    <cellStyle name="Note 3 12 6 3" xfId="23535"/>
    <cellStyle name="Note 3 12 6 4" xfId="48834"/>
    <cellStyle name="Note 3 12 7" xfId="23536"/>
    <cellStyle name="Note 3 12 7 2" xfId="23537"/>
    <cellStyle name="Note 3 12 7 3" xfId="23538"/>
    <cellStyle name="Note 3 12 7 4" xfId="48835"/>
    <cellStyle name="Note 3 12 8" xfId="23539"/>
    <cellStyle name="Note 3 12 8 2" xfId="23540"/>
    <cellStyle name="Note 3 12 8 3" xfId="23541"/>
    <cellStyle name="Note 3 12 8 4" xfId="48836"/>
    <cellStyle name="Note 3 12 9" xfId="23542"/>
    <cellStyle name="Note 3 12 9 2" xfId="23543"/>
    <cellStyle name="Note 3 12 9 3" xfId="23544"/>
    <cellStyle name="Note 3 12 9 4" xfId="48837"/>
    <cellStyle name="Note 3 13" xfId="23545"/>
    <cellStyle name="Note 3 13 2" xfId="23546"/>
    <cellStyle name="Note 3 13 3" xfId="48838"/>
    <cellStyle name="Note 3 14" xfId="23547"/>
    <cellStyle name="Note 3 14 2" xfId="23548"/>
    <cellStyle name="Note 3 14 3" xfId="23549"/>
    <cellStyle name="Note 3 14 4" xfId="48839"/>
    <cellStyle name="Note 3 15" xfId="23550"/>
    <cellStyle name="Note 3 15 2" xfId="23551"/>
    <cellStyle name="Note 3 15 3" xfId="23552"/>
    <cellStyle name="Note 3 15 4" xfId="48840"/>
    <cellStyle name="Note 3 16" xfId="23553"/>
    <cellStyle name="Note 3 16 2" xfId="23554"/>
    <cellStyle name="Note 3 16 3" xfId="23555"/>
    <cellStyle name="Note 3 16 4" xfId="48841"/>
    <cellStyle name="Note 3 17" xfId="23556"/>
    <cellStyle name="Note 3 17 2" xfId="23557"/>
    <cellStyle name="Note 3 17 3" xfId="23558"/>
    <cellStyle name="Note 3 17 4" xfId="48842"/>
    <cellStyle name="Note 3 18" xfId="23559"/>
    <cellStyle name="Note 3 18 2" xfId="23560"/>
    <cellStyle name="Note 3 18 3" xfId="23561"/>
    <cellStyle name="Note 3 18 4" xfId="48843"/>
    <cellStyle name="Note 3 19" xfId="23562"/>
    <cellStyle name="Note 3 19 2" xfId="23563"/>
    <cellStyle name="Note 3 19 3" xfId="23564"/>
    <cellStyle name="Note 3 19 4" xfId="48844"/>
    <cellStyle name="Note 3 2" xfId="23565"/>
    <cellStyle name="Note 3 2 10" xfId="23566"/>
    <cellStyle name="Note 3 2 10 10" xfId="23567"/>
    <cellStyle name="Note 3 2 10 10 2" xfId="23568"/>
    <cellStyle name="Note 3 2 10 10 3" xfId="23569"/>
    <cellStyle name="Note 3 2 10 10 4" xfId="48845"/>
    <cellStyle name="Note 3 2 10 11" xfId="23570"/>
    <cellStyle name="Note 3 2 10 11 2" xfId="23571"/>
    <cellStyle name="Note 3 2 10 11 3" xfId="23572"/>
    <cellStyle name="Note 3 2 10 11 4" xfId="48846"/>
    <cellStyle name="Note 3 2 10 12" xfId="23573"/>
    <cellStyle name="Note 3 2 10 12 2" xfId="23574"/>
    <cellStyle name="Note 3 2 10 12 3" xfId="23575"/>
    <cellStyle name="Note 3 2 10 12 4" xfId="48847"/>
    <cellStyle name="Note 3 2 10 13" xfId="23576"/>
    <cellStyle name="Note 3 2 10 13 2" xfId="23577"/>
    <cellStyle name="Note 3 2 10 13 3" xfId="23578"/>
    <cellStyle name="Note 3 2 10 13 4" xfId="48848"/>
    <cellStyle name="Note 3 2 10 14" xfId="23579"/>
    <cellStyle name="Note 3 2 10 14 2" xfId="23580"/>
    <cellStyle name="Note 3 2 10 14 3" xfId="23581"/>
    <cellStyle name="Note 3 2 10 14 4" xfId="48849"/>
    <cellStyle name="Note 3 2 10 15" xfId="23582"/>
    <cellStyle name="Note 3 2 10 15 2" xfId="23583"/>
    <cellStyle name="Note 3 2 10 15 3" xfId="23584"/>
    <cellStyle name="Note 3 2 10 15 4" xfId="48850"/>
    <cellStyle name="Note 3 2 10 16" xfId="23585"/>
    <cellStyle name="Note 3 2 10 16 2" xfId="23586"/>
    <cellStyle name="Note 3 2 10 16 3" xfId="23587"/>
    <cellStyle name="Note 3 2 10 16 4" xfId="48851"/>
    <cellStyle name="Note 3 2 10 17" xfId="23588"/>
    <cellStyle name="Note 3 2 10 17 2" xfId="23589"/>
    <cellStyle name="Note 3 2 10 17 3" xfId="23590"/>
    <cellStyle name="Note 3 2 10 17 4" xfId="48852"/>
    <cellStyle name="Note 3 2 10 18" xfId="23591"/>
    <cellStyle name="Note 3 2 10 18 2" xfId="23592"/>
    <cellStyle name="Note 3 2 10 18 3" xfId="23593"/>
    <cellStyle name="Note 3 2 10 18 4" xfId="48853"/>
    <cellStyle name="Note 3 2 10 19" xfId="23594"/>
    <cellStyle name="Note 3 2 10 19 2" xfId="23595"/>
    <cellStyle name="Note 3 2 10 19 3" xfId="23596"/>
    <cellStyle name="Note 3 2 10 19 4" xfId="48854"/>
    <cellStyle name="Note 3 2 10 2" xfId="23597"/>
    <cellStyle name="Note 3 2 10 2 2" xfId="23598"/>
    <cellStyle name="Note 3 2 10 2 3" xfId="23599"/>
    <cellStyle name="Note 3 2 10 2 4" xfId="48855"/>
    <cellStyle name="Note 3 2 10 20" xfId="23600"/>
    <cellStyle name="Note 3 2 10 20 2" xfId="23601"/>
    <cellStyle name="Note 3 2 10 20 3" xfId="48856"/>
    <cellStyle name="Note 3 2 10 20 4" xfId="48857"/>
    <cellStyle name="Note 3 2 10 21" xfId="48858"/>
    <cellStyle name="Note 3 2 10 22" xfId="48859"/>
    <cellStyle name="Note 3 2 10 3" xfId="23602"/>
    <cellStyle name="Note 3 2 10 3 2" xfId="23603"/>
    <cellStyle name="Note 3 2 10 3 3" xfId="23604"/>
    <cellStyle name="Note 3 2 10 3 4" xfId="48860"/>
    <cellStyle name="Note 3 2 10 4" xfId="23605"/>
    <cellStyle name="Note 3 2 10 4 2" xfId="23606"/>
    <cellStyle name="Note 3 2 10 4 3" xfId="23607"/>
    <cellStyle name="Note 3 2 10 4 4" xfId="48861"/>
    <cellStyle name="Note 3 2 10 5" xfId="23608"/>
    <cellStyle name="Note 3 2 10 5 2" xfId="23609"/>
    <cellStyle name="Note 3 2 10 5 3" xfId="23610"/>
    <cellStyle name="Note 3 2 10 5 4" xfId="48862"/>
    <cellStyle name="Note 3 2 10 6" xfId="23611"/>
    <cellStyle name="Note 3 2 10 6 2" xfId="23612"/>
    <cellStyle name="Note 3 2 10 6 3" xfId="23613"/>
    <cellStyle name="Note 3 2 10 6 4" xfId="48863"/>
    <cellStyle name="Note 3 2 10 7" xfId="23614"/>
    <cellStyle name="Note 3 2 10 7 2" xfId="23615"/>
    <cellStyle name="Note 3 2 10 7 3" xfId="23616"/>
    <cellStyle name="Note 3 2 10 7 4" xfId="48864"/>
    <cellStyle name="Note 3 2 10 8" xfId="23617"/>
    <cellStyle name="Note 3 2 10 8 2" xfId="23618"/>
    <cellStyle name="Note 3 2 10 8 3" xfId="23619"/>
    <cellStyle name="Note 3 2 10 8 4" xfId="48865"/>
    <cellStyle name="Note 3 2 10 9" xfId="23620"/>
    <cellStyle name="Note 3 2 10 9 2" xfId="23621"/>
    <cellStyle name="Note 3 2 10 9 3" xfId="23622"/>
    <cellStyle name="Note 3 2 10 9 4" xfId="48866"/>
    <cellStyle name="Note 3 2 11" xfId="23623"/>
    <cellStyle name="Note 3 2 11 10" xfId="23624"/>
    <cellStyle name="Note 3 2 11 10 2" xfId="23625"/>
    <cellStyle name="Note 3 2 11 10 3" xfId="23626"/>
    <cellStyle name="Note 3 2 11 10 4" xfId="48867"/>
    <cellStyle name="Note 3 2 11 11" xfId="23627"/>
    <cellStyle name="Note 3 2 11 11 2" xfId="23628"/>
    <cellStyle name="Note 3 2 11 11 3" xfId="23629"/>
    <cellStyle name="Note 3 2 11 11 4" xfId="48868"/>
    <cellStyle name="Note 3 2 11 12" xfId="23630"/>
    <cellStyle name="Note 3 2 11 12 2" xfId="23631"/>
    <cellStyle name="Note 3 2 11 12 3" xfId="23632"/>
    <cellStyle name="Note 3 2 11 12 4" xfId="48869"/>
    <cellStyle name="Note 3 2 11 13" xfId="23633"/>
    <cellStyle name="Note 3 2 11 13 2" xfId="23634"/>
    <cellStyle name="Note 3 2 11 13 3" xfId="23635"/>
    <cellStyle name="Note 3 2 11 13 4" xfId="48870"/>
    <cellStyle name="Note 3 2 11 14" xfId="23636"/>
    <cellStyle name="Note 3 2 11 14 2" xfId="23637"/>
    <cellStyle name="Note 3 2 11 14 3" xfId="23638"/>
    <cellStyle name="Note 3 2 11 14 4" xfId="48871"/>
    <cellStyle name="Note 3 2 11 15" xfId="23639"/>
    <cellStyle name="Note 3 2 11 15 2" xfId="23640"/>
    <cellStyle name="Note 3 2 11 15 3" xfId="23641"/>
    <cellStyle name="Note 3 2 11 15 4" xfId="48872"/>
    <cellStyle name="Note 3 2 11 16" xfId="23642"/>
    <cellStyle name="Note 3 2 11 16 2" xfId="23643"/>
    <cellStyle name="Note 3 2 11 16 3" xfId="23644"/>
    <cellStyle name="Note 3 2 11 16 4" xfId="48873"/>
    <cellStyle name="Note 3 2 11 17" xfId="23645"/>
    <cellStyle name="Note 3 2 11 17 2" xfId="23646"/>
    <cellStyle name="Note 3 2 11 17 3" xfId="23647"/>
    <cellStyle name="Note 3 2 11 17 4" xfId="48874"/>
    <cellStyle name="Note 3 2 11 18" xfId="23648"/>
    <cellStyle name="Note 3 2 11 18 2" xfId="23649"/>
    <cellStyle name="Note 3 2 11 18 3" xfId="23650"/>
    <cellStyle name="Note 3 2 11 18 4" xfId="48875"/>
    <cellStyle name="Note 3 2 11 19" xfId="23651"/>
    <cellStyle name="Note 3 2 11 19 2" xfId="23652"/>
    <cellStyle name="Note 3 2 11 19 3" xfId="23653"/>
    <cellStyle name="Note 3 2 11 19 4" xfId="48876"/>
    <cellStyle name="Note 3 2 11 2" xfId="23654"/>
    <cellStyle name="Note 3 2 11 2 2" xfId="23655"/>
    <cellStyle name="Note 3 2 11 2 3" xfId="23656"/>
    <cellStyle name="Note 3 2 11 2 4" xfId="48877"/>
    <cellStyle name="Note 3 2 11 20" xfId="23657"/>
    <cellStyle name="Note 3 2 11 20 2" xfId="23658"/>
    <cellStyle name="Note 3 2 11 20 3" xfId="48878"/>
    <cellStyle name="Note 3 2 11 20 4" xfId="48879"/>
    <cellStyle name="Note 3 2 11 21" xfId="48880"/>
    <cellStyle name="Note 3 2 11 22" xfId="48881"/>
    <cellStyle name="Note 3 2 11 3" xfId="23659"/>
    <cellStyle name="Note 3 2 11 3 2" xfId="23660"/>
    <cellStyle name="Note 3 2 11 3 3" xfId="23661"/>
    <cellStyle name="Note 3 2 11 3 4" xfId="48882"/>
    <cellStyle name="Note 3 2 11 4" xfId="23662"/>
    <cellStyle name="Note 3 2 11 4 2" xfId="23663"/>
    <cellStyle name="Note 3 2 11 4 3" xfId="23664"/>
    <cellStyle name="Note 3 2 11 4 4" xfId="48883"/>
    <cellStyle name="Note 3 2 11 5" xfId="23665"/>
    <cellStyle name="Note 3 2 11 5 2" xfId="23666"/>
    <cellStyle name="Note 3 2 11 5 3" xfId="23667"/>
    <cellStyle name="Note 3 2 11 5 4" xfId="48884"/>
    <cellStyle name="Note 3 2 11 6" xfId="23668"/>
    <cellStyle name="Note 3 2 11 6 2" xfId="23669"/>
    <cellStyle name="Note 3 2 11 6 3" xfId="23670"/>
    <cellStyle name="Note 3 2 11 6 4" xfId="48885"/>
    <cellStyle name="Note 3 2 11 7" xfId="23671"/>
    <cellStyle name="Note 3 2 11 7 2" xfId="23672"/>
    <cellStyle name="Note 3 2 11 7 3" xfId="23673"/>
    <cellStyle name="Note 3 2 11 7 4" xfId="48886"/>
    <cellStyle name="Note 3 2 11 8" xfId="23674"/>
    <cellStyle name="Note 3 2 11 8 2" xfId="23675"/>
    <cellStyle name="Note 3 2 11 8 3" xfId="23676"/>
    <cellStyle name="Note 3 2 11 8 4" xfId="48887"/>
    <cellStyle name="Note 3 2 11 9" xfId="23677"/>
    <cellStyle name="Note 3 2 11 9 2" xfId="23678"/>
    <cellStyle name="Note 3 2 11 9 3" xfId="23679"/>
    <cellStyle name="Note 3 2 11 9 4" xfId="48888"/>
    <cellStyle name="Note 3 2 12" xfId="23680"/>
    <cellStyle name="Note 3 2 12 2" xfId="23681"/>
    <cellStyle name="Note 3 2 12 3" xfId="23682"/>
    <cellStyle name="Note 3 2 12 4" xfId="48889"/>
    <cellStyle name="Note 3 2 13" xfId="23683"/>
    <cellStyle name="Note 3 2 13 2" xfId="23684"/>
    <cellStyle name="Note 3 2 13 3" xfId="23685"/>
    <cellStyle name="Note 3 2 13 4" xfId="48890"/>
    <cellStyle name="Note 3 2 14" xfId="23686"/>
    <cellStyle name="Note 3 2 14 2" xfId="23687"/>
    <cellStyle name="Note 3 2 14 3" xfId="23688"/>
    <cellStyle name="Note 3 2 14 4" xfId="48891"/>
    <cellStyle name="Note 3 2 15" xfId="23689"/>
    <cellStyle name="Note 3 2 15 2" xfId="23690"/>
    <cellStyle name="Note 3 2 15 3" xfId="23691"/>
    <cellStyle name="Note 3 2 15 4" xfId="48892"/>
    <cellStyle name="Note 3 2 16" xfId="23692"/>
    <cellStyle name="Note 3 2 16 2" xfId="23693"/>
    <cellStyle name="Note 3 2 16 3" xfId="23694"/>
    <cellStyle name="Note 3 2 16 4" xfId="48893"/>
    <cellStyle name="Note 3 2 17" xfId="23695"/>
    <cellStyle name="Note 3 2 17 2" xfId="23696"/>
    <cellStyle name="Note 3 2 17 3" xfId="23697"/>
    <cellStyle name="Note 3 2 17 4" xfId="48894"/>
    <cellStyle name="Note 3 2 18" xfId="23698"/>
    <cellStyle name="Note 3 2 18 2" xfId="23699"/>
    <cellStyle name="Note 3 2 18 3" xfId="23700"/>
    <cellStyle name="Note 3 2 18 4" xfId="48895"/>
    <cellStyle name="Note 3 2 19" xfId="23701"/>
    <cellStyle name="Note 3 2 19 2" xfId="23702"/>
    <cellStyle name="Note 3 2 19 3" xfId="23703"/>
    <cellStyle name="Note 3 2 19 4" xfId="48896"/>
    <cellStyle name="Note 3 2 2" xfId="23704"/>
    <cellStyle name="Note 3 2 2 10" xfId="23705"/>
    <cellStyle name="Note 3 2 2 10 2" xfId="23706"/>
    <cellStyle name="Note 3 2 2 10 3" xfId="23707"/>
    <cellStyle name="Note 3 2 2 10 4" xfId="48897"/>
    <cellStyle name="Note 3 2 2 11" xfId="23708"/>
    <cellStyle name="Note 3 2 2 11 2" xfId="23709"/>
    <cellStyle name="Note 3 2 2 11 3" xfId="23710"/>
    <cellStyle name="Note 3 2 2 11 4" xfId="48898"/>
    <cellStyle name="Note 3 2 2 12" xfId="23711"/>
    <cellStyle name="Note 3 2 2 12 2" xfId="23712"/>
    <cellStyle name="Note 3 2 2 12 3" xfId="23713"/>
    <cellStyle name="Note 3 2 2 12 4" xfId="48899"/>
    <cellStyle name="Note 3 2 2 13" xfId="23714"/>
    <cellStyle name="Note 3 2 2 13 2" xfId="23715"/>
    <cellStyle name="Note 3 2 2 13 3" xfId="23716"/>
    <cellStyle name="Note 3 2 2 13 4" xfId="48900"/>
    <cellStyle name="Note 3 2 2 14" xfId="23717"/>
    <cellStyle name="Note 3 2 2 14 2" xfId="23718"/>
    <cellStyle name="Note 3 2 2 14 3" xfId="23719"/>
    <cellStyle name="Note 3 2 2 14 4" xfId="48901"/>
    <cellStyle name="Note 3 2 2 15" xfId="23720"/>
    <cellStyle name="Note 3 2 2 15 2" xfId="23721"/>
    <cellStyle name="Note 3 2 2 15 3" xfId="23722"/>
    <cellStyle name="Note 3 2 2 15 4" xfId="48902"/>
    <cellStyle name="Note 3 2 2 16" xfId="23723"/>
    <cellStyle name="Note 3 2 2 16 2" xfId="23724"/>
    <cellStyle name="Note 3 2 2 16 3" xfId="23725"/>
    <cellStyle name="Note 3 2 2 16 4" xfId="48903"/>
    <cellStyle name="Note 3 2 2 17" xfId="23726"/>
    <cellStyle name="Note 3 2 2 17 2" xfId="23727"/>
    <cellStyle name="Note 3 2 2 17 3" xfId="23728"/>
    <cellStyle name="Note 3 2 2 17 4" xfId="48904"/>
    <cellStyle name="Note 3 2 2 18" xfId="23729"/>
    <cellStyle name="Note 3 2 2 18 2" xfId="23730"/>
    <cellStyle name="Note 3 2 2 18 3" xfId="23731"/>
    <cellStyle name="Note 3 2 2 18 4" xfId="48905"/>
    <cellStyle name="Note 3 2 2 19" xfId="23732"/>
    <cellStyle name="Note 3 2 2 19 2" xfId="23733"/>
    <cellStyle name="Note 3 2 2 19 3" xfId="23734"/>
    <cellStyle name="Note 3 2 2 19 4" xfId="48906"/>
    <cellStyle name="Note 3 2 2 2" xfId="23735"/>
    <cellStyle name="Note 3 2 2 2 2" xfId="23736"/>
    <cellStyle name="Note 3 2 2 2 2 10" xfId="23737"/>
    <cellStyle name="Note 3 2 2 2 2 10 2" xfId="23738"/>
    <cellStyle name="Note 3 2 2 2 2 10 3" xfId="23739"/>
    <cellStyle name="Note 3 2 2 2 2 10 4" xfId="48907"/>
    <cellStyle name="Note 3 2 2 2 2 11" xfId="23740"/>
    <cellStyle name="Note 3 2 2 2 2 11 2" xfId="23741"/>
    <cellStyle name="Note 3 2 2 2 2 11 3" xfId="23742"/>
    <cellStyle name="Note 3 2 2 2 2 11 4" xfId="48908"/>
    <cellStyle name="Note 3 2 2 2 2 12" xfId="23743"/>
    <cellStyle name="Note 3 2 2 2 2 12 2" xfId="23744"/>
    <cellStyle name="Note 3 2 2 2 2 12 3" xfId="23745"/>
    <cellStyle name="Note 3 2 2 2 2 12 4" xfId="48909"/>
    <cellStyle name="Note 3 2 2 2 2 13" xfId="23746"/>
    <cellStyle name="Note 3 2 2 2 2 13 2" xfId="23747"/>
    <cellStyle name="Note 3 2 2 2 2 13 3" xfId="23748"/>
    <cellStyle name="Note 3 2 2 2 2 13 4" xfId="48910"/>
    <cellStyle name="Note 3 2 2 2 2 14" xfId="23749"/>
    <cellStyle name="Note 3 2 2 2 2 14 2" xfId="23750"/>
    <cellStyle name="Note 3 2 2 2 2 14 3" xfId="23751"/>
    <cellStyle name="Note 3 2 2 2 2 14 4" xfId="48911"/>
    <cellStyle name="Note 3 2 2 2 2 15" xfId="23752"/>
    <cellStyle name="Note 3 2 2 2 2 15 2" xfId="23753"/>
    <cellStyle name="Note 3 2 2 2 2 15 3" xfId="23754"/>
    <cellStyle name="Note 3 2 2 2 2 15 4" xfId="48912"/>
    <cellStyle name="Note 3 2 2 2 2 16" xfId="23755"/>
    <cellStyle name="Note 3 2 2 2 2 16 2" xfId="23756"/>
    <cellStyle name="Note 3 2 2 2 2 16 3" xfId="23757"/>
    <cellStyle name="Note 3 2 2 2 2 16 4" xfId="48913"/>
    <cellStyle name="Note 3 2 2 2 2 17" xfId="23758"/>
    <cellStyle name="Note 3 2 2 2 2 17 2" xfId="23759"/>
    <cellStyle name="Note 3 2 2 2 2 17 3" xfId="23760"/>
    <cellStyle name="Note 3 2 2 2 2 17 4" xfId="48914"/>
    <cellStyle name="Note 3 2 2 2 2 18" xfId="23761"/>
    <cellStyle name="Note 3 2 2 2 2 18 2" xfId="23762"/>
    <cellStyle name="Note 3 2 2 2 2 18 3" xfId="23763"/>
    <cellStyle name="Note 3 2 2 2 2 18 4" xfId="48915"/>
    <cellStyle name="Note 3 2 2 2 2 19" xfId="23764"/>
    <cellStyle name="Note 3 2 2 2 2 19 2" xfId="23765"/>
    <cellStyle name="Note 3 2 2 2 2 19 3" xfId="23766"/>
    <cellStyle name="Note 3 2 2 2 2 19 4" xfId="48916"/>
    <cellStyle name="Note 3 2 2 2 2 2" xfId="23767"/>
    <cellStyle name="Note 3 2 2 2 2 2 2" xfId="23768"/>
    <cellStyle name="Note 3 2 2 2 2 2 3" xfId="23769"/>
    <cellStyle name="Note 3 2 2 2 2 2 4" xfId="48917"/>
    <cellStyle name="Note 3 2 2 2 2 20" xfId="23770"/>
    <cellStyle name="Note 3 2 2 2 2 20 2" xfId="23771"/>
    <cellStyle name="Note 3 2 2 2 2 20 3" xfId="48918"/>
    <cellStyle name="Note 3 2 2 2 2 20 4" xfId="48919"/>
    <cellStyle name="Note 3 2 2 2 2 21" xfId="48920"/>
    <cellStyle name="Note 3 2 2 2 2 22" xfId="48921"/>
    <cellStyle name="Note 3 2 2 2 2 3" xfId="23772"/>
    <cellStyle name="Note 3 2 2 2 2 3 2" xfId="23773"/>
    <cellStyle name="Note 3 2 2 2 2 3 3" xfId="23774"/>
    <cellStyle name="Note 3 2 2 2 2 3 4" xfId="48922"/>
    <cellStyle name="Note 3 2 2 2 2 4" xfId="23775"/>
    <cellStyle name="Note 3 2 2 2 2 4 2" xfId="23776"/>
    <cellStyle name="Note 3 2 2 2 2 4 3" xfId="23777"/>
    <cellStyle name="Note 3 2 2 2 2 4 4" xfId="48923"/>
    <cellStyle name="Note 3 2 2 2 2 5" xfId="23778"/>
    <cellStyle name="Note 3 2 2 2 2 5 2" xfId="23779"/>
    <cellStyle name="Note 3 2 2 2 2 5 3" xfId="23780"/>
    <cellStyle name="Note 3 2 2 2 2 5 4" xfId="48924"/>
    <cellStyle name="Note 3 2 2 2 2 6" xfId="23781"/>
    <cellStyle name="Note 3 2 2 2 2 6 2" xfId="23782"/>
    <cellStyle name="Note 3 2 2 2 2 6 3" xfId="23783"/>
    <cellStyle name="Note 3 2 2 2 2 6 4" xfId="48925"/>
    <cellStyle name="Note 3 2 2 2 2 7" xfId="23784"/>
    <cellStyle name="Note 3 2 2 2 2 7 2" xfId="23785"/>
    <cellStyle name="Note 3 2 2 2 2 7 3" xfId="23786"/>
    <cellStyle name="Note 3 2 2 2 2 7 4" xfId="48926"/>
    <cellStyle name="Note 3 2 2 2 2 8" xfId="23787"/>
    <cellStyle name="Note 3 2 2 2 2 8 2" xfId="23788"/>
    <cellStyle name="Note 3 2 2 2 2 8 3" xfId="23789"/>
    <cellStyle name="Note 3 2 2 2 2 8 4" xfId="48927"/>
    <cellStyle name="Note 3 2 2 2 2 9" xfId="23790"/>
    <cellStyle name="Note 3 2 2 2 2 9 2" xfId="23791"/>
    <cellStyle name="Note 3 2 2 2 2 9 3" xfId="23792"/>
    <cellStyle name="Note 3 2 2 2 2 9 4" xfId="48928"/>
    <cellStyle name="Note 3 2 2 2 3" xfId="48929"/>
    <cellStyle name="Note 3 2 2 20" xfId="23793"/>
    <cellStyle name="Note 3 2 2 20 2" xfId="23794"/>
    <cellStyle name="Note 3 2 2 20 3" xfId="23795"/>
    <cellStyle name="Note 3 2 2 20 4" xfId="48930"/>
    <cellStyle name="Note 3 2 2 21" xfId="23796"/>
    <cellStyle name="Note 3 2 2 21 2" xfId="23797"/>
    <cellStyle name="Note 3 2 2 21 3" xfId="48931"/>
    <cellStyle name="Note 3 2 2 21 4" xfId="48932"/>
    <cellStyle name="Note 3 2 2 22" xfId="48933"/>
    <cellStyle name="Note 3 2 2 23" xfId="48934"/>
    <cellStyle name="Note 3 2 2 3" xfId="23798"/>
    <cellStyle name="Note 3 2 2 3 2" xfId="23799"/>
    <cellStyle name="Note 3 2 2 3 3" xfId="23800"/>
    <cellStyle name="Note 3 2 2 3 4" xfId="48935"/>
    <cellStyle name="Note 3 2 2 4" xfId="23801"/>
    <cellStyle name="Note 3 2 2 4 2" xfId="23802"/>
    <cellStyle name="Note 3 2 2 4 3" xfId="23803"/>
    <cellStyle name="Note 3 2 2 4 4" xfId="48936"/>
    <cellStyle name="Note 3 2 2 5" xfId="23804"/>
    <cellStyle name="Note 3 2 2 5 2" xfId="23805"/>
    <cellStyle name="Note 3 2 2 5 3" xfId="23806"/>
    <cellStyle name="Note 3 2 2 5 4" xfId="48937"/>
    <cellStyle name="Note 3 2 2 6" xfId="23807"/>
    <cellStyle name="Note 3 2 2 6 2" xfId="23808"/>
    <cellStyle name="Note 3 2 2 6 3" xfId="23809"/>
    <cellStyle name="Note 3 2 2 6 4" xfId="48938"/>
    <cellStyle name="Note 3 2 2 7" xfId="23810"/>
    <cellStyle name="Note 3 2 2 7 2" xfId="23811"/>
    <cellStyle name="Note 3 2 2 7 3" xfId="23812"/>
    <cellStyle name="Note 3 2 2 7 4" xfId="48939"/>
    <cellStyle name="Note 3 2 2 8" xfId="23813"/>
    <cellStyle name="Note 3 2 2 8 2" xfId="23814"/>
    <cellStyle name="Note 3 2 2 8 3" xfId="23815"/>
    <cellStyle name="Note 3 2 2 8 4" xfId="48940"/>
    <cellStyle name="Note 3 2 2 9" xfId="23816"/>
    <cellStyle name="Note 3 2 2 9 2" xfId="23817"/>
    <cellStyle name="Note 3 2 2 9 3" xfId="23818"/>
    <cellStyle name="Note 3 2 2 9 4" xfId="48941"/>
    <cellStyle name="Note 3 2 20" xfId="23819"/>
    <cellStyle name="Note 3 2 20 2" xfId="23820"/>
    <cellStyle name="Note 3 2 20 3" xfId="23821"/>
    <cellStyle name="Note 3 2 20 4" xfId="48942"/>
    <cellStyle name="Note 3 2 21" xfId="23822"/>
    <cellStyle name="Note 3 2 21 2" xfId="23823"/>
    <cellStyle name="Note 3 2 21 3" xfId="23824"/>
    <cellStyle name="Note 3 2 21 4" xfId="48943"/>
    <cellStyle name="Note 3 2 22" xfId="23825"/>
    <cellStyle name="Note 3 2 22 2" xfId="23826"/>
    <cellStyle name="Note 3 2 22 3" xfId="23827"/>
    <cellStyle name="Note 3 2 22 4" xfId="48944"/>
    <cellStyle name="Note 3 2 23" xfId="23828"/>
    <cellStyle name="Note 3 2 23 2" xfId="23829"/>
    <cellStyle name="Note 3 2 23 3" xfId="23830"/>
    <cellStyle name="Note 3 2 23 4" xfId="48945"/>
    <cellStyle name="Note 3 2 24" xfId="23831"/>
    <cellStyle name="Note 3 2 24 2" xfId="23832"/>
    <cellStyle name="Note 3 2 24 3" xfId="23833"/>
    <cellStyle name="Note 3 2 24 4" xfId="48946"/>
    <cellStyle name="Note 3 2 25" xfId="23834"/>
    <cellStyle name="Note 3 2 25 2" xfId="23835"/>
    <cellStyle name="Note 3 2 25 3" xfId="23836"/>
    <cellStyle name="Note 3 2 25 4" xfId="48947"/>
    <cellStyle name="Note 3 2 26" xfId="23837"/>
    <cellStyle name="Note 3 2 26 2" xfId="23838"/>
    <cellStyle name="Note 3 2 26 3" xfId="23839"/>
    <cellStyle name="Note 3 2 26 4" xfId="48948"/>
    <cellStyle name="Note 3 2 27" xfId="23840"/>
    <cellStyle name="Note 3 2 27 2" xfId="23841"/>
    <cellStyle name="Note 3 2 27 3" xfId="23842"/>
    <cellStyle name="Note 3 2 27 4" xfId="48949"/>
    <cellStyle name="Note 3 2 28" xfId="23843"/>
    <cellStyle name="Note 3 2 28 2" xfId="23844"/>
    <cellStyle name="Note 3 2 28 3" xfId="23845"/>
    <cellStyle name="Note 3 2 28 4" xfId="48950"/>
    <cellStyle name="Note 3 2 29" xfId="23846"/>
    <cellStyle name="Note 3 2 29 2" xfId="23847"/>
    <cellStyle name="Note 3 2 29 3" xfId="23848"/>
    <cellStyle name="Note 3 2 29 4" xfId="48951"/>
    <cellStyle name="Note 3 2 3" xfId="23849"/>
    <cellStyle name="Note 3 2 3 10" xfId="23850"/>
    <cellStyle name="Note 3 2 3 10 2" xfId="23851"/>
    <cellStyle name="Note 3 2 3 10 3" xfId="23852"/>
    <cellStyle name="Note 3 2 3 10 4" xfId="48952"/>
    <cellStyle name="Note 3 2 3 11" xfId="23853"/>
    <cellStyle name="Note 3 2 3 11 2" xfId="23854"/>
    <cellStyle name="Note 3 2 3 11 3" xfId="23855"/>
    <cellStyle name="Note 3 2 3 11 4" xfId="48953"/>
    <cellStyle name="Note 3 2 3 12" xfId="23856"/>
    <cellStyle name="Note 3 2 3 12 2" xfId="23857"/>
    <cellStyle name="Note 3 2 3 12 3" xfId="23858"/>
    <cellStyle name="Note 3 2 3 12 4" xfId="48954"/>
    <cellStyle name="Note 3 2 3 13" xfId="23859"/>
    <cellStyle name="Note 3 2 3 13 2" xfId="23860"/>
    <cellStyle name="Note 3 2 3 13 3" xfId="23861"/>
    <cellStyle name="Note 3 2 3 13 4" xfId="48955"/>
    <cellStyle name="Note 3 2 3 14" xfId="23862"/>
    <cellStyle name="Note 3 2 3 14 2" xfId="23863"/>
    <cellStyle name="Note 3 2 3 14 3" xfId="23864"/>
    <cellStyle name="Note 3 2 3 14 4" xfId="48956"/>
    <cellStyle name="Note 3 2 3 15" xfId="23865"/>
    <cellStyle name="Note 3 2 3 15 2" xfId="23866"/>
    <cellStyle name="Note 3 2 3 15 3" xfId="23867"/>
    <cellStyle name="Note 3 2 3 15 4" xfId="48957"/>
    <cellStyle name="Note 3 2 3 16" xfId="23868"/>
    <cellStyle name="Note 3 2 3 16 2" xfId="23869"/>
    <cellStyle name="Note 3 2 3 16 3" xfId="23870"/>
    <cellStyle name="Note 3 2 3 16 4" xfId="48958"/>
    <cellStyle name="Note 3 2 3 17" xfId="23871"/>
    <cellStyle name="Note 3 2 3 17 2" xfId="23872"/>
    <cellStyle name="Note 3 2 3 17 3" xfId="23873"/>
    <cellStyle name="Note 3 2 3 17 4" xfId="48959"/>
    <cellStyle name="Note 3 2 3 18" xfId="23874"/>
    <cellStyle name="Note 3 2 3 18 2" xfId="23875"/>
    <cellStyle name="Note 3 2 3 18 3" xfId="23876"/>
    <cellStyle name="Note 3 2 3 18 4" xfId="48960"/>
    <cellStyle name="Note 3 2 3 19" xfId="23877"/>
    <cellStyle name="Note 3 2 3 19 2" xfId="23878"/>
    <cellStyle name="Note 3 2 3 19 3" xfId="23879"/>
    <cellStyle name="Note 3 2 3 19 4" xfId="48961"/>
    <cellStyle name="Note 3 2 3 2" xfId="23880"/>
    <cellStyle name="Note 3 2 3 2 2" xfId="23881"/>
    <cellStyle name="Note 3 2 3 2 3" xfId="23882"/>
    <cellStyle name="Note 3 2 3 2 4" xfId="48962"/>
    <cellStyle name="Note 3 2 3 20" xfId="23883"/>
    <cellStyle name="Note 3 2 3 20 2" xfId="23884"/>
    <cellStyle name="Note 3 2 3 20 3" xfId="48963"/>
    <cellStyle name="Note 3 2 3 20 4" xfId="48964"/>
    <cellStyle name="Note 3 2 3 21" xfId="48965"/>
    <cellStyle name="Note 3 2 3 22" xfId="48966"/>
    <cellStyle name="Note 3 2 3 3" xfId="23885"/>
    <cellStyle name="Note 3 2 3 3 2" xfId="23886"/>
    <cellStyle name="Note 3 2 3 3 3" xfId="23887"/>
    <cellStyle name="Note 3 2 3 3 4" xfId="48967"/>
    <cellStyle name="Note 3 2 3 4" xfId="23888"/>
    <cellStyle name="Note 3 2 3 4 2" xfId="23889"/>
    <cellStyle name="Note 3 2 3 4 3" xfId="23890"/>
    <cellStyle name="Note 3 2 3 4 4" xfId="48968"/>
    <cellStyle name="Note 3 2 3 5" xfId="23891"/>
    <cellStyle name="Note 3 2 3 5 2" xfId="23892"/>
    <cellStyle name="Note 3 2 3 5 3" xfId="23893"/>
    <cellStyle name="Note 3 2 3 5 4" xfId="48969"/>
    <cellStyle name="Note 3 2 3 6" xfId="23894"/>
    <cellStyle name="Note 3 2 3 6 2" xfId="23895"/>
    <cellStyle name="Note 3 2 3 6 3" xfId="23896"/>
    <cellStyle name="Note 3 2 3 6 4" xfId="48970"/>
    <cellStyle name="Note 3 2 3 7" xfId="23897"/>
    <cellStyle name="Note 3 2 3 7 2" xfId="23898"/>
    <cellStyle name="Note 3 2 3 7 3" xfId="23899"/>
    <cellStyle name="Note 3 2 3 7 4" xfId="48971"/>
    <cellStyle name="Note 3 2 3 8" xfId="23900"/>
    <cellStyle name="Note 3 2 3 8 2" xfId="23901"/>
    <cellStyle name="Note 3 2 3 8 3" xfId="23902"/>
    <cellStyle name="Note 3 2 3 8 4" xfId="48972"/>
    <cellStyle name="Note 3 2 3 9" xfId="23903"/>
    <cellStyle name="Note 3 2 3 9 2" xfId="23904"/>
    <cellStyle name="Note 3 2 3 9 3" xfId="23905"/>
    <cellStyle name="Note 3 2 3 9 4" xfId="48973"/>
    <cellStyle name="Note 3 2 30" xfId="23906"/>
    <cellStyle name="Note 3 2 30 2" xfId="23907"/>
    <cellStyle name="Note 3 2 30 3" xfId="48974"/>
    <cellStyle name="Note 3 2 30 4" xfId="48975"/>
    <cellStyle name="Note 3 2 31" xfId="48976"/>
    <cellStyle name="Note 3 2 32" xfId="48977"/>
    <cellStyle name="Note 3 2 4" xfId="23908"/>
    <cellStyle name="Note 3 2 4 10" xfId="23909"/>
    <cellStyle name="Note 3 2 4 10 2" xfId="23910"/>
    <cellStyle name="Note 3 2 4 10 3" xfId="23911"/>
    <cellStyle name="Note 3 2 4 10 4" xfId="48978"/>
    <cellStyle name="Note 3 2 4 11" xfId="23912"/>
    <cellStyle name="Note 3 2 4 11 2" xfId="23913"/>
    <cellStyle name="Note 3 2 4 11 3" xfId="23914"/>
    <cellStyle name="Note 3 2 4 11 4" xfId="48979"/>
    <cellStyle name="Note 3 2 4 12" xfId="23915"/>
    <cellStyle name="Note 3 2 4 12 2" xfId="23916"/>
    <cellStyle name="Note 3 2 4 12 3" xfId="23917"/>
    <cellStyle name="Note 3 2 4 12 4" xfId="48980"/>
    <cellStyle name="Note 3 2 4 13" xfId="23918"/>
    <cellStyle name="Note 3 2 4 13 2" xfId="23919"/>
    <cellStyle name="Note 3 2 4 13 3" xfId="23920"/>
    <cellStyle name="Note 3 2 4 13 4" xfId="48981"/>
    <cellStyle name="Note 3 2 4 14" xfId="23921"/>
    <cellStyle name="Note 3 2 4 14 2" xfId="23922"/>
    <cellStyle name="Note 3 2 4 14 3" xfId="23923"/>
    <cellStyle name="Note 3 2 4 14 4" xfId="48982"/>
    <cellStyle name="Note 3 2 4 15" xfId="23924"/>
    <cellStyle name="Note 3 2 4 15 2" xfId="23925"/>
    <cellStyle name="Note 3 2 4 15 3" xfId="23926"/>
    <cellStyle name="Note 3 2 4 15 4" xfId="48983"/>
    <cellStyle name="Note 3 2 4 16" xfId="23927"/>
    <cellStyle name="Note 3 2 4 16 2" xfId="23928"/>
    <cellStyle name="Note 3 2 4 16 3" xfId="23929"/>
    <cellStyle name="Note 3 2 4 16 4" xfId="48984"/>
    <cellStyle name="Note 3 2 4 17" xfId="23930"/>
    <cellStyle name="Note 3 2 4 17 2" xfId="23931"/>
    <cellStyle name="Note 3 2 4 17 3" xfId="23932"/>
    <cellStyle name="Note 3 2 4 17 4" xfId="48985"/>
    <cellStyle name="Note 3 2 4 18" xfId="23933"/>
    <cellStyle name="Note 3 2 4 18 2" xfId="23934"/>
    <cellStyle name="Note 3 2 4 18 3" xfId="23935"/>
    <cellStyle name="Note 3 2 4 18 4" xfId="48986"/>
    <cellStyle name="Note 3 2 4 19" xfId="23936"/>
    <cellStyle name="Note 3 2 4 19 2" xfId="23937"/>
    <cellStyle name="Note 3 2 4 19 3" xfId="23938"/>
    <cellStyle name="Note 3 2 4 19 4" xfId="48987"/>
    <cellStyle name="Note 3 2 4 2" xfId="23939"/>
    <cellStyle name="Note 3 2 4 2 2" xfId="23940"/>
    <cellStyle name="Note 3 2 4 2 3" xfId="23941"/>
    <cellStyle name="Note 3 2 4 2 4" xfId="48988"/>
    <cellStyle name="Note 3 2 4 20" xfId="23942"/>
    <cellStyle name="Note 3 2 4 20 2" xfId="23943"/>
    <cellStyle name="Note 3 2 4 20 3" xfId="48989"/>
    <cellStyle name="Note 3 2 4 20 4" xfId="48990"/>
    <cellStyle name="Note 3 2 4 21" xfId="48991"/>
    <cellStyle name="Note 3 2 4 22" xfId="48992"/>
    <cellStyle name="Note 3 2 4 3" xfId="23944"/>
    <cellStyle name="Note 3 2 4 3 2" xfId="23945"/>
    <cellStyle name="Note 3 2 4 3 3" xfId="23946"/>
    <cellStyle name="Note 3 2 4 3 4" xfId="48993"/>
    <cellStyle name="Note 3 2 4 4" xfId="23947"/>
    <cellStyle name="Note 3 2 4 4 2" xfId="23948"/>
    <cellStyle name="Note 3 2 4 4 3" xfId="23949"/>
    <cellStyle name="Note 3 2 4 4 4" xfId="48994"/>
    <cellStyle name="Note 3 2 4 5" xfId="23950"/>
    <cellStyle name="Note 3 2 4 5 2" xfId="23951"/>
    <cellStyle name="Note 3 2 4 5 3" xfId="23952"/>
    <cellStyle name="Note 3 2 4 5 4" xfId="48995"/>
    <cellStyle name="Note 3 2 4 6" xfId="23953"/>
    <cellStyle name="Note 3 2 4 6 2" xfId="23954"/>
    <cellStyle name="Note 3 2 4 6 3" xfId="23955"/>
    <cellStyle name="Note 3 2 4 6 4" xfId="48996"/>
    <cellStyle name="Note 3 2 4 7" xfId="23956"/>
    <cellStyle name="Note 3 2 4 7 2" xfId="23957"/>
    <cellStyle name="Note 3 2 4 7 3" xfId="23958"/>
    <cellStyle name="Note 3 2 4 7 4" xfId="48997"/>
    <cellStyle name="Note 3 2 4 8" xfId="23959"/>
    <cellStyle name="Note 3 2 4 8 2" xfId="23960"/>
    <cellStyle name="Note 3 2 4 8 3" xfId="23961"/>
    <cellStyle name="Note 3 2 4 8 4" xfId="48998"/>
    <cellStyle name="Note 3 2 4 9" xfId="23962"/>
    <cellStyle name="Note 3 2 4 9 2" xfId="23963"/>
    <cellStyle name="Note 3 2 4 9 3" xfId="23964"/>
    <cellStyle name="Note 3 2 4 9 4" xfId="48999"/>
    <cellStyle name="Note 3 2 5" xfId="23965"/>
    <cellStyle name="Note 3 2 5 10" xfId="23966"/>
    <cellStyle name="Note 3 2 5 10 2" xfId="23967"/>
    <cellStyle name="Note 3 2 5 10 3" xfId="23968"/>
    <cellStyle name="Note 3 2 5 10 4" xfId="49000"/>
    <cellStyle name="Note 3 2 5 11" xfId="23969"/>
    <cellStyle name="Note 3 2 5 11 2" xfId="23970"/>
    <cellStyle name="Note 3 2 5 11 3" xfId="23971"/>
    <cellStyle name="Note 3 2 5 11 4" xfId="49001"/>
    <cellStyle name="Note 3 2 5 12" xfId="23972"/>
    <cellStyle name="Note 3 2 5 12 2" xfId="23973"/>
    <cellStyle name="Note 3 2 5 12 3" xfId="23974"/>
    <cellStyle name="Note 3 2 5 12 4" xfId="49002"/>
    <cellStyle name="Note 3 2 5 13" xfId="23975"/>
    <cellStyle name="Note 3 2 5 13 2" xfId="23976"/>
    <cellStyle name="Note 3 2 5 13 3" xfId="23977"/>
    <cellStyle name="Note 3 2 5 13 4" xfId="49003"/>
    <cellStyle name="Note 3 2 5 14" xfId="23978"/>
    <cellStyle name="Note 3 2 5 14 2" xfId="23979"/>
    <cellStyle name="Note 3 2 5 14 3" xfId="23980"/>
    <cellStyle name="Note 3 2 5 14 4" xfId="49004"/>
    <cellStyle name="Note 3 2 5 15" xfId="23981"/>
    <cellStyle name="Note 3 2 5 15 2" xfId="23982"/>
    <cellStyle name="Note 3 2 5 15 3" xfId="23983"/>
    <cellStyle name="Note 3 2 5 15 4" xfId="49005"/>
    <cellStyle name="Note 3 2 5 16" xfId="23984"/>
    <cellStyle name="Note 3 2 5 16 2" xfId="23985"/>
    <cellStyle name="Note 3 2 5 16 3" xfId="23986"/>
    <cellStyle name="Note 3 2 5 16 4" xfId="49006"/>
    <cellStyle name="Note 3 2 5 17" xfId="23987"/>
    <cellStyle name="Note 3 2 5 17 2" xfId="23988"/>
    <cellStyle name="Note 3 2 5 17 3" xfId="23989"/>
    <cellStyle name="Note 3 2 5 17 4" xfId="49007"/>
    <cellStyle name="Note 3 2 5 18" xfId="23990"/>
    <cellStyle name="Note 3 2 5 18 2" xfId="23991"/>
    <cellStyle name="Note 3 2 5 18 3" xfId="23992"/>
    <cellStyle name="Note 3 2 5 18 4" xfId="49008"/>
    <cellStyle name="Note 3 2 5 19" xfId="23993"/>
    <cellStyle name="Note 3 2 5 19 2" xfId="23994"/>
    <cellStyle name="Note 3 2 5 19 3" xfId="23995"/>
    <cellStyle name="Note 3 2 5 19 4" xfId="49009"/>
    <cellStyle name="Note 3 2 5 2" xfId="23996"/>
    <cellStyle name="Note 3 2 5 2 2" xfId="23997"/>
    <cellStyle name="Note 3 2 5 2 3" xfId="23998"/>
    <cellStyle name="Note 3 2 5 2 4" xfId="49010"/>
    <cellStyle name="Note 3 2 5 20" xfId="23999"/>
    <cellStyle name="Note 3 2 5 20 2" xfId="24000"/>
    <cellStyle name="Note 3 2 5 20 3" xfId="49011"/>
    <cellStyle name="Note 3 2 5 20 4" xfId="49012"/>
    <cellStyle name="Note 3 2 5 21" xfId="49013"/>
    <cellStyle name="Note 3 2 5 22" xfId="49014"/>
    <cellStyle name="Note 3 2 5 3" xfId="24001"/>
    <cellStyle name="Note 3 2 5 3 2" xfId="24002"/>
    <cellStyle name="Note 3 2 5 3 3" xfId="24003"/>
    <cellStyle name="Note 3 2 5 3 4" xfId="49015"/>
    <cellStyle name="Note 3 2 5 4" xfId="24004"/>
    <cellStyle name="Note 3 2 5 4 2" xfId="24005"/>
    <cellStyle name="Note 3 2 5 4 3" xfId="24006"/>
    <cellStyle name="Note 3 2 5 4 4" xfId="49016"/>
    <cellStyle name="Note 3 2 5 5" xfId="24007"/>
    <cellStyle name="Note 3 2 5 5 2" xfId="24008"/>
    <cellStyle name="Note 3 2 5 5 3" xfId="24009"/>
    <cellStyle name="Note 3 2 5 5 4" xfId="49017"/>
    <cellStyle name="Note 3 2 5 6" xfId="24010"/>
    <cellStyle name="Note 3 2 5 6 2" xfId="24011"/>
    <cellStyle name="Note 3 2 5 6 3" xfId="24012"/>
    <cellStyle name="Note 3 2 5 6 4" xfId="49018"/>
    <cellStyle name="Note 3 2 5 7" xfId="24013"/>
    <cellStyle name="Note 3 2 5 7 2" xfId="24014"/>
    <cellStyle name="Note 3 2 5 7 3" xfId="24015"/>
    <cellStyle name="Note 3 2 5 7 4" xfId="49019"/>
    <cellStyle name="Note 3 2 5 8" xfId="24016"/>
    <cellStyle name="Note 3 2 5 8 2" xfId="24017"/>
    <cellStyle name="Note 3 2 5 8 3" xfId="24018"/>
    <cellStyle name="Note 3 2 5 8 4" xfId="49020"/>
    <cellStyle name="Note 3 2 5 9" xfId="24019"/>
    <cellStyle name="Note 3 2 5 9 2" xfId="24020"/>
    <cellStyle name="Note 3 2 5 9 3" xfId="24021"/>
    <cellStyle name="Note 3 2 5 9 4" xfId="49021"/>
    <cellStyle name="Note 3 2 6" xfId="24022"/>
    <cellStyle name="Note 3 2 6 10" xfId="24023"/>
    <cellStyle name="Note 3 2 6 10 2" xfId="24024"/>
    <cellStyle name="Note 3 2 6 10 3" xfId="24025"/>
    <cellStyle name="Note 3 2 6 10 4" xfId="49022"/>
    <cellStyle name="Note 3 2 6 11" xfId="24026"/>
    <cellStyle name="Note 3 2 6 11 2" xfId="24027"/>
    <cellStyle name="Note 3 2 6 11 3" xfId="24028"/>
    <cellStyle name="Note 3 2 6 11 4" xfId="49023"/>
    <cellStyle name="Note 3 2 6 12" xfId="24029"/>
    <cellStyle name="Note 3 2 6 12 2" xfId="24030"/>
    <cellStyle name="Note 3 2 6 12 3" xfId="24031"/>
    <cellStyle name="Note 3 2 6 12 4" xfId="49024"/>
    <cellStyle name="Note 3 2 6 13" xfId="24032"/>
    <cellStyle name="Note 3 2 6 13 2" xfId="24033"/>
    <cellStyle name="Note 3 2 6 13 3" xfId="24034"/>
    <cellStyle name="Note 3 2 6 13 4" xfId="49025"/>
    <cellStyle name="Note 3 2 6 14" xfId="24035"/>
    <cellStyle name="Note 3 2 6 14 2" xfId="24036"/>
    <cellStyle name="Note 3 2 6 14 3" xfId="24037"/>
    <cellStyle name="Note 3 2 6 14 4" xfId="49026"/>
    <cellStyle name="Note 3 2 6 15" xfId="24038"/>
    <cellStyle name="Note 3 2 6 15 2" xfId="24039"/>
    <cellStyle name="Note 3 2 6 15 3" xfId="24040"/>
    <cellStyle name="Note 3 2 6 15 4" xfId="49027"/>
    <cellStyle name="Note 3 2 6 16" xfId="24041"/>
    <cellStyle name="Note 3 2 6 16 2" xfId="24042"/>
    <cellStyle name="Note 3 2 6 16 3" xfId="24043"/>
    <cellStyle name="Note 3 2 6 16 4" xfId="49028"/>
    <cellStyle name="Note 3 2 6 17" xfId="24044"/>
    <cellStyle name="Note 3 2 6 17 2" xfId="24045"/>
    <cellStyle name="Note 3 2 6 17 3" xfId="24046"/>
    <cellStyle name="Note 3 2 6 17 4" xfId="49029"/>
    <cellStyle name="Note 3 2 6 18" xfId="24047"/>
    <cellStyle name="Note 3 2 6 18 2" xfId="24048"/>
    <cellStyle name="Note 3 2 6 18 3" xfId="24049"/>
    <cellStyle name="Note 3 2 6 18 4" xfId="49030"/>
    <cellStyle name="Note 3 2 6 19" xfId="24050"/>
    <cellStyle name="Note 3 2 6 19 2" xfId="24051"/>
    <cellStyle name="Note 3 2 6 19 3" xfId="24052"/>
    <cellStyle name="Note 3 2 6 19 4" xfId="49031"/>
    <cellStyle name="Note 3 2 6 2" xfId="24053"/>
    <cellStyle name="Note 3 2 6 2 2" xfId="24054"/>
    <cellStyle name="Note 3 2 6 2 3" xfId="24055"/>
    <cellStyle name="Note 3 2 6 2 4" xfId="49032"/>
    <cellStyle name="Note 3 2 6 20" xfId="24056"/>
    <cellStyle name="Note 3 2 6 20 2" xfId="24057"/>
    <cellStyle name="Note 3 2 6 20 3" xfId="49033"/>
    <cellStyle name="Note 3 2 6 20 4" xfId="49034"/>
    <cellStyle name="Note 3 2 6 21" xfId="49035"/>
    <cellStyle name="Note 3 2 6 22" xfId="49036"/>
    <cellStyle name="Note 3 2 6 3" xfId="24058"/>
    <cellStyle name="Note 3 2 6 3 2" xfId="24059"/>
    <cellStyle name="Note 3 2 6 3 3" xfId="24060"/>
    <cellStyle name="Note 3 2 6 3 4" xfId="49037"/>
    <cellStyle name="Note 3 2 6 4" xfId="24061"/>
    <cellStyle name="Note 3 2 6 4 2" xfId="24062"/>
    <cellStyle name="Note 3 2 6 4 3" xfId="24063"/>
    <cellStyle name="Note 3 2 6 4 4" xfId="49038"/>
    <cellStyle name="Note 3 2 6 5" xfId="24064"/>
    <cellStyle name="Note 3 2 6 5 2" xfId="24065"/>
    <cellStyle name="Note 3 2 6 5 3" xfId="24066"/>
    <cellStyle name="Note 3 2 6 5 4" xfId="49039"/>
    <cellStyle name="Note 3 2 6 6" xfId="24067"/>
    <cellStyle name="Note 3 2 6 6 2" xfId="24068"/>
    <cellStyle name="Note 3 2 6 6 3" xfId="24069"/>
    <cellStyle name="Note 3 2 6 6 4" xfId="49040"/>
    <cellStyle name="Note 3 2 6 7" xfId="24070"/>
    <cellStyle name="Note 3 2 6 7 2" xfId="24071"/>
    <cellStyle name="Note 3 2 6 7 3" xfId="24072"/>
    <cellStyle name="Note 3 2 6 7 4" xfId="49041"/>
    <cellStyle name="Note 3 2 6 8" xfId="24073"/>
    <cellStyle name="Note 3 2 6 8 2" xfId="24074"/>
    <cellStyle name="Note 3 2 6 8 3" xfId="24075"/>
    <cellStyle name="Note 3 2 6 8 4" xfId="49042"/>
    <cellStyle name="Note 3 2 6 9" xfId="24076"/>
    <cellStyle name="Note 3 2 6 9 2" xfId="24077"/>
    <cellStyle name="Note 3 2 6 9 3" xfId="24078"/>
    <cellStyle name="Note 3 2 6 9 4" xfId="49043"/>
    <cellStyle name="Note 3 2 7" xfId="24079"/>
    <cellStyle name="Note 3 2 7 10" xfId="24080"/>
    <cellStyle name="Note 3 2 7 10 2" xfId="24081"/>
    <cellStyle name="Note 3 2 7 10 3" xfId="24082"/>
    <cellStyle name="Note 3 2 7 10 4" xfId="49044"/>
    <cellStyle name="Note 3 2 7 11" xfId="24083"/>
    <cellStyle name="Note 3 2 7 11 2" xfId="24084"/>
    <cellStyle name="Note 3 2 7 11 3" xfId="24085"/>
    <cellStyle name="Note 3 2 7 11 4" xfId="49045"/>
    <cellStyle name="Note 3 2 7 12" xfId="24086"/>
    <cellStyle name="Note 3 2 7 12 2" xfId="24087"/>
    <cellStyle name="Note 3 2 7 12 3" xfId="24088"/>
    <cellStyle name="Note 3 2 7 12 4" xfId="49046"/>
    <cellStyle name="Note 3 2 7 13" xfId="24089"/>
    <cellStyle name="Note 3 2 7 13 2" xfId="24090"/>
    <cellStyle name="Note 3 2 7 13 3" xfId="24091"/>
    <cellStyle name="Note 3 2 7 13 4" xfId="49047"/>
    <cellStyle name="Note 3 2 7 14" xfId="24092"/>
    <cellStyle name="Note 3 2 7 14 2" xfId="24093"/>
    <cellStyle name="Note 3 2 7 14 3" xfId="24094"/>
    <cellStyle name="Note 3 2 7 14 4" xfId="49048"/>
    <cellStyle name="Note 3 2 7 15" xfId="24095"/>
    <cellStyle name="Note 3 2 7 15 2" xfId="24096"/>
    <cellStyle name="Note 3 2 7 15 3" xfId="24097"/>
    <cellStyle name="Note 3 2 7 15 4" xfId="49049"/>
    <cellStyle name="Note 3 2 7 16" xfId="24098"/>
    <cellStyle name="Note 3 2 7 16 2" xfId="24099"/>
    <cellStyle name="Note 3 2 7 16 3" xfId="24100"/>
    <cellStyle name="Note 3 2 7 16 4" xfId="49050"/>
    <cellStyle name="Note 3 2 7 17" xfId="24101"/>
    <cellStyle name="Note 3 2 7 17 2" xfId="24102"/>
    <cellStyle name="Note 3 2 7 17 3" xfId="24103"/>
    <cellStyle name="Note 3 2 7 17 4" xfId="49051"/>
    <cellStyle name="Note 3 2 7 18" xfId="24104"/>
    <cellStyle name="Note 3 2 7 18 2" xfId="24105"/>
    <cellStyle name="Note 3 2 7 18 3" xfId="24106"/>
    <cellStyle name="Note 3 2 7 18 4" xfId="49052"/>
    <cellStyle name="Note 3 2 7 19" xfId="24107"/>
    <cellStyle name="Note 3 2 7 19 2" xfId="24108"/>
    <cellStyle name="Note 3 2 7 19 3" xfId="24109"/>
    <cellStyle name="Note 3 2 7 19 4" xfId="49053"/>
    <cellStyle name="Note 3 2 7 2" xfId="24110"/>
    <cellStyle name="Note 3 2 7 2 2" xfId="24111"/>
    <cellStyle name="Note 3 2 7 2 3" xfId="24112"/>
    <cellStyle name="Note 3 2 7 2 4" xfId="49054"/>
    <cellStyle name="Note 3 2 7 20" xfId="24113"/>
    <cellStyle name="Note 3 2 7 20 2" xfId="24114"/>
    <cellStyle name="Note 3 2 7 20 3" xfId="49055"/>
    <cellStyle name="Note 3 2 7 20 4" xfId="49056"/>
    <cellStyle name="Note 3 2 7 21" xfId="49057"/>
    <cellStyle name="Note 3 2 7 22" xfId="49058"/>
    <cellStyle name="Note 3 2 7 3" xfId="24115"/>
    <cellStyle name="Note 3 2 7 3 2" xfId="24116"/>
    <cellStyle name="Note 3 2 7 3 3" xfId="24117"/>
    <cellStyle name="Note 3 2 7 3 4" xfId="49059"/>
    <cellStyle name="Note 3 2 7 4" xfId="24118"/>
    <cellStyle name="Note 3 2 7 4 2" xfId="24119"/>
    <cellStyle name="Note 3 2 7 4 3" xfId="24120"/>
    <cellStyle name="Note 3 2 7 4 4" xfId="49060"/>
    <cellStyle name="Note 3 2 7 5" xfId="24121"/>
    <cellStyle name="Note 3 2 7 5 2" xfId="24122"/>
    <cellStyle name="Note 3 2 7 5 3" xfId="24123"/>
    <cellStyle name="Note 3 2 7 5 4" xfId="49061"/>
    <cellStyle name="Note 3 2 7 6" xfId="24124"/>
    <cellStyle name="Note 3 2 7 6 2" xfId="24125"/>
    <cellStyle name="Note 3 2 7 6 3" xfId="24126"/>
    <cellStyle name="Note 3 2 7 6 4" xfId="49062"/>
    <cellStyle name="Note 3 2 7 7" xfId="24127"/>
    <cellStyle name="Note 3 2 7 7 2" xfId="24128"/>
    <cellStyle name="Note 3 2 7 7 3" xfId="24129"/>
    <cellStyle name="Note 3 2 7 7 4" xfId="49063"/>
    <cellStyle name="Note 3 2 7 8" xfId="24130"/>
    <cellStyle name="Note 3 2 7 8 2" xfId="24131"/>
    <cellStyle name="Note 3 2 7 8 3" xfId="24132"/>
    <cellStyle name="Note 3 2 7 8 4" xfId="49064"/>
    <cellStyle name="Note 3 2 7 9" xfId="24133"/>
    <cellStyle name="Note 3 2 7 9 2" xfId="24134"/>
    <cellStyle name="Note 3 2 7 9 3" xfId="24135"/>
    <cellStyle name="Note 3 2 7 9 4" xfId="49065"/>
    <cellStyle name="Note 3 2 8" xfId="24136"/>
    <cellStyle name="Note 3 2 8 10" xfId="24137"/>
    <cellStyle name="Note 3 2 8 10 2" xfId="24138"/>
    <cellStyle name="Note 3 2 8 10 3" xfId="24139"/>
    <cellStyle name="Note 3 2 8 10 4" xfId="49066"/>
    <cellStyle name="Note 3 2 8 11" xfId="24140"/>
    <cellStyle name="Note 3 2 8 11 2" xfId="24141"/>
    <cellStyle name="Note 3 2 8 11 3" xfId="24142"/>
    <cellStyle name="Note 3 2 8 11 4" xfId="49067"/>
    <cellStyle name="Note 3 2 8 12" xfId="24143"/>
    <cellStyle name="Note 3 2 8 12 2" xfId="24144"/>
    <cellStyle name="Note 3 2 8 12 3" xfId="24145"/>
    <cellStyle name="Note 3 2 8 12 4" xfId="49068"/>
    <cellStyle name="Note 3 2 8 13" xfId="24146"/>
    <cellStyle name="Note 3 2 8 13 2" xfId="24147"/>
    <cellStyle name="Note 3 2 8 13 3" xfId="24148"/>
    <cellStyle name="Note 3 2 8 13 4" xfId="49069"/>
    <cellStyle name="Note 3 2 8 14" xfId="24149"/>
    <cellStyle name="Note 3 2 8 14 2" xfId="24150"/>
    <cellStyle name="Note 3 2 8 14 3" xfId="24151"/>
    <cellStyle name="Note 3 2 8 14 4" xfId="49070"/>
    <cellStyle name="Note 3 2 8 15" xfId="24152"/>
    <cellStyle name="Note 3 2 8 15 2" xfId="24153"/>
    <cellStyle name="Note 3 2 8 15 3" xfId="24154"/>
    <cellStyle name="Note 3 2 8 15 4" xfId="49071"/>
    <cellStyle name="Note 3 2 8 16" xfId="24155"/>
    <cellStyle name="Note 3 2 8 16 2" xfId="24156"/>
    <cellStyle name="Note 3 2 8 16 3" xfId="24157"/>
    <cellStyle name="Note 3 2 8 16 4" xfId="49072"/>
    <cellStyle name="Note 3 2 8 17" xfId="24158"/>
    <cellStyle name="Note 3 2 8 17 2" xfId="24159"/>
    <cellStyle name="Note 3 2 8 17 3" xfId="24160"/>
    <cellStyle name="Note 3 2 8 17 4" xfId="49073"/>
    <cellStyle name="Note 3 2 8 18" xfId="24161"/>
    <cellStyle name="Note 3 2 8 18 2" xfId="24162"/>
    <cellStyle name="Note 3 2 8 18 3" xfId="24163"/>
    <cellStyle name="Note 3 2 8 18 4" xfId="49074"/>
    <cellStyle name="Note 3 2 8 19" xfId="24164"/>
    <cellStyle name="Note 3 2 8 19 2" xfId="24165"/>
    <cellStyle name="Note 3 2 8 19 3" xfId="24166"/>
    <cellStyle name="Note 3 2 8 19 4" xfId="49075"/>
    <cellStyle name="Note 3 2 8 2" xfId="24167"/>
    <cellStyle name="Note 3 2 8 2 2" xfId="24168"/>
    <cellStyle name="Note 3 2 8 2 3" xfId="24169"/>
    <cellStyle name="Note 3 2 8 2 4" xfId="49076"/>
    <cellStyle name="Note 3 2 8 20" xfId="24170"/>
    <cellStyle name="Note 3 2 8 20 2" xfId="24171"/>
    <cellStyle name="Note 3 2 8 20 3" xfId="49077"/>
    <cellStyle name="Note 3 2 8 20 4" xfId="49078"/>
    <cellStyle name="Note 3 2 8 21" xfId="49079"/>
    <cellStyle name="Note 3 2 8 22" xfId="49080"/>
    <cellStyle name="Note 3 2 8 3" xfId="24172"/>
    <cellStyle name="Note 3 2 8 3 2" xfId="24173"/>
    <cellStyle name="Note 3 2 8 3 3" xfId="24174"/>
    <cellStyle name="Note 3 2 8 3 4" xfId="49081"/>
    <cellStyle name="Note 3 2 8 4" xfId="24175"/>
    <cellStyle name="Note 3 2 8 4 2" xfId="24176"/>
    <cellStyle name="Note 3 2 8 4 3" xfId="24177"/>
    <cellStyle name="Note 3 2 8 4 4" xfId="49082"/>
    <cellStyle name="Note 3 2 8 5" xfId="24178"/>
    <cellStyle name="Note 3 2 8 5 2" xfId="24179"/>
    <cellStyle name="Note 3 2 8 5 3" xfId="24180"/>
    <cellStyle name="Note 3 2 8 5 4" xfId="49083"/>
    <cellStyle name="Note 3 2 8 6" xfId="24181"/>
    <cellStyle name="Note 3 2 8 6 2" xfId="24182"/>
    <cellStyle name="Note 3 2 8 6 3" xfId="24183"/>
    <cellStyle name="Note 3 2 8 6 4" xfId="49084"/>
    <cellStyle name="Note 3 2 8 7" xfId="24184"/>
    <cellStyle name="Note 3 2 8 7 2" xfId="24185"/>
    <cellStyle name="Note 3 2 8 7 3" xfId="24186"/>
    <cellStyle name="Note 3 2 8 7 4" xfId="49085"/>
    <cellStyle name="Note 3 2 8 8" xfId="24187"/>
    <cellStyle name="Note 3 2 8 8 2" xfId="24188"/>
    <cellStyle name="Note 3 2 8 8 3" xfId="24189"/>
    <cellStyle name="Note 3 2 8 8 4" xfId="49086"/>
    <cellStyle name="Note 3 2 8 9" xfId="24190"/>
    <cellStyle name="Note 3 2 8 9 2" xfId="24191"/>
    <cellStyle name="Note 3 2 8 9 3" xfId="24192"/>
    <cellStyle name="Note 3 2 8 9 4" xfId="49087"/>
    <cellStyle name="Note 3 2 9" xfId="24193"/>
    <cellStyle name="Note 3 2 9 10" xfId="24194"/>
    <cellStyle name="Note 3 2 9 10 2" xfId="24195"/>
    <cellStyle name="Note 3 2 9 10 3" xfId="24196"/>
    <cellStyle name="Note 3 2 9 10 4" xfId="49088"/>
    <cellStyle name="Note 3 2 9 11" xfId="24197"/>
    <cellStyle name="Note 3 2 9 11 2" xfId="24198"/>
    <cellStyle name="Note 3 2 9 11 3" xfId="24199"/>
    <cellStyle name="Note 3 2 9 11 4" xfId="49089"/>
    <cellStyle name="Note 3 2 9 12" xfId="24200"/>
    <cellStyle name="Note 3 2 9 12 2" xfId="24201"/>
    <cellStyle name="Note 3 2 9 12 3" xfId="24202"/>
    <cellStyle name="Note 3 2 9 12 4" xfId="49090"/>
    <cellStyle name="Note 3 2 9 13" xfId="24203"/>
    <cellStyle name="Note 3 2 9 13 2" xfId="24204"/>
    <cellStyle name="Note 3 2 9 13 3" xfId="24205"/>
    <cellStyle name="Note 3 2 9 13 4" xfId="49091"/>
    <cellStyle name="Note 3 2 9 14" xfId="24206"/>
    <cellStyle name="Note 3 2 9 14 2" xfId="24207"/>
    <cellStyle name="Note 3 2 9 14 3" xfId="24208"/>
    <cellStyle name="Note 3 2 9 14 4" xfId="49092"/>
    <cellStyle name="Note 3 2 9 15" xfId="24209"/>
    <cellStyle name="Note 3 2 9 15 2" xfId="24210"/>
    <cellStyle name="Note 3 2 9 15 3" xfId="24211"/>
    <cellStyle name="Note 3 2 9 15 4" xfId="49093"/>
    <cellStyle name="Note 3 2 9 16" xfId="24212"/>
    <cellStyle name="Note 3 2 9 16 2" xfId="24213"/>
    <cellStyle name="Note 3 2 9 16 3" xfId="24214"/>
    <cellStyle name="Note 3 2 9 16 4" xfId="49094"/>
    <cellStyle name="Note 3 2 9 17" xfId="24215"/>
    <cellStyle name="Note 3 2 9 17 2" xfId="24216"/>
    <cellStyle name="Note 3 2 9 17 3" xfId="24217"/>
    <cellStyle name="Note 3 2 9 17 4" xfId="49095"/>
    <cellStyle name="Note 3 2 9 18" xfId="24218"/>
    <cellStyle name="Note 3 2 9 18 2" xfId="24219"/>
    <cellStyle name="Note 3 2 9 18 3" xfId="24220"/>
    <cellStyle name="Note 3 2 9 18 4" xfId="49096"/>
    <cellStyle name="Note 3 2 9 19" xfId="24221"/>
    <cellStyle name="Note 3 2 9 19 2" xfId="24222"/>
    <cellStyle name="Note 3 2 9 19 3" xfId="24223"/>
    <cellStyle name="Note 3 2 9 19 4" xfId="49097"/>
    <cellStyle name="Note 3 2 9 2" xfId="24224"/>
    <cellStyle name="Note 3 2 9 2 2" xfId="24225"/>
    <cellStyle name="Note 3 2 9 2 3" xfId="24226"/>
    <cellStyle name="Note 3 2 9 2 4" xfId="49098"/>
    <cellStyle name="Note 3 2 9 20" xfId="24227"/>
    <cellStyle name="Note 3 2 9 20 2" xfId="24228"/>
    <cellStyle name="Note 3 2 9 20 3" xfId="49099"/>
    <cellStyle name="Note 3 2 9 20 4" xfId="49100"/>
    <cellStyle name="Note 3 2 9 21" xfId="49101"/>
    <cellStyle name="Note 3 2 9 22" xfId="49102"/>
    <cellStyle name="Note 3 2 9 3" xfId="24229"/>
    <cellStyle name="Note 3 2 9 3 2" xfId="24230"/>
    <cellStyle name="Note 3 2 9 3 3" xfId="24231"/>
    <cellStyle name="Note 3 2 9 3 4" xfId="49103"/>
    <cellStyle name="Note 3 2 9 4" xfId="24232"/>
    <cellStyle name="Note 3 2 9 4 2" xfId="24233"/>
    <cellStyle name="Note 3 2 9 4 3" xfId="24234"/>
    <cellStyle name="Note 3 2 9 4 4" xfId="49104"/>
    <cellStyle name="Note 3 2 9 5" xfId="24235"/>
    <cellStyle name="Note 3 2 9 5 2" xfId="24236"/>
    <cellStyle name="Note 3 2 9 5 3" xfId="24237"/>
    <cellStyle name="Note 3 2 9 5 4" xfId="49105"/>
    <cellStyle name="Note 3 2 9 6" xfId="24238"/>
    <cellStyle name="Note 3 2 9 6 2" xfId="24239"/>
    <cellStyle name="Note 3 2 9 6 3" xfId="24240"/>
    <cellStyle name="Note 3 2 9 6 4" xfId="49106"/>
    <cellStyle name="Note 3 2 9 7" xfId="24241"/>
    <cellStyle name="Note 3 2 9 7 2" xfId="24242"/>
    <cellStyle name="Note 3 2 9 7 3" xfId="24243"/>
    <cellStyle name="Note 3 2 9 7 4" xfId="49107"/>
    <cellStyle name="Note 3 2 9 8" xfId="24244"/>
    <cellStyle name="Note 3 2 9 8 2" xfId="24245"/>
    <cellStyle name="Note 3 2 9 8 3" xfId="24246"/>
    <cellStyle name="Note 3 2 9 8 4" xfId="49108"/>
    <cellStyle name="Note 3 2 9 9" xfId="24247"/>
    <cellStyle name="Note 3 2 9 9 2" xfId="24248"/>
    <cellStyle name="Note 3 2 9 9 3" xfId="24249"/>
    <cellStyle name="Note 3 2 9 9 4" xfId="49109"/>
    <cellStyle name="Note 3 20" xfId="24250"/>
    <cellStyle name="Note 3 20 2" xfId="24251"/>
    <cellStyle name="Note 3 20 3" xfId="24252"/>
    <cellStyle name="Note 3 20 4" xfId="49110"/>
    <cellStyle name="Note 3 21" xfId="24253"/>
    <cellStyle name="Note 3 21 2" xfId="24254"/>
    <cellStyle name="Note 3 21 3" xfId="24255"/>
    <cellStyle name="Note 3 21 4" xfId="49111"/>
    <cellStyle name="Note 3 22" xfId="24256"/>
    <cellStyle name="Note 3 22 2" xfId="24257"/>
    <cellStyle name="Note 3 22 3" xfId="24258"/>
    <cellStyle name="Note 3 22 4" xfId="49112"/>
    <cellStyle name="Note 3 23" xfId="24259"/>
    <cellStyle name="Note 3 23 2" xfId="24260"/>
    <cellStyle name="Note 3 23 3" xfId="24261"/>
    <cellStyle name="Note 3 23 4" xfId="49113"/>
    <cellStyle name="Note 3 24" xfId="24262"/>
    <cellStyle name="Note 3 24 2" xfId="24263"/>
    <cellStyle name="Note 3 24 3" xfId="24264"/>
    <cellStyle name="Note 3 24 4" xfId="49114"/>
    <cellStyle name="Note 3 25" xfId="24265"/>
    <cellStyle name="Note 3 25 2" xfId="24266"/>
    <cellStyle name="Note 3 25 3" xfId="24267"/>
    <cellStyle name="Note 3 25 4" xfId="49115"/>
    <cellStyle name="Note 3 26" xfId="24268"/>
    <cellStyle name="Note 3 26 2" xfId="24269"/>
    <cellStyle name="Note 3 26 3" xfId="24270"/>
    <cellStyle name="Note 3 26 4" xfId="49116"/>
    <cellStyle name="Note 3 27" xfId="24271"/>
    <cellStyle name="Note 3 27 2" xfId="24272"/>
    <cellStyle name="Note 3 27 3" xfId="24273"/>
    <cellStyle name="Note 3 27 4" xfId="49117"/>
    <cellStyle name="Note 3 28" xfId="24274"/>
    <cellStyle name="Note 3 28 2" xfId="24275"/>
    <cellStyle name="Note 3 28 3" xfId="24276"/>
    <cellStyle name="Note 3 28 4" xfId="49118"/>
    <cellStyle name="Note 3 29" xfId="24277"/>
    <cellStyle name="Note 3 29 2" xfId="24278"/>
    <cellStyle name="Note 3 29 3" xfId="24279"/>
    <cellStyle name="Note 3 29 4" xfId="49119"/>
    <cellStyle name="Note 3 3" xfId="24280"/>
    <cellStyle name="Note 3 3 2" xfId="49120"/>
    <cellStyle name="Note 3 30" xfId="24281"/>
    <cellStyle name="Note 3 30 2" xfId="24282"/>
    <cellStyle name="Note 3 30 3" xfId="24283"/>
    <cellStyle name="Note 3 30 4" xfId="49121"/>
    <cellStyle name="Note 3 31" xfId="24284"/>
    <cellStyle name="Note 3 31 2" xfId="24285"/>
    <cellStyle name="Note 3 31 3" xfId="24286"/>
    <cellStyle name="Note 3 31 4" xfId="49122"/>
    <cellStyle name="Note 3 32" xfId="24287"/>
    <cellStyle name="Note 3 33" xfId="24288"/>
    <cellStyle name="Note 3 34" xfId="24289"/>
    <cellStyle name="Note 3 4" xfId="24290"/>
    <cellStyle name="Note 3 4 2" xfId="49123"/>
    <cellStyle name="Note 3 5" xfId="24291"/>
    <cellStyle name="Note 3 5 2" xfId="49124"/>
    <cellStyle name="Note 3 6" xfId="24292"/>
    <cellStyle name="Note 3 6 2" xfId="49125"/>
    <cellStyle name="Note 3 7" xfId="24293"/>
    <cellStyle name="Note 3 7 2" xfId="49126"/>
    <cellStyle name="Note 3 8" xfId="24294"/>
    <cellStyle name="Note 3 8 2" xfId="49127"/>
    <cellStyle name="Note 3 9" xfId="24295"/>
    <cellStyle name="Note 3 9 2" xfId="49128"/>
    <cellStyle name="Note 30" xfId="24296"/>
    <cellStyle name="Note 30 2" xfId="24297"/>
    <cellStyle name="Note 30 3" xfId="24298"/>
    <cellStyle name="Note 30 4" xfId="49129"/>
    <cellStyle name="Note 31" xfId="24299"/>
    <cellStyle name="Note 31 2" xfId="24300"/>
    <cellStyle name="Note 31 3" xfId="24301"/>
    <cellStyle name="Note 31 4" xfId="49130"/>
    <cellStyle name="Note 32" xfId="24302"/>
    <cellStyle name="Note 32 2" xfId="24303"/>
    <cellStyle name="Note 32 3" xfId="24304"/>
    <cellStyle name="Note 32 4" xfId="49131"/>
    <cellStyle name="Note 33" xfId="24305"/>
    <cellStyle name="Note 33 2" xfId="24306"/>
    <cellStyle name="Note 33 3" xfId="24307"/>
    <cellStyle name="Note 33 4" xfId="49132"/>
    <cellStyle name="Note 34" xfId="24308"/>
    <cellStyle name="Note 34 2" xfId="24309"/>
    <cellStyle name="Note 34 3" xfId="24310"/>
    <cellStyle name="Note 34 4" xfId="49133"/>
    <cellStyle name="Note 35" xfId="24311"/>
    <cellStyle name="Note 35 2" xfId="24312"/>
    <cellStyle name="Note 35 3" xfId="24313"/>
    <cellStyle name="Note 35 4" xfId="49134"/>
    <cellStyle name="Note 36" xfId="24314"/>
    <cellStyle name="Note 36 2" xfId="24315"/>
    <cellStyle name="Note 36 3" xfId="24316"/>
    <cellStyle name="Note 36 4" xfId="49135"/>
    <cellStyle name="Note 37" xfId="24317"/>
    <cellStyle name="Note 37 2" xfId="24318"/>
    <cellStyle name="Note 37 3" xfId="24319"/>
    <cellStyle name="Note 37 4" xfId="49136"/>
    <cellStyle name="Note 38" xfId="24320"/>
    <cellStyle name="Note 38 2" xfId="24321"/>
    <cellStyle name="Note 38 3" xfId="24322"/>
    <cellStyle name="Note 38 4" xfId="49137"/>
    <cellStyle name="Note 39" xfId="24323"/>
    <cellStyle name="Note 39 2" xfId="24324"/>
    <cellStyle name="Note 39 3" xfId="24325"/>
    <cellStyle name="Note 39 4" xfId="49138"/>
    <cellStyle name="Note 4" xfId="24326"/>
    <cellStyle name="Note 4 10" xfId="24327"/>
    <cellStyle name="Note 4 10 2" xfId="24328"/>
    <cellStyle name="Note 4 10 3" xfId="24329"/>
    <cellStyle name="Note 4 10 4" xfId="49139"/>
    <cellStyle name="Note 4 11" xfId="24330"/>
    <cellStyle name="Note 4 11 2" xfId="24331"/>
    <cellStyle name="Note 4 11 3" xfId="24332"/>
    <cellStyle name="Note 4 11 4" xfId="49140"/>
    <cellStyle name="Note 4 12" xfId="24333"/>
    <cellStyle name="Note 4 12 2" xfId="24334"/>
    <cellStyle name="Note 4 12 3" xfId="24335"/>
    <cellStyle name="Note 4 12 4" xfId="49141"/>
    <cellStyle name="Note 4 13" xfId="24336"/>
    <cellStyle name="Note 4 13 2" xfId="24337"/>
    <cellStyle name="Note 4 13 3" xfId="24338"/>
    <cellStyle name="Note 4 13 4" xfId="49142"/>
    <cellStyle name="Note 4 14" xfId="24339"/>
    <cellStyle name="Note 4 14 2" xfId="24340"/>
    <cellStyle name="Note 4 14 3" xfId="24341"/>
    <cellStyle name="Note 4 14 4" xfId="49143"/>
    <cellStyle name="Note 4 15" xfId="24342"/>
    <cellStyle name="Note 4 15 2" xfId="24343"/>
    <cellStyle name="Note 4 15 3" xfId="24344"/>
    <cellStyle name="Note 4 15 4" xfId="49144"/>
    <cellStyle name="Note 4 16" xfId="24345"/>
    <cellStyle name="Note 4 16 2" xfId="24346"/>
    <cellStyle name="Note 4 16 3" xfId="24347"/>
    <cellStyle name="Note 4 16 4" xfId="49145"/>
    <cellStyle name="Note 4 17" xfId="24348"/>
    <cellStyle name="Note 4 17 2" xfId="24349"/>
    <cellStyle name="Note 4 17 3" xfId="24350"/>
    <cellStyle name="Note 4 17 4" xfId="49146"/>
    <cellStyle name="Note 4 18" xfId="24351"/>
    <cellStyle name="Note 4 18 2" xfId="24352"/>
    <cellStyle name="Note 4 18 3" xfId="24353"/>
    <cellStyle name="Note 4 18 4" xfId="49147"/>
    <cellStyle name="Note 4 19" xfId="24354"/>
    <cellStyle name="Note 4 19 2" xfId="24355"/>
    <cellStyle name="Note 4 19 3" xfId="24356"/>
    <cellStyle name="Note 4 19 4" xfId="49148"/>
    <cellStyle name="Note 4 2" xfId="24357"/>
    <cellStyle name="Note 4 2 10" xfId="24358"/>
    <cellStyle name="Note 4 2 10 2" xfId="24359"/>
    <cellStyle name="Note 4 2 10 3" xfId="24360"/>
    <cellStyle name="Note 4 2 10 4" xfId="49149"/>
    <cellStyle name="Note 4 2 11" xfId="24361"/>
    <cellStyle name="Note 4 2 11 2" xfId="24362"/>
    <cellStyle name="Note 4 2 11 3" xfId="24363"/>
    <cellStyle name="Note 4 2 11 4" xfId="49150"/>
    <cellStyle name="Note 4 2 12" xfId="24364"/>
    <cellStyle name="Note 4 2 12 2" xfId="24365"/>
    <cellStyle name="Note 4 2 12 3" xfId="24366"/>
    <cellStyle name="Note 4 2 12 4" xfId="49151"/>
    <cellStyle name="Note 4 2 13" xfId="24367"/>
    <cellStyle name="Note 4 2 13 2" xfId="24368"/>
    <cellStyle name="Note 4 2 13 3" xfId="24369"/>
    <cellStyle name="Note 4 2 13 4" xfId="49152"/>
    <cellStyle name="Note 4 2 14" xfId="24370"/>
    <cellStyle name="Note 4 2 14 2" xfId="24371"/>
    <cellStyle name="Note 4 2 14 3" xfId="24372"/>
    <cellStyle name="Note 4 2 14 4" xfId="49153"/>
    <cellStyle name="Note 4 2 15" xfId="24373"/>
    <cellStyle name="Note 4 2 15 2" xfId="24374"/>
    <cellStyle name="Note 4 2 15 3" xfId="24375"/>
    <cellStyle name="Note 4 2 15 4" xfId="49154"/>
    <cellStyle name="Note 4 2 16" xfId="24376"/>
    <cellStyle name="Note 4 2 16 2" xfId="24377"/>
    <cellStyle name="Note 4 2 16 3" xfId="24378"/>
    <cellStyle name="Note 4 2 16 4" xfId="49155"/>
    <cellStyle name="Note 4 2 17" xfId="24379"/>
    <cellStyle name="Note 4 2 17 2" xfId="24380"/>
    <cellStyle name="Note 4 2 17 3" xfId="24381"/>
    <cellStyle name="Note 4 2 17 4" xfId="49156"/>
    <cellStyle name="Note 4 2 18" xfId="24382"/>
    <cellStyle name="Note 4 2 18 2" xfId="24383"/>
    <cellStyle name="Note 4 2 18 3" xfId="24384"/>
    <cellStyle name="Note 4 2 18 4" xfId="49157"/>
    <cellStyle name="Note 4 2 19" xfId="24385"/>
    <cellStyle name="Note 4 2 19 2" xfId="24386"/>
    <cellStyle name="Note 4 2 19 3" xfId="24387"/>
    <cellStyle name="Note 4 2 19 4" xfId="49158"/>
    <cellStyle name="Note 4 2 2" xfId="24388"/>
    <cellStyle name="Note 4 2 2 10" xfId="24389"/>
    <cellStyle name="Note 4 2 2 10 2" xfId="24390"/>
    <cellStyle name="Note 4 2 2 10 3" xfId="24391"/>
    <cellStyle name="Note 4 2 2 10 4" xfId="49159"/>
    <cellStyle name="Note 4 2 2 11" xfId="24392"/>
    <cellStyle name="Note 4 2 2 11 2" xfId="24393"/>
    <cellStyle name="Note 4 2 2 11 3" xfId="24394"/>
    <cellStyle name="Note 4 2 2 11 4" xfId="49160"/>
    <cellStyle name="Note 4 2 2 12" xfId="24395"/>
    <cellStyle name="Note 4 2 2 12 2" xfId="24396"/>
    <cellStyle name="Note 4 2 2 12 3" xfId="24397"/>
    <cellStyle name="Note 4 2 2 12 4" xfId="49161"/>
    <cellStyle name="Note 4 2 2 13" xfId="24398"/>
    <cellStyle name="Note 4 2 2 13 2" xfId="24399"/>
    <cellStyle name="Note 4 2 2 13 3" xfId="24400"/>
    <cellStyle name="Note 4 2 2 13 4" xfId="49162"/>
    <cellStyle name="Note 4 2 2 14" xfId="24401"/>
    <cellStyle name="Note 4 2 2 14 2" xfId="24402"/>
    <cellStyle name="Note 4 2 2 14 3" xfId="24403"/>
    <cellStyle name="Note 4 2 2 14 4" xfId="49163"/>
    <cellStyle name="Note 4 2 2 15" xfId="24404"/>
    <cellStyle name="Note 4 2 2 15 2" xfId="24405"/>
    <cellStyle name="Note 4 2 2 15 3" xfId="24406"/>
    <cellStyle name="Note 4 2 2 15 4" xfId="49164"/>
    <cellStyle name="Note 4 2 2 16" xfId="24407"/>
    <cellStyle name="Note 4 2 2 16 2" xfId="24408"/>
    <cellStyle name="Note 4 2 2 16 3" xfId="24409"/>
    <cellStyle name="Note 4 2 2 16 4" xfId="49165"/>
    <cellStyle name="Note 4 2 2 17" xfId="24410"/>
    <cellStyle name="Note 4 2 2 17 2" xfId="24411"/>
    <cellStyle name="Note 4 2 2 17 3" xfId="24412"/>
    <cellStyle name="Note 4 2 2 17 4" xfId="49166"/>
    <cellStyle name="Note 4 2 2 18" xfId="24413"/>
    <cellStyle name="Note 4 2 2 18 2" xfId="24414"/>
    <cellStyle name="Note 4 2 2 18 3" xfId="24415"/>
    <cellStyle name="Note 4 2 2 18 4" xfId="49167"/>
    <cellStyle name="Note 4 2 2 19" xfId="24416"/>
    <cellStyle name="Note 4 2 2 19 2" xfId="24417"/>
    <cellStyle name="Note 4 2 2 19 3" xfId="24418"/>
    <cellStyle name="Note 4 2 2 19 4" xfId="49168"/>
    <cellStyle name="Note 4 2 2 2" xfId="24419"/>
    <cellStyle name="Note 4 2 2 2 10" xfId="24420"/>
    <cellStyle name="Note 4 2 2 2 10 2" xfId="24421"/>
    <cellStyle name="Note 4 2 2 2 10 3" xfId="24422"/>
    <cellStyle name="Note 4 2 2 2 10 4" xfId="49169"/>
    <cellStyle name="Note 4 2 2 2 11" xfId="24423"/>
    <cellStyle name="Note 4 2 2 2 11 2" xfId="24424"/>
    <cellStyle name="Note 4 2 2 2 11 3" xfId="24425"/>
    <cellStyle name="Note 4 2 2 2 11 4" xfId="49170"/>
    <cellStyle name="Note 4 2 2 2 12" xfId="24426"/>
    <cellStyle name="Note 4 2 2 2 12 2" xfId="24427"/>
    <cellStyle name="Note 4 2 2 2 12 3" xfId="24428"/>
    <cellStyle name="Note 4 2 2 2 12 4" xfId="49171"/>
    <cellStyle name="Note 4 2 2 2 13" xfId="24429"/>
    <cellStyle name="Note 4 2 2 2 13 2" xfId="24430"/>
    <cellStyle name="Note 4 2 2 2 13 3" xfId="24431"/>
    <cellStyle name="Note 4 2 2 2 13 4" xfId="49172"/>
    <cellStyle name="Note 4 2 2 2 14" xfId="24432"/>
    <cellStyle name="Note 4 2 2 2 14 2" xfId="24433"/>
    <cellStyle name="Note 4 2 2 2 14 3" xfId="24434"/>
    <cellStyle name="Note 4 2 2 2 14 4" xfId="49173"/>
    <cellStyle name="Note 4 2 2 2 15" xfId="24435"/>
    <cellStyle name="Note 4 2 2 2 15 2" xfId="24436"/>
    <cellStyle name="Note 4 2 2 2 15 3" xfId="24437"/>
    <cellStyle name="Note 4 2 2 2 15 4" xfId="49174"/>
    <cellStyle name="Note 4 2 2 2 16" xfId="24438"/>
    <cellStyle name="Note 4 2 2 2 16 2" xfId="24439"/>
    <cellStyle name="Note 4 2 2 2 16 3" xfId="24440"/>
    <cellStyle name="Note 4 2 2 2 16 4" xfId="49175"/>
    <cellStyle name="Note 4 2 2 2 17" xfId="24441"/>
    <cellStyle name="Note 4 2 2 2 17 2" xfId="24442"/>
    <cellStyle name="Note 4 2 2 2 17 3" xfId="24443"/>
    <cellStyle name="Note 4 2 2 2 17 4" xfId="49176"/>
    <cellStyle name="Note 4 2 2 2 18" xfId="24444"/>
    <cellStyle name="Note 4 2 2 2 18 2" xfId="24445"/>
    <cellStyle name="Note 4 2 2 2 18 3" xfId="24446"/>
    <cellStyle name="Note 4 2 2 2 18 4" xfId="49177"/>
    <cellStyle name="Note 4 2 2 2 19" xfId="24447"/>
    <cellStyle name="Note 4 2 2 2 19 2" xfId="24448"/>
    <cellStyle name="Note 4 2 2 2 19 3" xfId="24449"/>
    <cellStyle name="Note 4 2 2 2 19 4" xfId="49178"/>
    <cellStyle name="Note 4 2 2 2 2" xfId="24450"/>
    <cellStyle name="Note 4 2 2 2 2 10" xfId="24451"/>
    <cellStyle name="Note 4 2 2 2 2 10 2" xfId="24452"/>
    <cellStyle name="Note 4 2 2 2 2 10 3" xfId="24453"/>
    <cellStyle name="Note 4 2 2 2 2 10 4" xfId="49179"/>
    <cellStyle name="Note 4 2 2 2 2 11" xfId="24454"/>
    <cellStyle name="Note 4 2 2 2 2 11 2" xfId="24455"/>
    <cellStyle name="Note 4 2 2 2 2 11 3" xfId="24456"/>
    <cellStyle name="Note 4 2 2 2 2 11 4" xfId="49180"/>
    <cellStyle name="Note 4 2 2 2 2 12" xfId="24457"/>
    <cellStyle name="Note 4 2 2 2 2 12 2" xfId="24458"/>
    <cellStyle name="Note 4 2 2 2 2 12 3" xfId="24459"/>
    <cellStyle name="Note 4 2 2 2 2 12 4" xfId="49181"/>
    <cellStyle name="Note 4 2 2 2 2 13" xfId="24460"/>
    <cellStyle name="Note 4 2 2 2 2 13 2" xfId="24461"/>
    <cellStyle name="Note 4 2 2 2 2 13 3" xfId="24462"/>
    <cellStyle name="Note 4 2 2 2 2 13 4" xfId="49182"/>
    <cellStyle name="Note 4 2 2 2 2 14" xfId="24463"/>
    <cellStyle name="Note 4 2 2 2 2 14 2" xfId="24464"/>
    <cellStyle name="Note 4 2 2 2 2 14 3" xfId="24465"/>
    <cellStyle name="Note 4 2 2 2 2 14 4" xfId="49183"/>
    <cellStyle name="Note 4 2 2 2 2 15" xfId="24466"/>
    <cellStyle name="Note 4 2 2 2 2 15 2" xfId="24467"/>
    <cellStyle name="Note 4 2 2 2 2 15 3" xfId="24468"/>
    <cellStyle name="Note 4 2 2 2 2 15 4" xfId="49184"/>
    <cellStyle name="Note 4 2 2 2 2 16" xfId="24469"/>
    <cellStyle name="Note 4 2 2 2 2 16 2" xfId="24470"/>
    <cellStyle name="Note 4 2 2 2 2 16 3" xfId="24471"/>
    <cellStyle name="Note 4 2 2 2 2 16 4" xfId="49185"/>
    <cellStyle name="Note 4 2 2 2 2 17" xfId="24472"/>
    <cellStyle name="Note 4 2 2 2 2 17 2" xfId="24473"/>
    <cellStyle name="Note 4 2 2 2 2 17 3" xfId="24474"/>
    <cellStyle name="Note 4 2 2 2 2 17 4" xfId="49186"/>
    <cellStyle name="Note 4 2 2 2 2 18" xfId="24475"/>
    <cellStyle name="Note 4 2 2 2 2 18 2" xfId="24476"/>
    <cellStyle name="Note 4 2 2 2 2 18 3" xfId="24477"/>
    <cellStyle name="Note 4 2 2 2 2 18 4" xfId="49187"/>
    <cellStyle name="Note 4 2 2 2 2 19" xfId="24478"/>
    <cellStyle name="Note 4 2 2 2 2 19 2" xfId="24479"/>
    <cellStyle name="Note 4 2 2 2 2 19 3" xfId="24480"/>
    <cellStyle name="Note 4 2 2 2 2 19 4" xfId="49188"/>
    <cellStyle name="Note 4 2 2 2 2 2" xfId="24481"/>
    <cellStyle name="Note 4 2 2 2 2 2 2" xfId="24482"/>
    <cellStyle name="Note 4 2 2 2 2 2 3" xfId="24483"/>
    <cellStyle name="Note 4 2 2 2 2 2 4" xfId="49189"/>
    <cellStyle name="Note 4 2 2 2 2 20" xfId="24484"/>
    <cellStyle name="Note 4 2 2 2 2 20 2" xfId="24485"/>
    <cellStyle name="Note 4 2 2 2 2 20 3" xfId="49190"/>
    <cellStyle name="Note 4 2 2 2 2 20 4" xfId="49191"/>
    <cellStyle name="Note 4 2 2 2 2 21" xfId="49192"/>
    <cellStyle name="Note 4 2 2 2 2 22" xfId="49193"/>
    <cellStyle name="Note 4 2 2 2 2 3" xfId="24486"/>
    <cellStyle name="Note 4 2 2 2 2 3 2" xfId="24487"/>
    <cellStyle name="Note 4 2 2 2 2 3 3" xfId="24488"/>
    <cellStyle name="Note 4 2 2 2 2 3 4" xfId="49194"/>
    <cellStyle name="Note 4 2 2 2 2 4" xfId="24489"/>
    <cellStyle name="Note 4 2 2 2 2 4 2" xfId="24490"/>
    <cellStyle name="Note 4 2 2 2 2 4 3" xfId="24491"/>
    <cellStyle name="Note 4 2 2 2 2 4 4" xfId="49195"/>
    <cellStyle name="Note 4 2 2 2 2 5" xfId="24492"/>
    <cellStyle name="Note 4 2 2 2 2 5 2" xfId="24493"/>
    <cellStyle name="Note 4 2 2 2 2 5 3" xfId="24494"/>
    <cellStyle name="Note 4 2 2 2 2 5 4" xfId="49196"/>
    <cellStyle name="Note 4 2 2 2 2 6" xfId="24495"/>
    <cellStyle name="Note 4 2 2 2 2 6 2" xfId="24496"/>
    <cellStyle name="Note 4 2 2 2 2 6 3" xfId="24497"/>
    <cellStyle name="Note 4 2 2 2 2 6 4" xfId="49197"/>
    <cellStyle name="Note 4 2 2 2 2 7" xfId="24498"/>
    <cellStyle name="Note 4 2 2 2 2 7 2" xfId="24499"/>
    <cellStyle name="Note 4 2 2 2 2 7 3" xfId="24500"/>
    <cellStyle name="Note 4 2 2 2 2 7 4" xfId="49198"/>
    <cellStyle name="Note 4 2 2 2 2 8" xfId="24501"/>
    <cellStyle name="Note 4 2 2 2 2 8 2" xfId="24502"/>
    <cellStyle name="Note 4 2 2 2 2 8 3" xfId="24503"/>
    <cellStyle name="Note 4 2 2 2 2 8 4" xfId="49199"/>
    <cellStyle name="Note 4 2 2 2 2 9" xfId="24504"/>
    <cellStyle name="Note 4 2 2 2 2 9 2" xfId="24505"/>
    <cellStyle name="Note 4 2 2 2 2 9 3" xfId="24506"/>
    <cellStyle name="Note 4 2 2 2 2 9 4" xfId="49200"/>
    <cellStyle name="Note 4 2 2 2 20" xfId="24507"/>
    <cellStyle name="Note 4 2 2 2 20 2" xfId="24508"/>
    <cellStyle name="Note 4 2 2 2 20 3" xfId="24509"/>
    <cellStyle name="Note 4 2 2 2 20 4" xfId="49201"/>
    <cellStyle name="Note 4 2 2 2 21" xfId="24510"/>
    <cellStyle name="Note 4 2 2 2 21 2" xfId="24511"/>
    <cellStyle name="Note 4 2 2 2 21 3" xfId="49202"/>
    <cellStyle name="Note 4 2 2 2 21 4" xfId="49203"/>
    <cellStyle name="Note 4 2 2 2 22" xfId="49204"/>
    <cellStyle name="Note 4 2 2 2 23" xfId="49205"/>
    <cellStyle name="Note 4 2 2 2 3" xfId="24512"/>
    <cellStyle name="Note 4 2 2 2 3 2" xfId="24513"/>
    <cellStyle name="Note 4 2 2 2 3 3" xfId="24514"/>
    <cellStyle name="Note 4 2 2 2 3 4" xfId="49206"/>
    <cellStyle name="Note 4 2 2 2 4" xfId="24515"/>
    <cellStyle name="Note 4 2 2 2 4 2" xfId="24516"/>
    <cellStyle name="Note 4 2 2 2 4 3" xfId="24517"/>
    <cellStyle name="Note 4 2 2 2 4 4" xfId="49207"/>
    <cellStyle name="Note 4 2 2 2 5" xfId="24518"/>
    <cellStyle name="Note 4 2 2 2 5 2" xfId="24519"/>
    <cellStyle name="Note 4 2 2 2 5 3" xfId="24520"/>
    <cellStyle name="Note 4 2 2 2 5 4" xfId="49208"/>
    <cellStyle name="Note 4 2 2 2 6" xfId="24521"/>
    <cellStyle name="Note 4 2 2 2 6 2" xfId="24522"/>
    <cellStyle name="Note 4 2 2 2 6 3" xfId="24523"/>
    <cellStyle name="Note 4 2 2 2 6 4" xfId="49209"/>
    <cellStyle name="Note 4 2 2 2 7" xfId="24524"/>
    <cellStyle name="Note 4 2 2 2 7 2" xfId="24525"/>
    <cellStyle name="Note 4 2 2 2 7 3" xfId="24526"/>
    <cellStyle name="Note 4 2 2 2 7 4" xfId="49210"/>
    <cellStyle name="Note 4 2 2 2 8" xfId="24527"/>
    <cellStyle name="Note 4 2 2 2 8 2" xfId="24528"/>
    <cellStyle name="Note 4 2 2 2 8 3" xfId="24529"/>
    <cellStyle name="Note 4 2 2 2 8 4" xfId="49211"/>
    <cellStyle name="Note 4 2 2 2 9" xfId="24530"/>
    <cellStyle name="Note 4 2 2 2 9 2" xfId="24531"/>
    <cellStyle name="Note 4 2 2 2 9 3" xfId="24532"/>
    <cellStyle name="Note 4 2 2 2 9 4" xfId="49212"/>
    <cellStyle name="Note 4 2 2 20" xfId="24533"/>
    <cellStyle name="Note 4 2 2 20 2" xfId="24534"/>
    <cellStyle name="Note 4 2 2 20 3" xfId="24535"/>
    <cellStyle name="Note 4 2 2 20 4" xfId="49213"/>
    <cellStyle name="Note 4 2 2 21" xfId="24536"/>
    <cellStyle name="Note 4 2 2 21 2" xfId="24537"/>
    <cellStyle name="Note 4 2 2 21 3" xfId="49214"/>
    <cellStyle name="Note 4 2 2 21 4" xfId="49215"/>
    <cellStyle name="Note 4 2 2 22" xfId="49216"/>
    <cellStyle name="Note 4 2 2 23" xfId="49217"/>
    <cellStyle name="Note 4 2 2 3" xfId="24538"/>
    <cellStyle name="Note 4 2 2 3 2" xfId="24539"/>
    <cellStyle name="Note 4 2 2 3 3" xfId="24540"/>
    <cellStyle name="Note 4 2 2 3 4" xfId="49218"/>
    <cellStyle name="Note 4 2 2 4" xfId="24541"/>
    <cellStyle name="Note 4 2 2 4 2" xfId="24542"/>
    <cellStyle name="Note 4 2 2 4 3" xfId="24543"/>
    <cellStyle name="Note 4 2 2 4 4" xfId="49219"/>
    <cellStyle name="Note 4 2 2 5" xfId="24544"/>
    <cellStyle name="Note 4 2 2 5 2" xfId="24545"/>
    <cellStyle name="Note 4 2 2 5 3" xfId="24546"/>
    <cellStyle name="Note 4 2 2 5 4" xfId="49220"/>
    <cellStyle name="Note 4 2 2 6" xfId="24547"/>
    <cellStyle name="Note 4 2 2 6 2" xfId="24548"/>
    <cellStyle name="Note 4 2 2 6 3" xfId="24549"/>
    <cellStyle name="Note 4 2 2 6 4" xfId="49221"/>
    <cellStyle name="Note 4 2 2 7" xfId="24550"/>
    <cellStyle name="Note 4 2 2 7 2" xfId="24551"/>
    <cellStyle name="Note 4 2 2 7 3" xfId="24552"/>
    <cellStyle name="Note 4 2 2 7 4" xfId="49222"/>
    <cellStyle name="Note 4 2 2 8" xfId="24553"/>
    <cellStyle name="Note 4 2 2 8 2" xfId="24554"/>
    <cellStyle name="Note 4 2 2 8 3" xfId="24555"/>
    <cellStyle name="Note 4 2 2 8 4" xfId="49223"/>
    <cellStyle name="Note 4 2 2 9" xfId="24556"/>
    <cellStyle name="Note 4 2 2 9 2" xfId="24557"/>
    <cellStyle name="Note 4 2 2 9 3" xfId="24558"/>
    <cellStyle name="Note 4 2 2 9 4" xfId="49224"/>
    <cellStyle name="Note 4 2 20" xfId="24559"/>
    <cellStyle name="Note 4 2 20 2" xfId="24560"/>
    <cellStyle name="Note 4 2 20 3" xfId="24561"/>
    <cellStyle name="Note 4 2 20 4" xfId="49225"/>
    <cellStyle name="Note 4 2 21" xfId="24562"/>
    <cellStyle name="Note 4 2 21 2" xfId="24563"/>
    <cellStyle name="Note 4 2 21 3" xfId="49226"/>
    <cellStyle name="Note 4 2 21 4" xfId="49227"/>
    <cellStyle name="Note 4 2 22" xfId="49228"/>
    <cellStyle name="Note 4 2 23" xfId="49229"/>
    <cellStyle name="Note 4 2 3" xfId="24564"/>
    <cellStyle name="Note 4 2 3 2" xfId="24565"/>
    <cellStyle name="Note 4 2 3 3" xfId="24566"/>
    <cellStyle name="Note 4 2 3 4" xfId="49230"/>
    <cellStyle name="Note 4 2 4" xfId="24567"/>
    <cellStyle name="Note 4 2 4 2" xfId="24568"/>
    <cellStyle name="Note 4 2 4 3" xfId="24569"/>
    <cellStyle name="Note 4 2 4 4" xfId="49231"/>
    <cellStyle name="Note 4 2 5" xfId="24570"/>
    <cellStyle name="Note 4 2 5 2" xfId="24571"/>
    <cellStyle name="Note 4 2 5 3" xfId="24572"/>
    <cellStyle name="Note 4 2 5 4" xfId="49232"/>
    <cellStyle name="Note 4 2 6" xfId="24573"/>
    <cellStyle name="Note 4 2 6 2" xfId="24574"/>
    <cellStyle name="Note 4 2 6 3" xfId="24575"/>
    <cellStyle name="Note 4 2 6 4" xfId="49233"/>
    <cellStyle name="Note 4 2 7" xfId="24576"/>
    <cellStyle name="Note 4 2 7 2" xfId="24577"/>
    <cellStyle name="Note 4 2 7 3" xfId="24578"/>
    <cellStyle name="Note 4 2 7 4" xfId="49234"/>
    <cellStyle name="Note 4 2 8" xfId="24579"/>
    <cellStyle name="Note 4 2 8 2" xfId="24580"/>
    <cellStyle name="Note 4 2 8 3" xfId="24581"/>
    <cellStyle name="Note 4 2 8 4" xfId="49235"/>
    <cellStyle name="Note 4 2 9" xfId="24582"/>
    <cellStyle name="Note 4 2 9 2" xfId="24583"/>
    <cellStyle name="Note 4 2 9 3" xfId="24584"/>
    <cellStyle name="Note 4 2 9 4" xfId="49236"/>
    <cellStyle name="Note 4 20" xfId="24585"/>
    <cellStyle name="Note 4 20 2" xfId="24586"/>
    <cellStyle name="Note 4 20 3" xfId="24587"/>
    <cellStyle name="Note 4 20 4" xfId="49237"/>
    <cellStyle name="Note 4 21" xfId="24588"/>
    <cellStyle name="Note 4 21 2" xfId="24589"/>
    <cellStyle name="Note 4 21 3" xfId="24590"/>
    <cellStyle name="Note 4 21 4" xfId="49238"/>
    <cellStyle name="Note 4 22" xfId="24591"/>
    <cellStyle name="Note 4 22 2" xfId="24592"/>
    <cellStyle name="Note 4 22 3" xfId="24593"/>
    <cellStyle name="Note 4 22 4" xfId="49239"/>
    <cellStyle name="Note 4 23" xfId="24594"/>
    <cellStyle name="Note 4 23 2" xfId="24595"/>
    <cellStyle name="Note 4 23 3" xfId="24596"/>
    <cellStyle name="Note 4 23 4" xfId="49240"/>
    <cellStyle name="Note 4 24" xfId="24597"/>
    <cellStyle name="Note 4 24 2" xfId="24598"/>
    <cellStyle name="Note 4 24 3" xfId="24599"/>
    <cellStyle name="Note 4 24 4" xfId="49241"/>
    <cellStyle name="Note 4 25" xfId="24600"/>
    <cellStyle name="Note 4 25 2" xfId="24601"/>
    <cellStyle name="Note 4 25 3" xfId="24602"/>
    <cellStyle name="Note 4 25 4" xfId="49242"/>
    <cellStyle name="Note 4 26" xfId="24603"/>
    <cellStyle name="Note 4 26 2" xfId="24604"/>
    <cellStyle name="Note 4 26 3" xfId="24605"/>
    <cellStyle name="Note 4 26 4" xfId="49243"/>
    <cellStyle name="Note 4 27" xfId="24606"/>
    <cellStyle name="Note 4 28" xfId="24607"/>
    <cellStyle name="Note 4 29" xfId="24608"/>
    <cellStyle name="Note 4 3" xfId="24609"/>
    <cellStyle name="Note 4 3 10" xfId="24610"/>
    <cellStyle name="Note 4 3 10 2" xfId="24611"/>
    <cellStyle name="Note 4 3 10 3" xfId="24612"/>
    <cellStyle name="Note 4 3 10 4" xfId="49244"/>
    <cellStyle name="Note 4 3 11" xfId="24613"/>
    <cellStyle name="Note 4 3 11 2" xfId="24614"/>
    <cellStyle name="Note 4 3 11 3" xfId="24615"/>
    <cellStyle name="Note 4 3 11 4" xfId="49245"/>
    <cellStyle name="Note 4 3 12" xfId="24616"/>
    <cellStyle name="Note 4 3 12 2" xfId="24617"/>
    <cellStyle name="Note 4 3 12 3" xfId="24618"/>
    <cellStyle name="Note 4 3 12 4" xfId="49246"/>
    <cellStyle name="Note 4 3 13" xfId="24619"/>
    <cellStyle name="Note 4 3 13 2" xfId="24620"/>
    <cellStyle name="Note 4 3 13 3" xfId="24621"/>
    <cellStyle name="Note 4 3 13 4" xfId="49247"/>
    <cellStyle name="Note 4 3 14" xfId="24622"/>
    <cellStyle name="Note 4 3 14 2" xfId="24623"/>
    <cellStyle name="Note 4 3 14 3" xfId="24624"/>
    <cellStyle name="Note 4 3 14 4" xfId="49248"/>
    <cellStyle name="Note 4 3 15" xfId="24625"/>
    <cellStyle name="Note 4 3 15 2" xfId="24626"/>
    <cellStyle name="Note 4 3 15 3" xfId="24627"/>
    <cellStyle name="Note 4 3 15 4" xfId="49249"/>
    <cellStyle name="Note 4 3 16" xfId="24628"/>
    <cellStyle name="Note 4 3 16 2" xfId="24629"/>
    <cellStyle name="Note 4 3 16 3" xfId="24630"/>
    <cellStyle name="Note 4 3 16 4" xfId="49250"/>
    <cellStyle name="Note 4 3 17" xfId="24631"/>
    <cellStyle name="Note 4 3 17 2" xfId="24632"/>
    <cellStyle name="Note 4 3 17 3" xfId="24633"/>
    <cellStyle name="Note 4 3 17 4" xfId="49251"/>
    <cellStyle name="Note 4 3 18" xfId="24634"/>
    <cellStyle name="Note 4 3 18 2" xfId="24635"/>
    <cellStyle name="Note 4 3 18 3" xfId="24636"/>
    <cellStyle name="Note 4 3 18 4" xfId="49252"/>
    <cellStyle name="Note 4 3 19" xfId="24637"/>
    <cellStyle name="Note 4 3 19 2" xfId="24638"/>
    <cellStyle name="Note 4 3 19 3" xfId="24639"/>
    <cellStyle name="Note 4 3 19 4" xfId="49253"/>
    <cellStyle name="Note 4 3 2" xfId="24640"/>
    <cellStyle name="Note 4 3 2 2" xfId="24641"/>
    <cellStyle name="Note 4 3 2 3" xfId="24642"/>
    <cellStyle name="Note 4 3 2 4" xfId="49254"/>
    <cellStyle name="Note 4 3 20" xfId="24643"/>
    <cellStyle name="Note 4 3 20 2" xfId="24644"/>
    <cellStyle name="Note 4 3 20 3" xfId="49255"/>
    <cellStyle name="Note 4 3 20 4" xfId="49256"/>
    <cellStyle name="Note 4 3 21" xfId="49257"/>
    <cellStyle name="Note 4 3 22" xfId="49258"/>
    <cellStyle name="Note 4 3 3" xfId="24645"/>
    <cellStyle name="Note 4 3 3 2" xfId="24646"/>
    <cellStyle name="Note 4 3 3 3" xfId="24647"/>
    <cellStyle name="Note 4 3 3 4" xfId="49259"/>
    <cellStyle name="Note 4 3 4" xfId="24648"/>
    <cellStyle name="Note 4 3 4 2" xfId="24649"/>
    <cellStyle name="Note 4 3 4 3" xfId="24650"/>
    <cellStyle name="Note 4 3 4 4" xfId="49260"/>
    <cellStyle name="Note 4 3 5" xfId="24651"/>
    <cellStyle name="Note 4 3 5 2" xfId="24652"/>
    <cellStyle name="Note 4 3 5 3" xfId="24653"/>
    <cellStyle name="Note 4 3 5 4" xfId="49261"/>
    <cellStyle name="Note 4 3 6" xfId="24654"/>
    <cellStyle name="Note 4 3 6 2" xfId="24655"/>
    <cellStyle name="Note 4 3 6 3" xfId="24656"/>
    <cellStyle name="Note 4 3 6 4" xfId="49262"/>
    <cellStyle name="Note 4 3 7" xfId="24657"/>
    <cellStyle name="Note 4 3 7 2" xfId="24658"/>
    <cellStyle name="Note 4 3 7 3" xfId="24659"/>
    <cellStyle name="Note 4 3 7 4" xfId="49263"/>
    <cellStyle name="Note 4 3 8" xfId="24660"/>
    <cellStyle name="Note 4 3 8 2" xfId="24661"/>
    <cellStyle name="Note 4 3 8 3" xfId="24662"/>
    <cellStyle name="Note 4 3 8 4" xfId="49264"/>
    <cellStyle name="Note 4 3 9" xfId="24663"/>
    <cellStyle name="Note 4 3 9 2" xfId="24664"/>
    <cellStyle name="Note 4 3 9 3" xfId="24665"/>
    <cellStyle name="Note 4 3 9 4" xfId="49265"/>
    <cellStyle name="Note 4 30" xfId="49266"/>
    <cellStyle name="Note 4 4" xfId="24666"/>
    <cellStyle name="Note 4 4 10" xfId="24667"/>
    <cellStyle name="Note 4 4 10 2" xfId="24668"/>
    <cellStyle name="Note 4 4 10 3" xfId="24669"/>
    <cellStyle name="Note 4 4 10 4" xfId="49267"/>
    <cellStyle name="Note 4 4 11" xfId="24670"/>
    <cellStyle name="Note 4 4 11 2" xfId="24671"/>
    <cellStyle name="Note 4 4 11 3" xfId="24672"/>
    <cellStyle name="Note 4 4 11 4" xfId="49268"/>
    <cellStyle name="Note 4 4 12" xfId="24673"/>
    <cellStyle name="Note 4 4 12 2" xfId="24674"/>
    <cellStyle name="Note 4 4 12 3" xfId="24675"/>
    <cellStyle name="Note 4 4 12 4" xfId="49269"/>
    <cellStyle name="Note 4 4 13" xfId="24676"/>
    <cellStyle name="Note 4 4 13 2" xfId="24677"/>
    <cellStyle name="Note 4 4 13 3" xfId="24678"/>
    <cellStyle name="Note 4 4 13 4" xfId="49270"/>
    <cellStyle name="Note 4 4 14" xfId="24679"/>
    <cellStyle name="Note 4 4 14 2" xfId="24680"/>
    <cellStyle name="Note 4 4 14 3" xfId="24681"/>
    <cellStyle name="Note 4 4 14 4" xfId="49271"/>
    <cellStyle name="Note 4 4 15" xfId="24682"/>
    <cellStyle name="Note 4 4 15 2" xfId="24683"/>
    <cellStyle name="Note 4 4 15 3" xfId="24684"/>
    <cellStyle name="Note 4 4 15 4" xfId="49272"/>
    <cellStyle name="Note 4 4 16" xfId="24685"/>
    <cellStyle name="Note 4 4 16 2" xfId="24686"/>
    <cellStyle name="Note 4 4 16 3" xfId="24687"/>
    <cellStyle name="Note 4 4 16 4" xfId="49273"/>
    <cellStyle name="Note 4 4 17" xfId="24688"/>
    <cellStyle name="Note 4 4 17 2" xfId="24689"/>
    <cellStyle name="Note 4 4 17 3" xfId="24690"/>
    <cellStyle name="Note 4 4 17 4" xfId="49274"/>
    <cellStyle name="Note 4 4 18" xfId="24691"/>
    <cellStyle name="Note 4 4 18 2" xfId="24692"/>
    <cellStyle name="Note 4 4 18 3" xfId="24693"/>
    <cellStyle name="Note 4 4 18 4" xfId="49275"/>
    <cellStyle name="Note 4 4 19" xfId="24694"/>
    <cellStyle name="Note 4 4 19 2" xfId="24695"/>
    <cellStyle name="Note 4 4 19 3" xfId="24696"/>
    <cellStyle name="Note 4 4 19 4" xfId="49276"/>
    <cellStyle name="Note 4 4 2" xfId="24697"/>
    <cellStyle name="Note 4 4 2 2" xfId="24698"/>
    <cellStyle name="Note 4 4 2 3" xfId="24699"/>
    <cellStyle name="Note 4 4 2 4" xfId="49277"/>
    <cellStyle name="Note 4 4 20" xfId="24700"/>
    <cellStyle name="Note 4 4 20 2" xfId="24701"/>
    <cellStyle name="Note 4 4 20 3" xfId="49278"/>
    <cellStyle name="Note 4 4 20 4" xfId="49279"/>
    <cellStyle name="Note 4 4 21" xfId="49280"/>
    <cellStyle name="Note 4 4 22" xfId="49281"/>
    <cellStyle name="Note 4 4 3" xfId="24702"/>
    <cellStyle name="Note 4 4 3 2" xfId="24703"/>
    <cellStyle name="Note 4 4 3 3" xfId="24704"/>
    <cellStyle name="Note 4 4 3 4" xfId="49282"/>
    <cellStyle name="Note 4 4 4" xfId="24705"/>
    <cellStyle name="Note 4 4 4 2" xfId="24706"/>
    <cellStyle name="Note 4 4 4 3" xfId="24707"/>
    <cellStyle name="Note 4 4 4 4" xfId="49283"/>
    <cellStyle name="Note 4 4 5" xfId="24708"/>
    <cellStyle name="Note 4 4 5 2" xfId="24709"/>
    <cellStyle name="Note 4 4 5 3" xfId="24710"/>
    <cellStyle name="Note 4 4 5 4" xfId="49284"/>
    <cellStyle name="Note 4 4 6" xfId="24711"/>
    <cellStyle name="Note 4 4 6 2" xfId="24712"/>
    <cellStyle name="Note 4 4 6 3" xfId="24713"/>
    <cellStyle name="Note 4 4 6 4" xfId="49285"/>
    <cellStyle name="Note 4 4 7" xfId="24714"/>
    <cellStyle name="Note 4 4 7 2" xfId="24715"/>
    <cellStyle name="Note 4 4 7 3" xfId="24716"/>
    <cellStyle name="Note 4 4 7 4" xfId="49286"/>
    <cellStyle name="Note 4 4 8" xfId="24717"/>
    <cellStyle name="Note 4 4 8 2" xfId="24718"/>
    <cellStyle name="Note 4 4 8 3" xfId="24719"/>
    <cellStyle name="Note 4 4 8 4" xfId="49287"/>
    <cellStyle name="Note 4 4 9" xfId="24720"/>
    <cellStyle name="Note 4 4 9 2" xfId="24721"/>
    <cellStyle name="Note 4 4 9 3" xfId="24722"/>
    <cellStyle name="Note 4 4 9 4" xfId="49288"/>
    <cellStyle name="Note 4 5" xfId="24723"/>
    <cellStyle name="Note 4 5 10" xfId="24724"/>
    <cellStyle name="Note 4 5 10 2" xfId="24725"/>
    <cellStyle name="Note 4 5 10 3" xfId="24726"/>
    <cellStyle name="Note 4 5 10 4" xfId="49289"/>
    <cellStyle name="Note 4 5 11" xfId="24727"/>
    <cellStyle name="Note 4 5 11 2" xfId="24728"/>
    <cellStyle name="Note 4 5 11 3" xfId="24729"/>
    <cellStyle name="Note 4 5 11 4" xfId="49290"/>
    <cellStyle name="Note 4 5 12" xfId="24730"/>
    <cellStyle name="Note 4 5 12 2" xfId="24731"/>
    <cellStyle name="Note 4 5 12 3" xfId="24732"/>
    <cellStyle name="Note 4 5 12 4" xfId="49291"/>
    <cellStyle name="Note 4 5 13" xfId="24733"/>
    <cellStyle name="Note 4 5 13 2" xfId="24734"/>
    <cellStyle name="Note 4 5 13 3" xfId="24735"/>
    <cellStyle name="Note 4 5 13 4" xfId="49292"/>
    <cellStyle name="Note 4 5 14" xfId="24736"/>
    <cellStyle name="Note 4 5 14 2" xfId="24737"/>
    <cellStyle name="Note 4 5 14 3" xfId="24738"/>
    <cellStyle name="Note 4 5 14 4" xfId="49293"/>
    <cellStyle name="Note 4 5 15" xfId="24739"/>
    <cellStyle name="Note 4 5 15 2" xfId="24740"/>
    <cellStyle name="Note 4 5 15 3" xfId="24741"/>
    <cellStyle name="Note 4 5 15 4" xfId="49294"/>
    <cellStyle name="Note 4 5 16" xfId="24742"/>
    <cellStyle name="Note 4 5 16 2" xfId="24743"/>
    <cellStyle name="Note 4 5 16 3" xfId="24744"/>
    <cellStyle name="Note 4 5 16 4" xfId="49295"/>
    <cellStyle name="Note 4 5 17" xfId="24745"/>
    <cellStyle name="Note 4 5 17 2" xfId="24746"/>
    <cellStyle name="Note 4 5 17 3" xfId="24747"/>
    <cellStyle name="Note 4 5 17 4" xfId="49296"/>
    <cellStyle name="Note 4 5 18" xfId="24748"/>
    <cellStyle name="Note 4 5 18 2" xfId="24749"/>
    <cellStyle name="Note 4 5 18 3" xfId="24750"/>
    <cellStyle name="Note 4 5 18 4" xfId="49297"/>
    <cellStyle name="Note 4 5 19" xfId="24751"/>
    <cellStyle name="Note 4 5 19 2" xfId="24752"/>
    <cellStyle name="Note 4 5 19 3" xfId="24753"/>
    <cellStyle name="Note 4 5 19 4" xfId="49298"/>
    <cellStyle name="Note 4 5 2" xfId="24754"/>
    <cellStyle name="Note 4 5 2 2" xfId="24755"/>
    <cellStyle name="Note 4 5 2 3" xfId="24756"/>
    <cellStyle name="Note 4 5 2 4" xfId="49299"/>
    <cellStyle name="Note 4 5 20" xfId="24757"/>
    <cellStyle name="Note 4 5 20 2" xfId="24758"/>
    <cellStyle name="Note 4 5 20 3" xfId="49300"/>
    <cellStyle name="Note 4 5 20 4" xfId="49301"/>
    <cellStyle name="Note 4 5 21" xfId="49302"/>
    <cellStyle name="Note 4 5 22" xfId="49303"/>
    <cellStyle name="Note 4 5 3" xfId="24759"/>
    <cellStyle name="Note 4 5 3 2" xfId="24760"/>
    <cellStyle name="Note 4 5 3 3" xfId="24761"/>
    <cellStyle name="Note 4 5 3 4" xfId="49304"/>
    <cellStyle name="Note 4 5 4" xfId="24762"/>
    <cellStyle name="Note 4 5 4 2" xfId="24763"/>
    <cellStyle name="Note 4 5 4 3" xfId="24764"/>
    <cellStyle name="Note 4 5 4 4" xfId="49305"/>
    <cellStyle name="Note 4 5 5" xfId="24765"/>
    <cellStyle name="Note 4 5 5 2" xfId="24766"/>
    <cellStyle name="Note 4 5 5 3" xfId="24767"/>
    <cellStyle name="Note 4 5 5 4" xfId="49306"/>
    <cellStyle name="Note 4 5 6" xfId="24768"/>
    <cellStyle name="Note 4 5 6 2" xfId="24769"/>
    <cellStyle name="Note 4 5 6 3" xfId="24770"/>
    <cellStyle name="Note 4 5 6 4" xfId="49307"/>
    <cellStyle name="Note 4 5 7" xfId="24771"/>
    <cellStyle name="Note 4 5 7 2" xfId="24772"/>
    <cellStyle name="Note 4 5 7 3" xfId="24773"/>
    <cellStyle name="Note 4 5 7 4" xfId="49308"/>
    <cellStyle name="Note 4 5 8" xfId="24774"/>
    <cellStyle name="Note 4 5 8 2" xfId="24775"/>
    <cellStyle name="Note 4 5 8 3" xfId="24776"/>
    <cellStyle name="Note 4 5 8 4" xfId="49309"/>
    <cellStyle name="Note 4 5 9" xfId="24777"/>
    <cellStyle name="Note 4 5 9 2" xfId="24778"/>
    <cellStyle name="Note 4 5 9 3" xfId="24779"/>
    <cellStyle name="Note 4 5 9 4" xfId="49310"/>
    <cellStyle name="Note 4 6" xfId="24780"/>
    <cellStyle name="Note 4 6 10" xfId="24781"/>
    <cellStyle name="Note 4 6 10 2" xfId="24782"/>
    <cellStyle name="Note 4 6 10 3" xfId="24783"/>
    <cellStyle name="Note 4 6 10 4" xfId="49311"/>
    <cellStyle name="Note 4 6 11" xfId="24784"/>
    <cellStyle name="Note 4 6 11 2" xfId="24785"/>
    <cellStyle name="Note 4 6 11 3" xfId="24786"/>
    <cellStyle name="Note 4 6 11 4" xfId="49312"/>
    <cellStyle name="Note 4 6 12" xfId="24787"/>
    <cellStyle name="Note 4 6 12 2" xfId="24788"/>
    <cellStyle name="Note 4 6 12 3" xfId="24789"/>
    <cellStyle name="Note 4 6 12 4" xfId="49313"/>
    <cellStyle name="Note 4 6 13" xfId="24790"/>
    <cellStyle name="Note 4 6 13 2" xfId="24791"/>
    <cellStyle name="Note 4 6 13 3" xfId="24792"/>
    <cellStyle name="Note 4 6 13 4" xfId="49314"/>
    <cellStyle name="Note 4 6 14" xfId="24793"/>
    <cellStyle name="Note 4 6 14 2" xfId="24794"/>
    <cellStyle name="Note 4 6 14 3" xfId="24795"/>
    <cellStyle name="Note 4 6 14 4" xfId="49315"/>
    <cellStyle name="Note 4 6 15" xfId="24796"/>
    <cellStyle name="Note 4 6 15 2" xfId="24797"/>
    <cellStyle name="Note 4 6 15 3" xfId="24798"/>
    <cellStyle name="Note 4 6 15 4" xfId="49316"/>
    <cellStyle name="Note 4 6 16" xfId="24799"/>
    <cellStyle name="Note 4 6 16 2" xfId="24800"/>
    <cellStyle name="Note 4 6 16 3" xfId="24801"/>
    <cellStyle name="Note 4 6 16 4" xfId="49317"/>
    <cellStyle name="Note 4 6 17" xfId="24802"/>
    <cellStyle name="Note 4 6 17 2" xfId="24803"/>
    <cellStyle name="Note 4 6 17 3" xfId="24804"/>
    <cellStyle name="Note 4 6 17 4" xfId="49318"/>
    <cellStyle name="Note 4 6 18" xfId="24805"/>
    <cellStyle name="Note 4 6 18 2" xfId="24806"/>
    <cellStyle name="Note 4 6 18 3" xfId="24807"/>
    <cellStyle name="Note 4 6 18 4" xfId="49319"/>
    <cellStyle name="Note 4 6 19" xfId="24808"/>
    <cellStyle name="Note 4 6 19 2" xfId="24809"/>
    <cellStyle name="Note 4 6 19 3" xfId="24810"/>
    <cellStyle name="Note 4 6 19 4" xfId="49320"/>
    <cellStyle name="Note 4 6 2" xfId="24811"/>
    <cellStyle name="Note 4 6 2 2" xfId="24812"/>
    <cellStyle name="Note 4 6 2 3" xfId="24813"/>
    <cellStyle name="Note 4 6 2 4" xfId="49321"/>
    <cellStyle name="Note 4 6 20" xfId="24814"/>
    <cellStyle name="Note 4 6 20 2" xfId="24815"/>
    <cellStyle name="Note 4 6 20 3" xfId="49322"/>
    <cellStyle name="Note 4 6 20 4" xfId="49323"/>
    <cellStyle name="Note 4 6 21" xfId="49324"/>
    <cellStyle name="Note 4 6 22" xfId="49325"/>
    <cellStyle name="Note 4 6 3" xfId="24816"/>
    <cellStyle name="Note 4 6 3 2" xfId="24817"/>
    <cellStyle name="Note 4 6 3 3" xfId="24818"/>
    <cellStyle name="Note 4 6 3 4" xfId="49326"/>
    <cellStyle name="Note 4 6 4" xfId="24819"/>
    <cellStyle name="Note 4 6 4 2" xfId="24820"/>
    <cellStyle name="Note 4 6 4 3" xfId="24821"/>
    <cellStyle name="Note 4 6 4 4" xfId="49327"/>
    <cellStyle name="Note 4 6 5" xfId="24822"/>
    <cellStyle name="Note 4 6 5 2" xfId="24823"/>
    <cellStyle name="Note 4 6 5 3" xfId="24824"/>
    <cellStyle name="Note 4 6 5 4" xfId="49328"/>
    <cellStyle name="Note 4 6 6" xfId="24825"/>
    <cellStyle name="Note 4 6 6 2" xfId="24826"/>
    <cellStyle name="Note 4 6 6 3" xfId="24827"/>
    <cellStyle name="Note 4 6 6 4" xfId="49329"/>
    <cellStyle name="Note 4 6 7" xfId="24828"/>
    <cellStyle name="Note 4 6 7 2" xfId="24829"/>
    <cellStyle name="Note 4 6 7 3" xfId="24830"/>
    <cellStyle name="Note 4 6 7 4" xfId="49330"/>
    <cellStyle name="Note 4 6 8" xfId="24831"/>
    <cellStyle name="Note 4 6 8 2" xfId="24832"/>
    <cellStyle name="Note 4 6 8 3" xfId="24833"/>
    <cellStyle name="Note 4 6 8 4" xfId="49331"/>
    <cellStyle name="Note 4 6 9" xfId="24834"/>
    <cellStyle name="Note 4 6 9 2" xfId="24835"/>
    <cellStyle name="Note 4 6 9 3" xfId="24836"/>
    <cellStyle name="Note 4 6 9 4" xfId="49332"/>
    <cellStyle name="Note 4 7" xfId="24837"/>
    <cellStyle name="Note 4 7 10" xfId="24838"/>
    <cellStyle name="Note 4 7 10 2" xfId="24839"/>
    <cellStyle name="Note 4 7 10 3" xfId="24840"/>
    <cellStyle name="Note 4 7 10 4" xfId="49333"/>
    <cellStyle name="Note 4 7 11" xfId="24841"/>
    <cellStyle name="Note 4 7 11 2" xfId="24842"/>
    <cellStyle name="Note 4 7 11 3" xfId="24843"/>
    <cellStyle name="Note 4 7 11 4" xfId="49334"/>
    <cellStyle name="Note 4 7 12" xfId="24844"/>
    <cellStyle name="Note 4 7 12 2" xfId="24845"/>
    <cellStyle name="Note 4 7 12 3" xfId="24846"/>
    <cellStyle name="Note 4 7 12 4" xfId="49335"/>
    <cellStyle name="Note 4 7 13" xfId="24847"/>
    <cellStyle name="Note 4 7 13 2" xfId="24848"/>
    <cellStyle name="Note 4 7 13 3" xfId="24849"/>
    <cellStyle name="Note 4 7 13 4" xfId="49336"/>
    <cellStyle name="Note 4 7 14" xfId="24850"/>
    <cellStyle name="Note 4 7 14 2" xfId="24851"/>
    <cellStyle name="Note 4 7 14 3" xfId="24852"/>
    <cellStyle name="Note 4 7 14 4" xfId="49337"/>
    <cellStyle name="Note 4 7 15" xfId="24853"/>
    <cellStyle name="Note 4 7 15 2" xfId="24854"/>
    <cellStyle name="Note 4 7 15 3" xfId="24855"/>
    <cellStyle name="Note 4 7 15 4" xfId="49338"/>
    <cellStyle name="Note 4 7 16" xfId="24856"/>
    <cellStyle name="Note 4 7 16 2" xfId="24857"/>
    <cellStyle name="Note 4 7 16 3" xfId="24858"/>
    <cellStyle name="Note 4 7 16 4" xfId="49339"/>
    <cellStyle name="Note 4 7 17" xfId="24859"/>
    <cellStyle name="Note 4 7 17 2" xfId="24860"/>
    <cellStyle name="Note 4 7 17 3" xfId="24861"/>
    <cellStyle name="Note 4 7 17 4" xfId="49340"/>
    <cellStyle name="Note 4 7 18" xfId="24862"/>
    <cellStyle name="Note 4 7 18 2" xfId="24863"/>
    <cellStyle name="Note 4 7 18 3" xfId="24864"/>
    <cellStyle name="Note 4 7 18 4" xfId="49341"/>
    <cellStyle name="Note 4 7 19" xfId="24865"/>
    <cellStyle name="Note 4 7 19 2" xfId="24866"/>
    <cellStyle name="Note 4 7 19 3" xfId="24867"/>
    <cellStyle name="Note 4 7 19 4" xfId="49342"/>
    <cellStyle name="Note 4 7 2" xfId="24868"/>
    <cellStyle name="Note 4 7 2 2" xfId="24869"/>
    <cellStyle name="Note 4 7 2 3" xfId="24870"/>
    <cellStyle name="Note 4 7 2 4" xfId="49343"/>
    <cellStyle name="Note 4 7 20" xfId="24871"/>
    <cellStyle name="Note 4 7 20 2" xfId="24872"/>
    <cellStyle name="Note 4 7 20 3" xfId="49344"/>
    <cellStyle name="Note 4 7 20 4" xfId="49345"/>
    <cellStyle name="Note 4 7 21" xfId="49346"/>
    <cellStyle name="Note 4 7 22" xfId="49347"/>
    <cellStyle name="Note 4 7 3" xfId="24873"/>
    <cellStyle name="Note 4 7 3 2" xfId="24874"/>
    <cellStyle name="Note 4 7 3 3" xfId="24875"/>
    <cellStyle name="Note 4 7 3 4" xfId="49348"/>
    <cellStyle name="Note 4 7 4" xfId="24876"/>
    <cellStyle name="Note 4 7 4 2" xfId="24877"/>
    <cellStyle name="Note 4 7 4 3" xfId="24878"/>
    <cellStyle name="Note 4 7 4 4" xfId="49349"/>
    <cellStyle name="Note 4 7 5" xfId="24879"/>
    <cellStyle name="Note 4 7 5 2" xfId="24880"/>
    <cellStyle name="Note 4 7 5 3" xfId="24881"/>
    <cellStyle name="Note 4 7 5 4" xfId="49350"/>
    <cellStyle name="Note 4 7 6" xfId="24882"/>
    <cellStyle name="Note 4 7 6 2" xfId="24883"/>
    <cellStyle name="Note 4 7 6 3" xfId="24884"/>
    <cellStyle name="Note 4 7 6 4" xfId="49351"/>
    <cellStyle name="Note 4 7 7" xfId="24885"/>
    <cellStyle name="Note 4 7 7 2" xfId="24886"/>
    <cellStyle name="Note 4 7 7 3" xfId="24887"/>
    <cellStyle name="Note 4 7 7 4" xfId="49352"/>
    <cellStyle name="Note 4 7 8" xfId="24888"/>
    <cellStyle name="Note 4 7 8 2" xfId="24889"/>
    <cellStyle name="Note 4 7 8 3" xfId="24890"/>
    <cellStyle name="Note 4 7 8 4" xfId="49353"/>
    <cellStyle name="Note 4 7 9" xfId="24891"/>
    <cellStyle name="Note 4 7 9 2" xfId="24892"/>
    <cellStyle name="Note 4 7 9 3" xfId="24893"/>
    <cellStyle name="Note 4 7 9 4" xfId="49354"/>
    <cellStyle name="Note 4 8" xfId="24894"/>
    <cellStyle name="Note 4 8 2" xfId="24895"/>
    <cellStyle name="Note 4 8 3" xfId="49355"/>
    <cellStyle name="Note 4 9" xfId="24896"/>
    <cellStyle name="Note 4 9 2" xfId="24897"/>
    <cellStyle name="Note 4 9 3" xfId="24898"/>
    <cellStyle name="Note 4 9 4" xfId="49356"/>
    <cellStyle name="Note 40" xfId="24899"/>
    <cellStyle name="Note 40 2" xfId="24900"/>
    <cellStyle name="Note 40 3" xfId="24901"/>
    <cellStyle name="Note 40 4" xfId="49357"/>
    <cellStyle name="Note 41" xfId="24902"/>
    <cellStyle name="Note 41 2" xfId="24903"/>
    <cellStyle name="Note 41 3" xfId="24904"/>
    <cellStyle name="Note 41 4" xfId="49358"/>
    <cellStyle name="Note 42" xfId="24905"/>
    <cellStyle name="Note 42 2" xfId="24906"/>
    <cellStyle name="Note 42 3" xfId="24907"/>
    <cellStyle name="Note 42 4" xfId="49359"/>
    <cellStyle name="Note 43" xfId="24908"/>
    <cellStyle name="Note 43 2" xfId="24909"/>
    <cellStyle name="Note 44" xfId="24910"/>
    <cellStyle name="Note 44 2" xfId="24911"/>
    <cellStyle name="Note 45" xfId="24912"/>
    <cellStyle name="Note 46" xfId="24913"/>
    <cellStyle name="Note 47" xfId="24914"/>
    <cellStyle name="Note 5" xfId="24915"/>
    <cellStyle name="Note 5 10" xfId="24916"/>
    <cellStyle name="Note 5 10 10" xfId="24917"/>
    <cellStyle name="Note 5 10 10 2" xfId="24918"/>
    <cellStyle name="Note 5 10 10 3" xfId="24919"/>
    <cellStyle name="Note 5 10 10 4" xfId="49360"/>
    <cellStyle name="Note 5 10 11" xfId="24920"/>
    <cellStyle name="Note 5 10 11 2" xfId="24921"/>
    <cellStyle name="Note 5 10 11 3" xfId="24922"/>
    <cellStyle name="Note 5 10 11 4" xfId="49361"/>
    <cellStyle name="Note 5 10 12" xfId="24923"/>
    <cellStyle name="Note 5 10 12 2" xfId="24924"/>
    <cellStyle name="Note 5 10 12 3" xfId="24925"/>
    <cellStyle name="Note 5 10 12 4" xfId="49362"/>
    <cellStyle name="Note 5 10 13" xfId="24926"/>
    <cellStyle name="Note 5 10 13 2" xfId="24927"/>
    <cellStyle name="Note 5 10 13 3" xfId="24928"/>
    <cellStyle name="Note 5 10 13 4" xfId="49363"/>
    <cellStyle name="Note 5 10 14" xfId="24929"/>
    <cellStyle name="Note 5 10 14 2" xfId="24930"/>
    <cellStyle name="Note 5 10 14 3" xfId="24931"/>
    <cellStyle name="Note 5 10 14 4" xfId="49364"/>
    <cellStyle name="Note 5 10 15" xfId="24932"/>
    <cellStyle name="Note 5 10 15 2" xfId="24933"/>
    <cellStyle name="Note 5 10 15 3" xfId="24934"/>
    <cellStyle name="Note 5 10 15 4" xfId="49365"/>
    <cellStyle name="Note 5 10 16" xfId="24935"/>
    <cellStyle name="Note 5 10 16 2" xfId="24936"/>
    <cellStyle name="Note 5 10 16 3" xfId="24937"/>
    <cellStyle name="Note 5 10 16 4" xfId="49366"/>
    <cellStyle name="Note 5 10 17" xfId="24938"/>
    <cellStyle name="Note 5 10 17 2" xfId="24939"/>
    <cellStyle name="Note 5 10 17 3" xfId="24940"/>
    <cellStyle name="Note 5 10 17 4" xfId="49367"/>
    <cellStyle name="Note 5 10 18" xfId="24941"/>
    <cellStyle name="Note 5 10 18 2" xfId="24942"/>
    <cellStyle name="Note 5 10 18 3" xfId="24943"/>
    <cellStyle name="Note 5 10 18 4" xfId="49368"/>
    <cellStyle name="Note 5 10 19" xfId="24944"/>
    <cellStyle name="Note 5 10 19 2" xfId="24945"/>
    <cellStyle name="Note 5 10 19 3" xfId="24946"/>
    <cellStyle name="Note 5 10 19 4" xfId="49369"/>
    <cellStyle name="Note 5 10 2" xfId="24947"/>
    <cellStyle name="Note 5 10 2 2" xfId="24948"/>
    <cellStyle name="Note 5 10 2 3" xfId="24949"/>
    <cellStyle name="Note 5 10 2 4" xfId="49370"/>
    <cellStyle name="Note 5 10 20" xfId="24950"/>
    <cellStyle name="Note 5 10 20 2" xfId="24951"/>
    <cellStyle name="Note 5 10 20 3" xfId="49371"/>
    <cellStyle name="Note 5 10 20 4" xfId="49372"/>
    <cellStyle name="Note 5 10 21" xfId="49373"/>
    <cellStyle name="Note 5 10 22" xfId="49374"/>
    <cellStyle name="Note 5 10 3" xfId="24952"/>
    <cellStyle name="Note 5 10 3 2" xfId="24953"/>
    <cellStyle name="Note 5 10 3 3" xfId="24954"/>
    <cellStyle name="Note 5 10 3 4" xfId="49375"/>
    <cellStyle name="Note 5 10 4" xfId="24955"/>
    <cellStyle name="Note 5 10 4 2" xfId="24956"/>
    <cellStyle name="Note 5 10 4 3" xfId="24957"/>
    <cellStyle name="Note 5 10 4 4" xfId="49376"/>
    <cellStyle name="Note 5 10 5" xfId="24958"/>
    <cellStyle name="Note 5 10 5 2" xfId="24959"/>
    <cellStyle name="Note 5 10 5 3" xfId="24960"/>
    <cellStyle name="Note 5 10 5 4" xfId="49377"/>
    <cellStyle name="Note 5 10 6" xfId="24961"/>
    <cellStyle name="Note 5 10 6 2" xfId="24962"/>
    <cellStyle name="Note 5 10 6 3" xfId="24963"/>
    <cellStyle name="Note 5 10 6 4" xfId="49378"/>
    <cellStyle name="Note 5 10 7" xfId="24964"/>
    <cellStyle name="Note 5 10 7 2" xfId="24965"/>
    <cellStyle name="Note 5 10 7 3" xfId="24966"/>
    <cellStyle name="Note 5 10 7 4" xfId="49379"/>
    <cellStyle name="Note 5 10 8" xfId="24967"/>
    <cellStyle name="Note 5 10 8 2" xfId="24968"/>
    <cellStyle name="Note 5 10 8 3" xfId="24969"/>
    <cellStyle name="Note 5 10 8 4" xfId="49380"/>
    <cellStyle name="Note 5 10 9" xfId="24970"/>
    <cellStyle name="Note 5 10 9 2" xfId="24971"/>
    <cellStyle name="Note 5 10 9 3" xfId="24972"/>
    <cellStyle name="Note 5 10 9 4" xfId="49381"/>
    <cellStyle name="Note 5 11" xfId="24973"/>
    <cellStyle name="Note 5 11 10" xfId="24974"/>
    <cellStyle name="Note 5 11 10 2" xfId="24975"/>
    <cellStyle name="Note 5 11 10 3" xfId="24976"/>
    <cellStyle name="Note 5 11 10 4" xfId="49382"/>
    <cellStyle name="Note 5 11 11" xfId="24977"/>
    <cellStyle name="Note 5 11 11 2" xfId="24978"/>
    <cellStyle name="Note 5 11 11 3" xfId="24979"/>
    <cellStyle name="Note 5 11 11 4" xfId="49383"/>
    <cellStyle name="Note 5 11 12" xfId="24980"/>
    <cellStyle name="Note 5 11 12 2" xfId="24981"/>
    <cellStyle name="Note 5 11 12 3" xfId="24982"/>
    <cellStyle name="Note 5 11 12 4" xfId="49384"/>
    <cellStyle name="Note 5 11 13" xfId="24983"/>
    <cellStyle name="Note 5 11 13 2" xfId="24984"/>
    <cellStyle name="Note 5 11 13 3" xfId="24985"/>
    <cellStyle name="Note 5 11 13 4" xfId="49385"/>
    <cellStyle name="Note 5 11 14" xfId="24986"/>
    <cellStyle name="Note 5 11 14 2" xfId="24987"/>
    <cellStyle name="Note 5 11 14 3" xfId="24988"/>
    <cellStyle name="Note 5 11 14 4" xfId="49386"/>
    <cellStyle name="Note 5 11 15" xfId="24989"/>
    <cellStyle name="Note 5 11 15 2" xfId="24990"/>
    <cellStyle name="Note 5 11 15 3" xfId="24991"/>
    <cellStyle name="Note 5 11 15 4" xfId="49387"/>
    <cellStyle name="Note 5 11 16" xfId="24992"/>
    <cellStyle name="Note 5 11 16 2" xfId="24993"/>
    <cellStyle name="Note 5 11 16 3" xfId="24994"/>
    <cellStyle name="Note 5 11 16 4" xfId="49388"/>
    <cellStyle name="Note 5 11 17" xfId="24995"/>
    <cellStyle name="Note 5 11 17 2" xfId="24996"/>
    <cellStyle name="Note 5 11 17 3" xfId="24997"/>
    <cellStyle name="Note 5 11 17 4" xfId="49389"/>
    <cellStyle name="Note 5 11 18" xfId="24998"/>
    <cellStyle name="Note 5 11 18 2" xfId="24999"/>
    <cellStyle name="Note 5 11 18 3" xfId="25000"/>
    <cellStyle name="Note 5 11 18 4" xfId="49390"/>
    <cellStyle name="Note 5 11 19" xfId="25001"/>
    <cellStyle name="Note 5 11 19 2" xfId="25002"/>
    <cellStyle name="Note 5 11 19 3" xfId="25003"/>
    <cellStyle name="Note 5 11 19 4" xfId="49391"/>
    <cellStyle name="Note 5 11 2" xfId="25004"/>
    <cellStyle name="Note 5 11 2 2" xfId="25005"/>
    <cellStyle name="Note 5 11 2 3" xfId="25006"/>
    <cellStyle name="Note 5 11 2 4" xfId="49392"/>
    <cellStyle name="Note 5 11 20" xfId="25007"/>
    <cellStyle name="Note 5 11 20 2" xfId="25008"/>
    <cellStyle name="Note 5 11 20 3" xfId="49393"/>
    <cellStyle name="Note 5 11 20 4" xfId="49394"/>
    <cellStyle name="Note 5 11 21" xfId="49395"/>
    <cellStyle name="Note 5 11 22" xfId="49396"/>
    <cellStyle name="Note 5 11 3" xfId="25009"/>
    <cellStyle name="Note 5 11 3 2" xfId="25010"/>
    <cellStyle name="Note 5 11 3 3" xfId="25011"/>
    <cellStyle name="Note 5 11 3 4" xfId="49397"/>
    <cellStyle name="Note 5 11 4" xfId="25012"/>
    <cellStyle name="Note 5 11 4 2" xfId="25013"/>
    <cellStyle name="Note 5 11 4 3" xfId="25014"/>
    <cellStyle name="Note 5 11 4 4" xfId="49398"/>
    <cellStyle name="Note 5 11 5" xfId="25015"/>
    <cellStyle name="Note 5 11 5 2" xfId="25016"/>
    <cellStyle name="Note 5 11 5 3" xfId="25017"/>
    <cellStyle name="Note 5 11 5 4" xfId="49399"/>
    <cellStyle name="Note 5 11 6" xfId="25018"/>
    <cellStyle name="Note 5 11 6 2" xfId="25019"/>
    <cellStyle name="Note 5 11 6 3" xfId="25020"/>
    <cellStyle name="Note 5 11 6 4" xfId="49400"/>
    <cellStyle name="Note 5 11 7" xfId="25021"/>
    <cellStyle name="Note 5 11 7 2" xfId="25022"/>
    <cellStyle name="Note 5 11 7 3" xfId="25023"/>
    <cellStyle name="Note 5 11 7 4" xfId="49401"/>
    <cellStyle name="Note 5 11 8" xfId="25024"/>
    <cellStyle name="Note 5 11 8 2" xfId="25025"/>
    <cellStyle name="Note 5 11 8 3" xfId="25026"/>
    <cellStyle name="Note 5 11 8 4" xfId="49402"/>
    <cellStyle name="Note 5 11 9" xfId="25027"/>
    <cellStyle name="Note 5 11 9 2" xfId="25028"/>
    <cellStyle name="Note 5 11 9 3" xfId="25029"/>
    <cellStyle name="Note 5 11 9 4" xfId="49403"/>
    <cellStyle name="Note 5 12" xfId="25030"/>
    <cellStyle name="Note 5 12 10" xfId="25031"/>
    <cellStyle name="Note 5 12 10 2" xfId="25032"/>
    <cellStyle name="Note 5 12 10 3" xfId="25033"/>
    <cellStyle name="Note 5 12 10 4" xfId="49404"/>
    <cellStyle name="Note 5 12 11" xfId="25034"/>
    <cellStyle name="Note 5 12 11 2" xfId="25035"/>
    <cellStyle name="Note 5 12 11 3" xfId="25036"/>
    <cellStyle name="Note 5 12 11 4" xfId="49405"/>
    <cellStyle name="Note 5 12 12" xfId="25037"/>
    <cellStyle name="Note 5 12 12 2" xfId="25038"/>
    <cellStyle name="Note 5 12 12 3" xfId="25039"/>
    <cellStyle name="Note 5 12 12 4" xfId="49406"/>
    <cellStyle name="Note 5 12 13" xfId="25040"/>
    <cellStyle name="Note 5 12 13 2" xfId="25041"/>
    <cellStyle name="Note 5 12 13 3" xfId="25042"/>
    <cellStyle name="Note 5 12 13 4" xfId="49407"/>
    <cellStyle name="Note 5 12 14" xfId="25043"/>
    <cellStyle name="Note 5 12 14 2" xfId="25044"/>
    <cellStyle name="Note 5 12 14 3" xfId="25045"/>
    <cellStyle name="Note 5 12 14 4" xfId="49408"/>
    <cellStyle name="Note 5 12 15" xfId="25046"/>
    <cellStyle name="Note 5 12 15 2" xfId="25047"/>
    <cellStyle name="Note 5 12 15 3" xfId="25048"/>
    <cellStyle name="Note 5 12 15 4" xfId="49409"/>
    <cellStyle name="Note 5 12 16" xfId="25049"/>
    <cellStyle name="Note 5 12 16 2" xfId="25050"/>
    <cellStyle name="Note 5 12 16 3" xfId="25051"/>
    <cellStyle name="Note 5 12 16 4" xfId="49410"/>
    <cellStyle name="Note 5 12 17" xfId="25052"/>
    <cellStyle name="Note 5 12 17 2" xfId="25053"/>
    <cellStyle name="Note 5 12 17 3" xfId="25054"/>
    <cellStyle name="Note 5 12 17 4" xfId="49411"/>
    <cellStyle name="Note 5 12 18" xfId="25055"/>
    <cellStyle name="Note 5 12 18 2" xfId="25056"/>
    <cellStyle name="Note 5 12 18 3" xfId="25057"/>
    <cellStyle name="Note 5 12 18 4" xfId="49412"/>
    <cellStyle name="Note 5 12 19" xfId="25058"/>
    <cellStyle name="Note 5 12 19 2" xfId="25059"/>
    <cellStyle name="Note 5 12 19 3" xfId="25060"/>
    <cellStyle name="Note 5 12 19 4" xfId="49413"/>
    <cellStyle name="Note 5 12 2" xfId="25061"/>
    <cellStyle name="Note 5 12 2 2" xfId="25062"/>
    <cellStyle name="Note 5 12 2 3" xfId="25063"/>
    <cellStyle name="Note 5 12 2 4" xfId="49414"/>
    <cellStyle name="Note 5 12 20" xfId="25064"/>
    <cellStyle name="Note 5 12 20 2" xfId="25065"/>
    <cellStyle name="Note 5 12 20 3" xfId="49415"/>
    <cellStyle name="Note 5 12 20 4" xfId="49416"/>
    <cellStyle name="Note 5 12 21" xfId="49417"/>
    <cellStyle name="Note 5 12 22" xfId="49418"/>
    <cellStyle name="Note 5 12 3" xfId="25066"/>
    <cellStyle name="Note 5 12 3 2" xfId="25067"/>
    <cellStyle name="Note 5 12 3 3" xfId="25068"/>
    <cellStyle name="Note 5 12 3 4" xfId="49419"/>
    <cellStyle name="Note 5 12 4" xfId="25069"/>
    <cellStyle name="Note 5 12 4 2" xfId="25070"/>
    <cellStyle name="Note 5 12 4 3" xfId="25071"/>
    <cellStyle name="Note 5 12 4 4" xfId="49420"/>
    <cellStyle name="Note 5 12 5" xfId="25072"/>
    <cellStyle name="Note 5 12 5 2" xfId="25073"/>
    <cellStyle name="Note 5 12 5 3" xfId="25074"/>
    <cellStyle name="Note 5 12 5 4" xfId="49421"/>
    <cellStyle name="Note 5 12 6" xfId="25075"/>
    <cellStyle name="Note 5 12 6 2" xfId="25076"/>
    <cellStyle name="Note 5 12 6 3" xfId="25077"/>
    <cellStyle name="Note 5 12 6 4" xfId="49422"/>
    <cellStyle name="Note 5 12 7" xfId="25078"/>
    <cellStyle name="Note 5 12 7 2" xfId="25079"/>
    <cellStyle name="Note 5 12 7 3" xfId="25080"/>
    <cellStyle name="Note 5 12 7 4" xfId="49423"/>
    <cellStyle name="Note 5 12 8" xfId="25081"/>
    <cellStyle name="Note 5 12 8 2" xfId="25082"/>
    <cellStyle name="Note 5 12 8 3" xfId="25083"/>
    <cellStyle name="Note 5 12 8 4" xfId="49424"/>
    <cellStyle name="Note 5 12 9" xfId="25084"/>
    <cellStyle name="Note 5 12 9 2" xfId="25085"/>
    <cellStyle name="Note 5 12 9 3" xfId="25086"/>
    <cellStyle name="Note 5 12 9 4" xfId="49425"/>
    <cellStyle name="Note 5 13" xfId="25087"/>
    <cellStyle name="Note 5 13 2" xfId="25088"/>
    <cellStyle name="Note 5 13 2 10" xfId="25089"/>
    <cellStyle name="Note 5 13 2 10 2" xfId="25090"/>
    <cellStyle name="Note 5 13 2 10 3" xfId="25091"/>
    <cellStyle name="Note 5 13 2 10 4" xfId="49426"/>
    <cellStyle name="Note 5 13 2 11" xfId="25092"/>
    <cellStyle name="Note 5 13 2 11 2" xfId="25093"/>
    <cellStyle name="Note 5 13 2 11 3" xfId="25094"/>
    <cellStyle name="Note 5 13 2 11 4" xfId="49427"/>
    <cellStyle name="Note 5 13 2 12" xfId="25095"/>
    <cellStyle name="Note 5 13 2 12 2" xfId="25096"/>
    <cellStyle name="Note 5 13 2 12 3" xfId="25097"/>
    <cellStyle name="Note 5 13 2 12 4" xfId="49428"/>
    <cellStyle name="Note 5 13 2 13" xfId="25098"/>
    <cellStyle name="Note 5 13 2 13 2" xfId="25099"/>
    <cellStyle name="Note 5 13 2 13 3" xfId="25100"/>
    <cellStyle name="Note 5 13 2 13 4" xfId="49429"/>
    <cellStyle name="Note 5 13 2 14" xfId="25101"/>
    <cellStyle name="Note 5 13 2 14 2" xfId="25102"/>
    <cellStyle name="Note 5 13 2 14 3" xfId="25103"/>
    <cellStyle name="Note 5 13 2 14 4" xfId="49430"/>
    <cellStyle name="Note 5 13 2 15" xfId="25104"/>
    <cellStyle name="Note 5 13 2 15 2" xfId="25105"/>
    <cellStyle name="Note 5 13 2 15 3" xfId="25106"/>
    <cellStyle name="Note 5 13 2 15 4" xfId="49431"/>
    <cellStyle name="Note 5 13 2 16" xfId="25107"/>
    <cellStyle name="Note 5 13 2 16 2" xfId="25108"/>
    <cellStyle name="Note 5 13 2 16 3" xfId="25109"/>
    <cellStyle name="Note 5 13 2 16 4" xfId="49432"/>
    <cellStyle name="Note 5 13 2 17" xfId="25110"/>
    <cellStyle name="Note 5 13 2 17 2" xfId="25111"/>
    <cellStyle name="Note 5 13 2 17 3" xfId="25112"/>
    <cellStyle name="Note 5 13 2 17 4" xfId="49433"/>
    <cellStyle name="Note 5 13 2 18" xfId="25113"/>
    <cellStyle name="Note 5 13 2 18 2" xfId="25114"/>
    <cellStyle name="Note 5 13 2 18 3" xfId="25115"/>
    <cellStyle name="Note 5 13 2 18 4" xfId="49434"/>
    <cellStyle name="Note 5 13 2 19" xfId="25116"/>
    <cellStyle name="Note 5 13 2 19 2" xfId="25117"/>
    <cellStyle name="Note 5 13 2 19 3" xfId="25118"/>
    <cellStyle name="Note 5 13 2 19 4" xfId="49435"/>
    <cellStyle name="Note 5 13 2 2" xfId="25119"/>
    <cellStyle name="Note 5 13 2 2 2" xfId="25120"/>
    <cellStyle name="Note 5 13 2 2 3" xfId="25121"/>
    <cellStyle name="Note 5 13 2 2 4" xfId="49436"/>
    <cellStyle name="Note 5 13 2 20" xfId="25122"/>
    <cellStyle name="Note 5 13 2 20 2" xfId="25123"/>
    <cellStyle name="Note 5 13 2 20 3" xfId="49437"/>
    <cellStyle name="Note 5 13 2 20 4" xfId="49438"/>
    <cellStyle name="Note 5 13 2 21" xfId="49439"/>
    <cellStyle name="Note 5 13 2 22" xfId="49440"/>
    <cellStyle name="Note 5 13 2 3" xfId="25124"/>
    <cellStyle name="Note 5 13 2 3 2" xfId="25125"/>
    <cellStyle name="Note 5 13 2 3 3" xfId="25126"/>
    <cellStyle name="Note 5 13 2 3 4" xfId="49441"/>
    <cellStyle name="Note 5 13 2 4" xfId="25127"/>
    <cellStyle name="Note 5 13 2 4 2" xfId="25128"/>
    <cellStyle name="Note 5 13 2 4 3" xfId="25129"/>
    <cellStyle name="Note 5 13 2 4 4" xfId="49442"/>
    <cellStyle name="Note 5 13 2 5" xfId="25130"/>
    <cellStyle name="Note 5 13 2 5 2" xfId="25131"/>
    <cellStyle name="Note 5 13 2 5 3" xfId="25132"/>
    <cellStyle name="Note 5 13 2 5 4" xfId="49443"/>
    <cellStyle name="Note 5 13 2 6" xfId="25133"/>
    <cellStyle name="Note 5 13 2 6 2" xfId="25134"/>
    <cellStyle name="Note 5 13 2 6 3" xfId="25135"/>
    <cellStyle name="Note 5 13 2 6 4" xfId="49444"/>
    <cellStyle name="Note 5 13 2 7" xfId="25136"/>
    <cellStyle name="Note 5 13 2 7 2" xfId="25137"/>
    <cellStyle name="Note 5 13 2 7 3" xfId="25138"/>
    <cellStyle name="Note 5 13 2 7 4" xfId="49445"/>
    <cellStyle name="Note 5 13 2 8" xfId="25139"/>
    <cellStyle name="Note 5 13 2 8 2" xfId="25140"/>
    <cellStyle name="Note 5 13 2 8 3" xfId="25141"/>
    <cellStyle name="Note 5 13 2 8 4" xfId="49446"/>
    <cellStyle name="Note 5 13 2 9" xfId="25142"/>
    <cellStyle name="Note 5 13 2 9 2" xfId="25143"/>
    <cellStyle name="Note 5 13 2 9 3" xfId="25144"/>
    <cellStyle name="Note 5 13 2 9 4" xfId="49447"/>
    <cellStyle name="Note 5 13 3" xfId="49448"/>
    <cellStyle name="Note 5 14" xfId="25145"/>
    <cellStyle name="Note 5 14 2" xfId="25146"/>
    <cellStyle name="Note 5 14 2 10" xfId="25147"/>
    <cellStyle name="Note 5 14 2 10 2" xfId="25148"/>
    <cellStyle name="Note 5 14 2 10 3" xfId="25149"/>
    <cellStyle name="Note 5 14 2 10 4" xfId="49449"/>
    <cellStyle name="Note 5 14 2 11" xfId="25150"/>
    <cellStyle name="Note 5 14 2 11 2" xfId="25151"/>
    <cellStyle name="Note 5 14 2 11 3" xfId="25152"/>
    <cellStyle name="Note 5 14 2 11 4" xfId="49450"/>
    <cellStyle name="Note 5 14 2 12" xfId="25153"/>
    <cellStyle name="Note 5 14 2 12 2" xfId="25154"/>
    <cellStyle name="Note 5 14 2 12 3" xfId="25155"/>
    <cellStyle name="Note 5 14 2 12 4" xfId="49451"/>
    <cellStyle name="Note 5 14 2 13" xfId="25156"/>
    <cellStyle name="Note 5 14 2 13 2" xfId="25157"/>
    <cellStyle name="Note 5 14 2 13 3" xfId="25158"/>
    <cellStyle name="Note 5 14 2 13 4" xfId="49452"/>
    <cellStyle name="Note 5 14 2 14" xfId="25159"/>
    <cellStyle name="Note 5 14 2 14 2" xfId="25160"/>
    <cellStyle name="Note 5 14 2 14 3" xfId="25161"/>
    <cellStyle name="Note 5 14 2 14 4" xfId="49453"/>
    <cellStyle name="Note 5 14 2 15" xfId="25162"/>
    <cellStyle name="Note 5 14 2 15 2" xfId="25163"/>
    <cellStyle name="Note 5 14 2 15 3" xfId="25164"/>
    <cellStyle name="Note 5 14 2 15 4" xfId="49454"/>
    <cellStyle name="Note 5 14 2 16" xfId="25165"/>
    <cellStyle name="Note 5 14 2 16 2" xfId="25166"/>
    <cellStyle name="Note 5 14 2 16 3" xfId="25167"/>
    <cellStyle name="Note 5 14 2 16 4" xfId="49455"/>
    <cellStyle name="Note 5 14 2 17" xfId="25168"/>
    <cellStyle name="Note 5 14 2 17 2" xfId="25169"/>
    <cellStyle name="Note 5 14 2 17 3" xfId="25170"/>
    <cellStyle name="Note 5 14 2 17 4" xfId="49456"/>
    <cellStyle name="Note 5 14 2 18" xfId="25171"/>
    <cellStyle name="Note 5 14 2 18 2" xfId="25172"/>
    <cellStyle name="Note 5 14 2 18 3" xfId="25173"/>
    <cellStyle name="Note 5 14 2 18 4" xfId="49457"/>
    <cellStyle name="Note 5 14 2 19" xfId="25174"/>
    <cellStyle name="Note 5 14 2 19 2" xfId="25175"/>
    <cellStyle name="Note 5 14 2 19 3" xfId="25176"/>
    <cellStyle name="Note 5 14 2 19 4" xfId="49458"/>
    <cellStyle name="Note 5 14 2 2" xfId="25177"/>
    <cellStyle name="Note 5 14 2 2 2" xfId="25178"/>
    <cellStyle name="Note 5 14 2 2 3" xfId="25179"/>
    <cellStyle name="Note 5 14 2 2 4" xfId="49459"/>
    <cellStyle name="Note 5 14 2 20" xfId="25180"/>
    <cellStyle name="Note 5 14 2 20 2" xfId="25181"/>
    <cellStyle name="Note 5 14 2 20 3" xfId="49460"/>
    <cellStyle name="Note 5 14 2 20 4" xfId="49461"/>
    <cellStyle name="Note 5 14 2 21" xfId="49462"/>
    <cellStyle name="Note 5 14 2 22" xfId="49463"/>
    <cellStyle name="Note 5 14 2 3" xfId="25182"/>
    <cellStyle name="Note 5 14 2 3 2" xfId="25183"/>
    <cellStyle name="Note 5 14 2 3 3" xfId="25184"/>
    <cellStyle name="Note 5 14 2 3 4" xfId="49464"/>
    <cellStyle name="Note 5 14 2 4" xfId="25185"/>
    <cellStyle name="Note 5 14 2 4 2" xfId="25186"/>
    <cellStyle name="Note 5 14 2 4 3" xfId="25187"/>
    <cellStyle name="Note 5 14 2 4 4" xfId="49465"/>
    <cellStyle name="Note 5 14 2 5" xfId="25188"/>
    <cellStyle name="Note 5 14 2 5 2" xfId="25189"/>
    <cellStyle name="Note 5 14 2 5 3" xfId="25190"/>
    <cellStyle name="Note 5 14 2 5 4" xfId="49466"/>
    <cellStyle name="Note 5 14 2 6" xfId="25191"/>
    <cellStyle name="Note 5 14 2 6 2" xfId="25192"/>
    <cellStyle name="Note 5 14 2 6 3" xfId="25193"/>
    <cellStyle name="Note 5 14 2 6 4" xfId="49467"/>
    <cellStyle name="Note 5 14 2 7" xfId="25194"/>
    <cellStyle name="Note 5 14 2 7 2" xfId="25195"/>
    <cellStyle name="Note 5 14 2 7 3" xfId="25196"/>
    <cellStyle name="Note 5 14 2 7 4" xfId="49468"/>
    <cellStyle name="Note 5 14 2 8" xfId="25197"/>
    <cellStyle name="Note 5 14 2 8 2" xfId="25198"/>
    <cellStyle name="Note 5 14 2 8 3" xfId="25199"/>
    <cellStyle name="Note 5 14 2 8 4" xfId="49469"/>
    <cellStyle name="Note 5 14 2 9" xfId="25200"/>
    <cellStyle name="Note 5 14 2 9 2" xfId="25201"/>
    <cellStyle name="Note 5 14 2 9 3" xfId="25202"/>
    <cellStyle name="Note 5 14 2 9 4" xfId="49470"/>
    <cellStyle name="Note 5 14 3" xfId="49471"/>
    <cellStyle name="Note 5 15" xfId="25203"/>
    <cellStyle name="Note 5 15 2" xfId="25204"/>
    <cellStyle name="Note 5 15 2 10" xfId="25205"/>
    <cellStyle name="Note 5 15 2 10 2" xfId="25206"/>
    <cellStyle name="Note 5 15 2 10 3" xfId="25207"/>
    <cellStyle name="Note 5 15 2 10 4" xfId="49472"/>
    <cellStyle name="Note 5 15 2 11" xfId="25208"/>
    <cellStyle name="Note 5 15 2 11 2" xfId="25209"/>
    <cellStyle name="Note 5 15 2 11 3" xfId="25210"/>
    <cellStyle name="Note 5 15 2 11 4" xfId="49473"/>
    <cellStyle name="Note 5 15 2 12" xfId="25211"/>
    <cellStyle name="Note 5 15 2 12 2" xfId="25212"/>
    <cellStyle name="Note 5 15 2 12 3" xfId="25213"/>
    <cellStyle name="Note 5 15 2 12 4" xfId="49474"/>
    <cellStyle name="Note 5 15 2 13" xfId="25214"/>
    <cellStyle name="Note 5 15 2 13 2" xfId="25215"/>
    <cellStyle name="Note 5 15 2 13 3" xfId="25216"/>
    <cellStyle name="Note 5 15 2 13 4" xfId="49475"/>
    <cellStyle name="Note 5 15 2 14" xfId="25217"/>
    <cellStyle name="Note 5 15 2 14 2" xfId="25218"/>
    <cellStyle name="Note 5 15 2 14 3" xfId="25219"/>
    <cellStyle name="Note 5 15 2 14 4" xfId="49476"/>
    <cellStyle name="Note 5 15 2 15" xfId="25220"/>
    <cellStyle name="Note 5 15 2 15 2" xfId="25221"/>
    <cellStyle name="Note 5 15 2 15 3" xfId="25222"/>
    <cellStyle name="Note 5 15 2 15 4" xfId="49477"/>
    <cellStyle name="Note 5 15 2 16" xfId="25223"/>
    <cellStyle name="Note 5 15 2 16 2" xfId="25224"/>
    <cellStyle name="Note 5 15 2 16 3" xfId="25225"/>
    <cellStyle name="Note 5 15 2 16 4" xfId="49478"/>
    <cellStyle name="Note 5 15 2 17" xfId="25226"/>
    <cellStyle name="Note 5 15 2 17 2" xfId="25227"/>
    <cellStyle name="Note 5 15 2 17 3" xfId="25228"/>
    <cellStyle name="Note 5 15 2 17 4" xfId="49479"/>
    <cellStyle name="Note 5 15 2 18" xfId="25229"/>
    <cellStyle name="Note 5 15 2 18 2" xfId="25230"/>
    <cellStyle name="Note 5 15 2 18 3" xfId="25231"/>
    <cellStyle name="Note 5 15 2 18 4" xfId="49480"/>
    <cellStyle name="Note 5 15 2 19" xfId="25232"/>
    <cellStyle name="Note 5 15 2 19 2" xfId="25233"/>
    <cellStyle name="Note 5 15 2 19 3" xfId="25234"/>
    <cellStyle name="Note 5 15 2 19 4" xfId="49481"/>
    <cellStyle name="Note 5 15 2 2" xfId="25235"/>
    <cellStyle name="Note 5 15 2 2 2" xfId="25236"/>
    <cellStyle name="Note 5 15 2 2 3" xfId="25237"/>
    <cellStyle name="Note 5 15 2 2 4" xfId="49482"/>
    <cellStyle name="Note 5 15 2 20" xfId="25238"/>
    <cellStyle name="Note 5 15 2 20 2" xfId="25239"/>
    <cellStyle name="Note 5 15 2 20 3" xfId="49483"/>
    <cellStyle name="Note 5 15 2 20 4" xfId="49484"/>
    <cellStyle name="Note 5 15 2 21" xfId="49485"/>
    <cellStyle name="Note 5 15 2 22" xfId="49486"/>
    <cellStyle name="Note 5 15 2 3" xfId="25240"/>
    <cellStyle name="Note 5 15 2 3 2" xfId="25241"/>
    <cellStyle name="Note 5 15 2 3 3" xfId="25242"/>
    <cellStyle name="Note 5 15 2 3 4" xfId="49487"/>
    <cellStyle name="Note 5 15 2 4" xfId="25243"/>
    <cellStyle name="Note 5 15 2 4 2" xfId="25244"/>
    <cellStyle name="Note 5 15 2 4 3" xfId="25245"/>
    <cellStyle name="Note 5 15 2 4 4" xfId="49488"/>
    <cellStyle name="Note 5 15 2 5" xfId="25246"/>
    <cellStyle name="Note 5 15 2 5 2" xfId="25247"/>
    <cellStyle name="Note 5 15 2 5 3" xfId="25248"/>
    <cellStyle name="Note 5 15 2 5 4" xfId="49489"/>
    <cellStyle name="Note 5 15 2 6" xfId="25249"/>
    <cellStyle name="Note 5 15 2 6 2" xfId="25250"/>
    <cellStyle name="Note 5 15 2 6 3" xfId="25251"/>
    <cellStyle name="Note 5 15 2 6 4" xfId="49490"/>
    <cellStyle name="Note 5 15 2 7" xfId="25252"/>
    <cellStyle name="Note 5 15 2 7 2" xfId="25253"/>
    <cellStyle name="Note 5 15 2 7 3" xfId="25254"/>
    <cellStyle name="Note 5 15 2 7 4" xfId="49491"/>
    <cellStyle name="Note 5 15 2 8" xfId="25255"/>
    <cellStyle name="Note 5 15 2 8 2" xfId="25256"/>
    <cellStyle name="Note 5 15 2 8 3" xfId="25257"/>
    <cellStyle name="Note 5 15 2 8 4" xfId="49492"/>
    <cellStyle name="Note 5 15 2 9" xfId="25258"/>
    <cellStyle name="Note 5 15 2 9 2" xfId="25259"/>
    <cellStyle name="Note 5 15 2 9 3" xfId="25260"/>
    <cellStyle name="Note 5 15 2 9 4" xfId="49493"/>
    <cellStyle name="Note 5 15 3" xfId="49494"/>
    <cellStyle name="Note 5 16" xfId="25261"/>
    <cellStyle name="Note 5 16 10" xfId="25262"/>
    <cellStyle name="Note 5 16 10 2" xfId="25263"/>
    <cellStyle name="Note 5 16 10 3" xfId="25264"/>
    <cellStyle name="Note 5 16 10 4" xfId="49495"/>
    <cellStyle name="Note 5 16 11" xfId="25265"/>
    <cellStyle name="Note 5 16 11 2" xfId="25266"/>
    <cellStyle name="Note 5 16 11 3" xfId="25267"/>
    <cellStyle name="Note 5 16 11 4" xfId="49496"/>
    <cellStyle name="Note 5 16 12" xfId="25268"/>
    <cellStyle name="Note 5 16 12 2" xfId="25269"/>
    <cellStyle name="Note 5 16 12 3" xfId="25270"/>
    <cellStyle name="Note 5 16 12 4" xfId="49497"/>
    <cellStyle name="Note 5 16 13" xfId="25271"/>
    <cellStyle name="Note 5 16 13 2" xfId="25272"/>
    <cellStyle name="Note 5 16 13 3" xfId="25273"/>
    <cellStyle name="Note 5 16 13 4" xfId="49498"/>
    <cellStyle name="Note 5 16 14" xfId="25274"/>
    <cellStyle name="Note 5 16 14 2" xfId="25275"/>
    <cellStyle name="Note 5 16 14 3" xfId="25276"/>
    <cellStyle name="Note 5 16 14 4" xfId="49499"/>
    <cellStyle name="Note 5 16 15" xfId="25277"/>
    <cellStyle name="Note 5 16 15 2" xfId="25278"/>
    <cellStyle name="Note 5 16 15 3" xfId="25279"/>
    <cellStyle name="Note 5 16 15 4" xfId="49500"/>
    <cellStyle name="Note 5 16 16" xfId="25280"/>
    <cellStyle name="Note 5 16 16 2" xfId="25281"/>
    <cellStyle name="Note 5 16 16 3" xfId="25282"/>
    <cellStyle name="Note 5 16 16 4" xfId="49501"/>
    <cellStyle name="Note 5 16 17" xfId="25283"/>
    <cellStyle name="Note 5 16 17 2" xfId="25284"/>
    <cellStyle name="Note 5 16 17 3" xfId="25285"/>
    <cellStyle name="Note 5 16 17 4" xfId="49502"/>
    <cellStyle name="Note 5 16 18" xfId="25286"/>
    <cellStyle name="Note 5 16 18 2" xfId="25287"/>
    <cellStyle name="Note 5 16 18 3" xfId="25288"/>
    <cellStyle name="Note 5 16 18 4" xfId="49503"/>
    <cellStyle name="Note 5 16 19" xfId="25289"/>
    <cellStyle name="Note 5 16 19 2" xfId="25290"/>
    <cellStyle name="Note 5 16 19 3" xfId="25291"/>
    <cellStyle name="Note 5 16 19 4" xfId="49504"/>
    <cellStyle name="Note 5 16 2" xfId="25292"/>
    <cellStyle name="Note 5 16 2 2" xfId="25293"/>
    <cellStyle name="Note 5 16 2 3" xfId="25294"/>
    <cellStyle name="Note 5 16 2 4" xfId="49505"/>
    <cellStyle name="Note 5 16 20" xfId="25295"/>
    <cellStyle name="Note 5 16 20 2" xfId="25296"/>
    <cellStyle name="Note 5 16 20 3" xfId="49506"/>
    <cellStyle name="Note 5 16 20 4" xfId="49507"/>
    <cellStyle name="Note 5 16 21" xfId="49508"/>
    <cellStyle name="Note 5 16 22" xfId="49509"/>
    <cellStyle name="Note 5 16 3" xfId="25297"/>
    <cellStyle name="Note 5 16 3 2" xfId="25298"/>
    <cellStyle name="Note 5 16 3 3" xfId="25299"/>
    <cellStyle name="Note 5 16 3 4" xfId="49510"/>
    <cellStyle name="Note 5 16 4" xfId="25300"/>
    <cellStyle name="Note 5 16 4 2" xfId="25301"/>
    <cellStyle name="Note 5 16 4 3" xfId="25302"/>
    <cellStyle name="Note 5 16 4 4" xfId="49511"/>
    <cellStyle name="Note 5 16 5" xfId="25303"/>
    <cellStyle name="Note 5 16 5 2" xfId="25304"/>
    <cellStyle name="Note 5 16 5 3" xfId="25305"/>
    <cellStyle name="Note 5 16 5 4" xfId="49512"/>
    <cellStyle name="Note 5 16 6" xfId="25306"/>
    <cellStyle name="Note 5 16 6 2" xfId="25307"/>
    <cellStyle name="Note 5 16 6 3" xfId="25308"/>
    <cellStyle name="Note 5 16 6 4" xfId="49513"/>
    <cellStyle name="Note 5 16 7" xfId="25309"/>
    <cellStyle name="Note 5 16 7 2" xfId="25310"/>
    <cellStyle name="Note 5 16 7 3" xfId="25311"/>
    <cellStyle name="Note 5 16 7 4" xfId="49514"/>
    <cellStyle name="Note 5 16 8" xfId="25312"/>
    <cellStyle name="Note 5 16 8 2" xfId="25313"/>
    <cellStyle name="Note 5 16 8 3" xfId="25314"/>
    <cellStyle name="Note 5 16 8 4" xfId="49515"/>
    <cellStyle name="Note 5 16 9" xfId="25315"/>
    <cellStyle name="Note 5 16 9 2" xfId="25316"/>
    <cellStyle name="Note 5 16 9 3" xfId="25317"/>
    <cellStyle name="Note 5 16 9 4" xfId="49516"/>
    <cellStyle name="Note 5 17" xfId="25318"/>
    <cellStyle name="Note 5 17 10" xfId="25319"/>
    <cellStyle name="Note 5 17 10 2" xfId="25320"/>
    <cellStyle name="Note 5 17 10 3" xfId="25321"/>
    <cellStyle name="Note 5 17 10 4" xfId="49517"/>
    <cellStyle name="Note 5 17 11" xfId="25322"/>
    <cellStyle name="Note 5 17 11 2" xfId="25323"/>
    <cellStyle name="Note 5 17 11 3" xfId="25324"/>
    <cellStyle name="Note 5 17 11 4" xfId="49518"/>
    <cellStyle name="Note 5 17 12" xfId="25325"/>
    <cellStyle name="Note 5 17 12 2" xfId="25326"/>
    <cellStyle name="Note 5 17 12 3" xfId="25327"/>
    <cellStyle name="Note 5 17 12 4" xfId="49519"/>
    <cellStyle name="Note 5 17 13" xfId="25328"/>
    <cellStyle name="Note 5 17 13 2" xfId="25329"/>
    <cellStyle name="Note 5 17 13 3" xfId="25330"/>
    <cellStyle name="Note 5 17 13 4" xfId="49520"/>
    <cellStyle name="Note 5 17 14" xfId="25331"/>
    <cellStyle name="Note 5 17 14 2" xfId="25332"/>
    <cellStyle name="Note 5 17 14 3" xfId="25333"/>
    <cellStyle name="Note 5 17 14 4" xfId="49521"/>
    <cellStyle name="Note 5 17 15" xfId="25334"/>
    <cellStyle name="Note 5 17 15 2" xfId="25335"/>
    <cellStyle name="Note 5 17 15 3" xfId="25336"/>
    <cellStyle name="Note 5 17 15 4" xfId="49522"/>
    <cellStyle name="Note 5 17 16" xfId="25337"/>
    <cellStyle name="Note 5 17 16 2" xfId="25338"/>
    <cellStyle name="Note 5 17 16 3" xfId="25339"/>
    <cellStyle name="Note 5 17 16 4" xfId="49523"/>
    <cellStyle name="Note 5 17 17" xfId="25340"/>
    <cellStyle name="Note 5 17 17 2" xfId="25341"/>
    <cellStyle name="Note 5 17 17 3" xfId="25342"/>
    <cellStyle name="Note 5 17 17 4" xfId="49524"/>
    <cellStyle name="Note 5 17 18" xfId="25343"/>
    <cellStyle name="Note 5 17 18 2" xfId="25344"/>
    <cellStyle name="Note 5 17 18 3" xfId="25345"/>
    <cellStyle name="Note 5 17 18 4" xfId="49525"/>
    <cellStyle name="Note 5 17 19" xfId="25346"/>
    <cellStyle name="Note 5 17 19 2" xfId="25347"/>
    <cellStyle name="Note 5 17 19 3" xfId="25348"/>
    <cellStyle name="Note 5 17 19 4" xfId="49526"/>
    <cellStyle name="Note 5 17 2" xfId="25349"/>
    <cellStyle name="Note 5 17 2 2" xfId="25350"/>
    <cellStyle name="Note 5 17 2 3" xfId="25351"/>
    <cellStyle name="Note 5 17 2 4" xfId="49527"/>
    <cellStyle name="Note 5 17 20" xfId="25352"/>
    <cellStyle name="Note 5 17 20 2" xfId="25353"/>
    <cellStyle name="Note 5 17 20 3" xfId="49528"/>
    <cellStyle name="Note 5 17 20 4" xfId="49529"/>
    <cellStyle name="Note 5 17 21" xfId="49530"/>
    <cellStyle name="Note 5 17 22" xfId="49531"/>
    <cellStyle name="Note 5 17 3" xfId="25354"/>
    <cellStyle name="Note 5 17 3 2" xfId="25355"/>
    <cellStyle name="Note 5 17 3 3" xfId="25356"/>
    <cellStyle name="Note 5 17 3 4" xfId="49532"/>
    <cellStyle name="Note 5 17 4" xfId="25357"/>
    <cellStyle name="Note 5 17 4 2" xfId="25358"/>
    <cellStyle name="Note 5 17 4 3" xfId="25359"/>
    <cellStyle name="Note 5 17 4 4" xfId="49533"/>
    <cellStyle name="Note 5 17 5" xfId="25360"/>
    <cellStyle name="Note 5 17 5 2" xfId="25361"/>
    <cellStyle name="Note 5 17 5 3" xfId="25362"/>
    <cellStyle name="Note 5 17 5 4" xfId="49534"/>
    <cellStyle name="Note 5 17 6" xfId="25363"/>
    <cellStyle name="Note 5 17 6 2" xfId="25364"/>
    <cellStyle name="Note 5 17 6 3" xfId="25365"/>
    <cellStyle name="Note 5 17 6 4" xfId="49535"/>
    <cellStyle name="Note 5 17 7" xfId="25366"/>
    <cellStyle name="Note 5 17 7 2" xfId="25367"/>
    <cellStyle name="Note 5 17 7 3" xfId="25368"/>
    <cellStyle name="Note 5 17 7 4" xfId="49536"/>
    <cellStyle name="Note 5 17 8" xfId="25369"/>
    <cellStyle name="Note 5 17 8 2" xfId="25370"/>
    <cellStyle name="Note 5 17 8 3" xfId="25371"/>
    <cellStyle name="Note 5 17 8 4" xfId="49537"/>
    <cellStyle name="Note 5 17 9" xfId="25372"/>
    <cellStyle name="Note 5 17 9 2" xfId="25373"/>
    <cellStyle name="Note 5 17 9 3" xfId="25374"/>
    <cellStyle name="Note 5 17 9 4" xfId="49538"/>
    <cellStyle name="Note 5 18" xfId="25375"/>
    <cellStyle name="Note 5 18 10" xfId="25376"/>
    <cellStyle name="Note 5 18 10 2" xfId="25377"/>
    <cellStyle name="Note 5 18 10 3" xfId="25378"/>
    <cellStyle name="Note 5 18 10 4" xfId="49539"/>
    <cellStyle name="Note 5 18 11" xfId="25379"/>
    <cellStyle name="Note 5 18 11 2" xfId="25380"/>
    <cellStyle name="Note 5 18 11 3" xfId="25381"/>
    <cellStyle name="Note 5 18 11 4" xfId="49540"/>
    <cellStyle name="Note 5 18 12" xfId="25382"/>
    <cellStyle name="Note 5 18 12 2" xfId="25383"/>
    <cellStyle name="Note 5 18 12 3" xfId="25384"/>
    <cellStyle name="Note 5 18 12 4" xfId="49541"/>
    <cellStyle name="Note 5 18 13" xfId="25385"/>
    <cellStyle name="Note 5 18 13 2" xfId="25386"/>
    <cellStyle name="Note 5 18 13 3" xfId="25387"/>
    <cellStyle name="Note 5 18 13 4" xfId="49542"/>
    <cellStyle name="Note 5 18 14" xfId="25388"/>
    <cellStyle name="Note 5 18 14 2" xfId="25389"/>
    <cellStyle name="Note 5 18 14 3" xfId="25390"/>
    <cellStyle name="Note 5 18 14 4" xfId="49543"/>
    <cellStyle name="Note 5 18 15" xfId="25391"/>
    <cellStyle name="Note 5 18 15 2" xfId="25392"/>
    <cellStyle name="Note 5 18 15 3" xfId="25393"/>
    <cellStyle name="Note 5 18 15 4" xfId="49544"/>
    <cellStyle name="Note 5 18 16" xfId="25394"/>
    <cellStyle name="Note 5 18 16 2" xfId="25395"/>
    <cellStyle name="Note 5 18 16 3" xfId="25396"/>
    <cellStyle name="Note 5 18 16 4" xfId="49545"/>
    <cellStyle name="Note 5 18 17" xfId="25397"/>
    <cellStyle name="Note 5 18 17 2" xfId="25398"/>
    <cellStyle name="Note 5 18 17 3" xfId="25399"/>
    <cellStyle name="Note 5 18 17 4" xfId="49546"/>
    <cellStyle name="Note 5 18 18" xfId="25400"/>
    <cellStyle name="Note 5 18 18 2" xfId="25401"/>
    <cellStyle name="Note 5 18 18 3" xfId="25402"/>
    <cellStyle name="Note 5 18 18 4" xfId="49547"/>
    <cellStyle name="Note 5 18 19" xfId="25403"/>
    <cellStyle name="Note 5 18 19 2" xfId="25404"/>
    <cellStyle name="Note 5 18 19 3" xfId="25405"/>
    <cellStyle name="Note 5 18 19 4" xfId="49548"/>
    <cellStyle name="Note 5 18 2" xfId="25406"/>
    <cellStyle name="Note 5 18 2 2" xfId="25407"/>
    <cellStyle name="Note 5 18 2 3" xfId="25408"/>
    <cellStyle name="Note 5 18 2 4" xfId="49549"/>
    <cellStyle name="Note 5 18 20" xfId="25409"/>
    <cellStyle name="Note 5 18 20 2" xfId="25410"/>
    <cellStyle name="Note 5 18 20 3" xfId="49550"/>
    <cellStyle name="Note 5 18 20 4" xfId="49551"/>
    <cellStyle name="Note 5 18 21" xfId="49552"/>
    <cellStyle name="Note 5 18 22" xfId="49553"/>
    <cellStyle name="Note 5 18 3" xfId="25411"/>
    <cellStyle name="Note 5 18 3 2" xfId="25412"/>
    <cellStyle name="Note 5 18 3 3" xfId="25413"/>
    <cellStyle name="Note 5 18 3 4" xfId="49554"/>
    <cellStyle name="Note 5 18 4" xfId="25414"/>
    <cellStyle name="Note 5 18 4 2" xfId="25415"/>
    <cellStyle name="Note 5 18 4 3" xfId="25416"/>
    <cellStyle name="Note 5 18 4 4" xfId="49555"/>
    <cellStyle name="Note 5 18 5" xfId="25417"/>
    <cellStyle name="Note 5 18 5 2" xfId="25418"/>
    <cellStyle name="Note 5 18 5 3" xfId="25419"/>
    <cellStyle name="Note 5 18 5 4" xfId="49556"/>
    <cellStyle name="Note 5 18 6" xfId="25420"/>
    <cellStyle name="Note 5 18 6 2" xfId="25421"/>
    <cellStyle name="Note 5 18 6 3" xfId="25422"/>
    <cellStyle name="Note 5 18 6 4" xfId="49557"/>
    <cellStyle name="Note 5 18 7" xfId="25423"/>
    <cellStyle name="Note 5 18 7 2" xfId="25424"/>
    <cellStyle name="Note 5 18 7 3" xfId="25425"/>
    <cellStyle name="Note 5 18 7 4" xfId="49558"/>
    <cellStyle name="Note 5 18 8" xfId="25426"/>
    <cellStyle name="Note 5 18 8 2" xfId="25427"/>
    <cellStyle name="Note 5 18 8 3" xfId="25428"/>
    <cellStyle name="Note 5 18 8 4" xfId="49559"/>
    <cellStyle name="Note 5 18 9" xfId="25429"/>
    <cellStyle name="Note 5 18 9 2" xfId="25430"/>
    <cellStyle name="Note 5 18 9 3" xfId="25431"/>
    <cellStyle name="Note 5 18 9 4" xfId="49560"/>
    <cellStyle name="Note 5 19" xfId="25432"/>
    <cellStyle name="Note 5 19 10" xfId="25433"/>
    <cellStyle name="Note 5 19 10 2" xfId="25434"/>
    <cellStyle name="Note 5 19 10 3" xfId="25435"/>
    <cellStyle name="Note 5 19 10 4" xfId="49561"/>
    <cellStyle name="Note 5 19 11" xfId="25436"/>
    <cellStyle name="Note 5 19 11 2" xfId="25437"/>
    <cellStyle name="Note 5 19 11 3" xfId="25438"/>
    <cellStyle name="Note 5 19 11 4" xfId="49562"/>
    <cellStyle name="Note 5 19 12" xfId="25439"/>
    <cellStyle name="Note 5 19 12 2" xfId="25440"/>
    <cellStyle name="Note 5 19 12 3" xfId="25441"/>
    <cellStyle name="Note 5 19 12 4" xfId="49563"/>
    <cellStyle name="Note 5 19 13" xfId="25442"/>
    <cellStyle name="Note 5 19 13 2" xfId="25443"/>
    <cellStyle name="Note 5 19 13 3" xfId="25444"/>
    <cellStyle name="Note 5 19 13 4" xfId="49564"/>
    <cellStyle name="Note 5 19 14" xfId="25445"/>
    <cellStyle name="Note 5 19 14 2" xfId="25446"/>
    <cellStyle name="Note 5 19 14 3" xfId="25447"/>
    <cellStyle name="Note 5 19 14 4" xfId="49565"/>
    <cellStyle name="Note 5 19 15" xfId="25448"/>
    <cellStyle name="Note 5 19 15 2" xfId="25449"/>
    <cellStyle name="Note 5 19 15 3" xfId="25450"/>
    <cellStyle name="Note 5 19 15 4" xfId="49566"/>
    <cellStyle name="Note 5 19 16" xfId="25451"/>
    <cellStyle name="Note 5 19 16 2" xfId="25452"/>
    <cellStyle name="Note 5 19 16 3" xfId="25453"/>
    <cellStyle name="Note 5 19 16 4" xfId="49567"/>
    <cellStyle name="Note 5 19 17" xfId="25454"/>
    <cellStyle name="Note 5 19 17 2" xfId="25455"/>
    <cellStyle name="Note 5 19 17 3" xfId="25456"/>
    <cellStyle name="Note 5 19 17 4" xfId="49568"/>
    <cellStyle name="Note 5 19 18" xfId="25457"/>
    <cellStyle name="Note 5 19 18 2" xfId="25458"/>
    <cellStyle name="Note 5 19 18 3" xfId="25459"/>
    <cellStyle name="Note 5 19 18 4" xfId="49569"/>
    <cellStyle name="Note 5 19 19" xfId="25460"/>
    <cellStyle name="Note 5 19 19 2" xfId="25461"/>
    <cellStyle name="Note 5 19 19 3" xfId="25462"/>
    <cellStyle name="Note 5 19 19 4" xfId="49570"/>
    <cellStyle name="Note 5 19 2" xfId="25463"/>
    <cellStyle name="Note 5 19 2 2" xfId="25464"/>
    <cellStyle name="Note 5 19 2 3" xfId="25465"/>
    <cellStyle name="Note 5 19 2 4" xfId="49571"/>
    <cellStyle name="Note 5 19 20" xfId="25466"/>
    <cellStyle name="Note 5 19 20 2" xfId="25467"/>
    <cellStyle name="Note 5 19 20 3" xfId="49572"/>
    <cellStyle name="Note 5 19 20 4" xfId="49573"/>
    <cellStyle name="Note 5 19 21" xfId="49574"/>
    <cellStyle name="Note 5 19 22" xfId="49575"/>
    <cellStyle name="Note 5 19 3" xfId="25468"/>
    <cellStyle name="Note 5 19 3 2" xfId="25469"/>
    <cellStyle name="Note 5 19 3 3" xfId="25470"/>
    <cellStyle name="Note 5 19 3 4" xfId="49576"/>
    <cellStyle name="Note 5 19 4" xfId="25471"/>
    <cellStyle name="Note 5 19 4 2" xfId="25472"/>
    <cellStyle name="Note 5 19 4 3" xfId="25473"/>
    <cellStyle name="Note 5 19 4 4" xfId="49577"/>
    <cellStyle name="Note 5 19 5" xfId="25474"/>
    <cellStyle name="Note 5 19 5 2" xfId="25475"/>
    <cellStyle name="Note 5 19 5 3" xfId="25476"/>
    <cellStyle name="Note 5 19 5 4" xfId="49578"/>
    <cellStyle name="Note 5 19 6" xfId="25477"/>
    <cellStyle name="Note 5 19 6 2" xfId="25478"/>
    <cellStyle name="Note 5 19 6 3" xfId="25479"/>
    <cellStyle name="Note 5 19 6 4" xfId="49579"/>
    <cellStyle name="Note 5 19 7" xfId="25480"/>
    <cellStyle name="Note 5 19 7 2" xfId="25481"/>
    <cellStyle name="Note 5 19 7 3" xfId="25482"/>
    <cellStyle name="Note 5 19 7 4" xfId="49580"/>
    <cellStyle name="Note 5 19 8" xfId="25483"/>
    <cellStyle name="Note 5 19 8 2" xfId="25484"/>
    <cellStyle name="Note 5 19 8 3" xfId="25485"/>
    <cellStyle name="Note 5 19 8 4" xfId="49581"/>
    <cellStyle name="Note 5 19 9" xfId="25486"/>
    <cellStyle name="Note 5 19 9 2" xfId="25487"/>
    <cellStyle name="Note 5 19 9 3" xfId="25488"/>
    <cellStyle name="Note 5 19 9 4" xfId="49582"/>
    <cellStyle name="Note 5 2" xfId="25489"/>
    <cellStyle name="Note 5 2 10" xfId="25490"/>
    <cellStyle name="Note 5 2 10 2" xfId="25491"/>
    <cellStyle name="Note 5 2 10 3" xfId="25492"/>
    <cellStyle name="Note 5 2 10 4" xfId="49583"/>
    <cellStyle name="Note 5 2 11" xfId="25493"/>
    <cellStyle name="Note 5 2 11 2" xfId="25494"/>
    <cellStyle name="Note 5 2 11 3" xfId="25495"/>
    <cellStyle name="Note 5 2 11 4" xfId="49584"/>
    <cellStyle name="Note 5 2 12" xfId="25496"/>
    <cellStyle name="Note 5 2 12 2" xfId="25497"/>
    <cellStyle name="Note 5 2 12 3" xfId="25498"/>
    <cellStyle name="Note 5 2 12 4" xfId="49585"/>
    <cellStyle name="Note 5 2 13" xfId="25499"/>
    <cellStyle name="Note 5 2 13 2" xfId="25500"/>
    <cellStyle name="Note 5 2 13 3" xfId="25501"/>
    <cellStyle name="Note 5 2 13 4" xfId="49586"/>
    <cellStyle name="Note 5 2 14" xfId="25502"/>
    <cellStyle name="Note 5 2 14 2" xfId="25503"/>
    <cellStyle name="Note 5 2 14 3" xfId="25504"/>
    <cellStyle name="Note 5 2 14 4" xfId="49587"/>
    <cellStyle name="Note 5 2 15" xfId="25505"/>
    <cellStyle name="Note 5 2 15 2" xfId="25506"/>
    <cellStyle name="Note 5 2 15 3" xfId="25507"/>
    <cellStyle name="Note 5 2 15 4" xfId="49588"/>
    <cellStyle name="Note 5 2 16" xfId="25508"/>
    <cellStyle name="Note 5 2 16 2" xfId="25509"/>
    <cellStyle name="Note 5 2 16 3" xfId="25510"/>
    <cellStyle name="Note 5 2 16 4" xfId="49589"/>
    <cellStyle name="Note 5 2 17" xfId="25511"/>
    <cellStyle name="Note 5 2 17 2" xfId="25512"/>
    <cellStyle name="Note 5 2 17 3" xfId="25513"/>
    <cellStyle name="Note 5 2 17 4" xfId="49590"/>
    <cellStyle name="Note 5 2 18" xfId="25514"/>
    <cellStyle name="Note 5 2 18 2" xfId="25515"/>
    <cellStyle name="Note 5 2 18 3" xfId="25516"/>
    <cellStyle name="Note 5 2 18 4" xfId="49591"/>
    <cellStyle name="Note 5 2 19" xfId="25517"/>
    <cellStyle name="Note 5 2 19 2" xfId="25518"/>
    <cellStyle name="Note 5 2 19 3" xfId="25519"/>
    <cellStyle name="Note 5 2 19 4" xfId="49592"/>
    <cellStyle name="Note 5 2 2" xfId="25520"/>
    <cellStyle name="Note 5 2 2 10" xfId="25521"/>
    <cellStyle name="Note 5 2 2 10 2" xfId="25522"/>
    <cellStyle name="Note 5 2 2 10 3" xfId="25523"/>
    <cellStyle name="Note 5 2 2 10 4" xfId="49593"/>
    <cellStyle name="Note 5 2 2 11" xfId="25524"/>
    <cellStyle name="Note 5 2 2 11 2" xfId="25525"/>
    <cellStyle name="Note 5 2 2 11 3" xfId="25526"/>
    <cellStyle name="Note 5 2 2 11 4" xfId="49594"/>
    <cellStyle name="Note 5 2 2 12" xfId="25527"/>
    <cellStyle name="Note 5 2 2 12 2" xfId="25528"/>
    <cellStyle name="Note 5 2 2 12 3" xfId="25529"/>
    <cellStyle name="Note 5 2 2 12 4" xfId="49595"/>
    <cellStyle name="Note 5 2 2 13" xfId="25530"/>
    <cellStyle name="Note 5 2 2 13 2" xfId="25531"/>
    <cellStyle name="Note 5 2 2 13 3" xfId="25532"/>
    <cellStyle name="Note 5 2 2 13 4" xfId="49596"/>
    <cellStyle name="Note 5 2 2 14" xfId="25533"/>
    <cellStyle name="Note 5 2 2 14 2" xfId="25534"/>
    <cellStyle name="Note 5 2 2 14 3" xfId="25535"/>
    <cellStyle name="Note 5 2 2 14 4" xfId="49597"/>
    <cellStyle name="Note 5 2 2 15" xfId="25536"/>
    <cellStyle name="Note 5 2 2 15 2" xfId="25537"/>
    <cellStyle name="Note 5 2 2 15 3" xfId="25538"/>
    <cellStyle name="Note 5 2 2 15 4" xfId="49598"/>
    <cellStyle name="Note 5 2 2 16" xfId="25539"/>
    <cellStyle name="Note 5 2 2 16 2" xfId="25540"/>
    <cellStyle name="Note 5 2 2 16 3" xfId="25541"/>
    <cellStyle name="Note 5 2 2 16 4" xfId="49599"/>
    <cellStyle name="Note 5 2 2 17" xfId="25542"/>
    <cellStyle name="Note 5 2 2 17 2" xfId="25543"/>
    <cellStyle name="Note 5 2 2 17 3" xfId="25544"/>
    <cellStyle name="Note 5 2 2 17 4" xfId="49600"/>
    <cellStyle name="Note 5 2 2 18" xfId="25545"/>
    <cellStyle name="Note 5 2 2 18 2" xfId="25546"/>
    <cellStyle name="Note 5 2 2 18 3" xfId="25547"/>
    <cellStyle name="Note 5 2 2 18 4" xfId="49601"/>
    <cellStyle name="Note 5 2 2 19" xfId="25548"/>
    <cellStyle name="Note 5 2 2 19 2" xfId="25549"/>
    <cellStyle name="Note 5 2 2 19 3" xfId="25550"/>
    <cellStyle name="Note 5 2 2 19 4" xfId="49602"/>
    <cellStyle name="Note 5 2 2 2" xfId="25551"/>
    <cellStyle name="Note 5 2 2 2 10" xfId="25552"/>
    <cellStyle name="Note 5 2 2 2 10 2" xfId="25553"/>
    <cellStyle name="Note 5 2 2 2 10 3" xfId="25554"/>
    <cellStyle name="Note 5 2 2 2 10 4" xfId="49603"/>
    <cellStyle name="Note 5 2 2 2 11" xfId="25555"/>
    <cellStyle name="Note 5 2 2 2 11 2" xfId="25556"/>
    <cellStyle name="Note 5 2 2 2 11 3" xfId="25557"/>
    <cellStyle name="Note 5 2 2 2 11 4" xfId="49604"/>
    <cellStyle name="Note 5 2 2 2 12" xfId="25558"/>
    <cellStyle name="Note 5 2 2 2 12 2" xfId="25559"/>
    <cellStyle name="Note 5 2 2 2 12 3" xfId="25560"/>
    <cellStyle name="Note 5 2 2 2 12 4" xfId="49605"/>
    <cellStyle name="Note 5 2 2 2 13" xfId="25561"/>
    <cellStyle name="Note 5 2 2 2 13 2" xfId="25562"/>
    <cellStyle name="Note 5 2 2 2 13 3" xfId="25563"/>
    <cellStyle name="Note 5 2 2 2 13 4" xfId="49606"/>
    <cellStyle name="Note 5 2 2 2 14" xfId="25564"/>
    <cellStyle name="Note 5 2 2 2 14 2" xfId="25565"/>
    <cellStyle name="Note 5 2 2 2 14 3" xfId="25566"/>
    <cellStyle name="Note 5 2 2 2 14 4" xfId="49607"/>
    <cellStyle name="Note 5 2 2 2 15" xfId="25567"/>
    <cellStyle name="Note 5 2 2 2 15 2" xfId="25568"/>
    <cellStyle name="Note 5 2 2 2 15 3" xfId="25569"/>
    <cellStyle name="Note 5 2 2 2 15 4" xfId="49608"/>
    <cellStyle name="Note 5 2 2 2 16" xfId="25570"/>
    <cellStyle name="Note 5 2 2 2 16 2" xfId="25571"/>
    <cellStyle name="Note 5 2 2 2 16 3" xfId="25572"/>
    <cellStyle name="Note 5 2 2 2 16 4" xfId="49609"/>
    <cellStyle name="Note 5 2 2 2 17" xfId="25573"/>
    <cellStyle name="Note 5 2 2 2 17 2" xfId="25574"/>
    <cellStyle name="Note 5 2 2 2 17 3" xfId="25575"/>
    <cellStyle name="Note 5 2 2 2 17 4" xfId="49610"/>
    <cellStyle name="Note 5 2 2 2 18" xfId="25576"/>
    <cellStyle name="Note 5 2 2 2 18 2" xfId="25577"/>
    <cellStyle name="Note 5 2 2 2 18 3" xfId="25578"/>
    <cellStyle name="Note 5 2 2 2 18 4" xfId="49611"/>
    <cellStyle name="Note 5 2 2 2 19" xfId="25579"/>
    <cellStyle name="Note 5 2 2 2 19 2" xfId="25580"/>
    <cellStyle name="Note 5 2 2 2 19 3" xfId="25581"/>
    <cellStyle name="Note 5 2 2 2 19 4" xfId="49612"/>
    <cellStyle name="Note 5 2 2 2 2" xfId="25582"/>
    <cellStyle name="Note 5 2 2 2 2 10" xfId="25583"/>
    <cellStyle name="Note 5 2 2 2 2 10 2" xfId="25584"/>
    <cellStyle name="Note 5 2 2 2 2 10 3" xfId="25585"/>
    <cellStyle name="Note 5 2 2 2 2 10 4" xfId="49613"/>
    <cellStyle name="Note 5 2 2 2 2 11" xfId="25586"/>
    <cellStyle name="Note 5 2 2 2 2 11 2" xfId="25587"/>
    <cellStyle name="Note 5 2 2 2 2 11 3" xfId="25588"/>
    <cellStyle name="Note 5 2 2 2 2 11 4" xfId="49614"/>
    <cellStyle name="Note 5 2 2 2 2 12" xfId="25589"/>
    <cellStyle name="Note 5 2 2 2 2 12 2" xfId="25590"/>
    <cellStyle name="Note 5 2 2 2 2 12 3" xfId="25591"/>
    <cellStyle name="Note 5 2 2 2 2 12 4" xfId="49615"/>
    <cellStyle name="Note 5 2 2 2 2 13" xfId="25592"/>
    <cellStyle name="Note 5 2 2 2 2 13 2" xfId="25593"/>
    <cellStyle name="Note 5 2 2 2 2 13 3" xfId="25594"/>
    <cellStyle name="Note 5 2 2 2 2 13 4" xfId="49616"/>
    <cellStyle name="Note 5 2 2 2 2 14" xfId="25595"/>
    <cellStyle name="Note 5 2 2 2 2 14 2" xfId="25596"/>
    <cellStyle name="Note 5 2 2 2 2 14 3" xfId="25597"/>
    <cellStyle name="Note 5 2 2 2 2 14 4" xfId="49617"/>
    <cellStyle name="Note 5 2 2 2 2 15" xfId="25598"/>
    <cellStyle name="Note 5 2 2 2 2 15 2" xfId="25599"/>
    <cellStyle name="Note 5 2 2 2 2 15 3" xfId="25600"/>
    <cellStyle name="Note 5 2 2 2 2 15 4" xfId="49618"/>
    <cellStyle name="Note 5 2 2 2 2 16" xfId="25601"/>
    <cellStyle name="Note 5 2 2 2 2 16 2" xfId="25602"/>
    <cellStyle name="Note 5 2 2 2 2 16 3" xfId="25603"/>
    <cellStyle name="Note 5 2 2 2 2 16 4" xfId="49619"/>
    <cellStyle name="Note 5 2 2 2 2 17" xfId="25604"/>
    <cellStyle name="Note 5 2 2 2 2 17 2" xfId="25605"/>
    <cellStyle name="Note 5 2 2 2 2 17 3" xfId="25606"/>
    <cellStyle name="Note 5 2 2 2 2 17 4" xfId="49620"/>
    <cellStyle name="Note 5 2 2 2 2 18" xfId="25607"/>
    <cellStyle name="Note 5 2 2 2 2 18 2" xfId="25608"/>
    <cellStyle name="Note 5 2 2 2 2 18 3" xfId="25609"/>
    <cellStyle name="Note 5 2 2 2 2 18 4" xfId="49621"/>
    <cellStyle name="Note 5 2 2 2 2 19" xfId="25610"/>
    <cellStyle name="Note 5 2 2 2 2 19 2" xfId="25611"/>
    <cellStyle name="Note 5 2 2 2 2 19 3" xfId="25612"/>
    <cellStyle name="Note 5 2 2 2 2 19 4" xfId="49622"/>
    <cellStyle name="Note 5 2 2 2 2 2" xfId="25613"/>
    <cellStyle name="Note 5 2 2 2 2 2 2" xfId="25614"/>
    <cellStyle name="Note 5 2 2 2 2 2 3" xfId="25615"/>
    <cellStyle name="Note 5 2 2 2 2 2 4" xfId="49623"/>
    <cellStyle name="Note 5 2 2 2 2 20" xfId="25616"/>
    <cellStyle name="Note 5 2 2 2 2 20 2" xfId="25617"/>
    <cellStyle name="Note 5 2 2 2 2 20 3" xfId="49624"/>
    <cellStyle name="Note 5 2 2 2 2 20 4" xfId="49625"/>
    <cellStyle name="Note 5 2 2 2 2 21" xfId="49626"/>
    <cellStyle name="Note 5 2 2 2 2 22" xfId="49627"/>
    <cellStyle name="Note 5 2 2 2 2 3" xfId="25618"/>
    <cellStyle name="Note 5 2 2 2 2 3 2" xfId="25619"/>
    <cellStyle name="Note 5 2 2 2 2 3 3" xfId="25620"/>
    <cellStyle name="Note 5 2 2 2 2 3 4" xfId="49628"/>
    <cellStyle name="Note 5 2 2 2 2 4" xfId="25621"/>
    <cellStyle name="Note 5 2 2 2 2 4 2" xfId="25622"/>
    <cellStyle name="Note 5 2 2 2 2 4 3" xfId="25623"/>
    <cellStyle name="Note 5 2 2 2 2 4 4" xfId="49629"/>
    <cellStyle name="Note 5 2 2 2 2 5" xfId="25624"/>
    <cellStyle name="Note 5 2 2 2 2 5 2" xfId="25625"/>
    <cellStyle name="Note 5 2 2 2 2 5 3" xfId="25626"/>
    <cellStyle name="Note 5 2 2 2 2 5 4" xfId="49630"/>
    <cellStyle name="Note 5 2 2 2 2 6" xfId="25627"/>
    <cellStyle name="Note 5 2 2 2 2 6 2" xfId="25628"/>
    <cellStyle name="Note 5 2 2 2 2 6 3" xfId="25629"/>
    <cellStyle name="Note 5 2 2 2 2 6 4" xfId="49631"/>
    <cellStyle name="Note 5 2 2 2 2 7" xfId="25630"/>
    <cellStyle name="Note 5 2 2 2 2 7 2" xfId="25631"/>
    <cellStyle name="Note 5 2 2 2 2 7 3" xfId="25632"/>
    <cellStyle name="Note 5 2 2 2 2 7 4" xfId="49632"/>
    <cellStyle name="Note 5 2 2 2 2 8" xfId="25633"/>
    <cellStyle name="Note 5 2 2 2 2 8 2" xfId="25634"/>
    <cellStyle name="Note 5 2 2 2 2 8 3" xfId="25635"/>
    <cellStyle name="Note 5 2 2 2 2 8 4" xfId="49633"/>
    <cellStyle name="Note 5 2 2 2 2 9" xfId="25636"/>
    <cellStyle name="Note 5 2 2 2 2 9 2" xfId="25637"/>
    <cellStyle name="Note 5 2 2 2 2 9 3" xfId="25638"/>
    <cellStyle name="Note 5 2 2 2 2 9 4" xfId="49634"/>
    <cellStyle name="Note 5 2 2 2 20" xfId="25639"/>
    <cellStyle name="Note 5 2 2 2 20 2" xfId="25640"/>
    <cellStyle name="Note 5 2 2 2 20 3" xfId="25641"/>
    <cellStyle name="Note 5 2 2 2 20 4" xfId="49635"/>
    <cellStyle name="Note 5 2 2 2 21" xfId="25642"/>
    <cellStyle name="Note 5 2 2 2 21 2" xfId="25643"/>
    <cellStyle name="Note 5 2 2 2 21 3" xfId="49636"/>
    <cellStyle name="Note 5 2 2 2 21 4" xfId="49637"/>
    <cellStyle name="Note 5 2 2 2 22" xfId="49638"/>
    <cellStyle name="Note 5 2 2 2 23" xfId="49639"/>
    <cellStyle name="Note 5 2 2 2 3" xfId="25644"/>
    <cellStyle name="Note 5 2 2 2 3 2" xfId="25645"/>
    <cellStyle name="Note 5 2 2 2 3 3" xfId="25646"/>
    <cellStyle name="Note 5 2 2 2 3 4" xfId="49640"/>
    <cellStyle name="Note 5 2 2 2 4" xfId="25647"/>
    <cellStyle name="Note 5 2 2 2 4 2" xfId="25648"/>
    <cellStyle name="Note 5 2 2 2 4 3" xfId="25649"/>
    <cellStyle name="Note 5 2 2 2 4 4" xfId="49641"/>
    <cellStyle name="Note 5 2 2 2 5" xfId="25650"/>
    <cellStyle name="Note 5 2 2 2 5 2" xfId="25651"/>
    <cellStyle name="Note 5 2 2 2 5 3" xfId="25652"/>
    <cellStyle name="Note 5 2 2 2 5 4" xfId="49642"/>
    <cellStyle name="Note 5 2 2 2 6" xfId="25653"/>
    <cellStyle name="Note 5 2 2 2 6 2" xfId="25654"/>
    <cellStyle name="Note 5 2 2 2 6 3" xfId="25655"/>
    <cellStyle name="Note 5 2 2 2 6 4" xfId="49643"/>
    <cellStyle name="Note 5 2 2 2 7" xfId="25656"/>
    <cellStyle name="Note 5 2 2 2 7 2" xfId="25657"/>
    <cellStyle name="Note 5 2 2 2 7 3" xfId="25658"/>
    <cellStyle name="Note 5 2 2 2 7 4" xfId="49644"/>
    <cellStyle name="Note 5 2 2 2 8" xfId="25659"/>
    <cellStyle name="Note 5 2 2 2 8 2" xfId="25660"/>
    <cellStyle name="Note 5 2 2 2 8 3" xfId="25661"/>
    <cellStyle name="Note 5 2 2 2 8 4" xfId="49645"/>
    <cellStyle name="Note 5 2 2 2 9" xfId="25662"/>
    <cellStyle name="Note 5 2 2 2 9 2" xfId="25663"/>
    <cellStyle name="Note 5 2 2 2 9 3" xfId="25664"/>
    <cellStyle name="Note 5 2 2 2 9 4" xfId="49646"/>
    <cellStyle name="Note 5 2 2 20" xfId="25665"/>
    <cellStyle name="Note 5 2 2 20 2" xfId="25666"/>
    <cellStyle name="Note 5 2 2 20 3" xfId="25667"/>
    <cellStyle name="Note 5 2 2 20 4" xfId="49647"/>
    <cellStyle name="Note 5 2 2 21" xfId="25668"/>
    <cellStyle name="Note 5 2 2 21 2" xfId="25669"/>
    <cellStyle name="Note 5 2 2 21 3" xfId="49648"/>
    <cellStyle name="Note 5 2 2 21 4" xfId="49649"/>
    <cellStyle name="Note 5 2 2 22" xfId="49650"/>
    <cellStyle name="Note 5 2 2 23" xfId="49651"/>
    <cellStyle name="Note 5 2 2 3" xfId="25670"/>
    <cellStyle name="Note 5 2 2 3 2" xfId="25671"/>
    <cellStyle name="Note 5 2 2 3 3" xfId="25672"/>
    <cellStyle name="Note 5 2 2 3 4" xfId="49652"/>
    <cellStyle name="Note 5 2 2 4" xfId="25673"/>
    <cellStyle name="Note 5 2 2 4 2" xfId="25674"/>
    <cellStyle name="Note 5 2 2 4 3" xfId="25675"/>
    <cellStyle name="Note 5 2 2 4 4" xfId="49653"/>
    <cellStyle name="Note 5 2 2 5" xfId="25676"/>
    <cellStyle name="Note 5 2 2 5 2" xfId="25677"/>
    <cellStyle name="Note 5 2 2 5 3" xfId="25678"/>
    <cellStyle name="Note 5 2 2 5 4" xfId="49654"/>
    <cellStyle name="Note 5 2 2 6" xfId="25679"/>
    <cellStyle name="Note 5 2 2 6 2" xfId="25680"/>
    <cellStyle name="Note 5 2 2 6 3" xfId="25681"/>
    <cellStyle name="Note 5 2 2 6 4" xfId="49655"/>
    <cellStyle name="Note 5 2 2 7" xfId="25682"/>
    <cellStyle name="Note 5 2 2 7 2" xfId="25683"/>
    <cellStyle name="Note 5 2 2 7 3" xfId="25684"/>
    <cellStyle name="Note 5 2 2 7 4" xfId="49656"/>
    <cellStyle name="Note 5 2 2 8" xfId="25685"/>
    <cellStyle name="Note 5 2 2 8 2" xfId="25686"/>
    <cellStyle name="Note 5 2 2 8 3" xfId="25687"/>
    <cellStyle name="Note 5 2 2 8 4" xfId="49657"/>
    <cellStyle name="Note 5 2 2 9" xfId="25688"/>
    <cellStyle name="Note 5 2 2 9 2" xfId="25689"/>
    <cellStyle name="Note 5 2 2 9 3" xfId="25690"/>
    <cellStyle name="Note 5 2 2 9 4" xfId="49658"/>
    <cellStyle name="Note 5 2 20" xfId="25691"/>
    <cellStyle name="Note 5 2 20 2" xfId="25692"/>
    <cellStyle name="Note 5 2 20 3" xfId="25693"/>
    <cellStyle name="Note 5 2 20 4" xfId="49659"/>
    <cellStyle name="Note 5 2 21" xfId="25694"/>
    <cellStyle name="Note 5 2 21 2" xfId="25695"/>
    <cellStyle name="Note 5 2 21 3" xfId="49660"/>
    <cellStyle name="Note 5 2 21 4" xfId="49661"/>
    <cellStyle name="Note 5 2 22" xfId="49662"/>
    <cellStyle name="Note 5 2 23" xfId="49663"/>
    <cellStyle name="Note 5 2 3" xfId="25696"/>
    <cellStyle name="Note 5 2 3 2" xfId="25697"/>
    <cellStyle name="Note 5 2 3 3" xfId="25698"/>
    <cellStyle name="Note 5 2 3 4" xfId="49664"/>
    <cellStyle name="Note 5 2 4" xfId="25699"/>
    <cellStyle name="Note 5 2 4 2" xfId="25700"/>
    <cellStyle name="Note 5 2 4 3" xfId="25701"/>
    <cellStyle name="Note 5 2 4 4" xfId="49665"/>
    <cellStyle name="Note 5 2 5" xfId="25702"/>
    <cellStyle name="Note 5 2 5 2" xfId="25703"/>
    <cellStyle name="Note 5 2 5 3" xfId="25704"/>
    <cellStyle name="Note 5 2 5 4" xfId="49666"/>
    <cellStyle name="Note 5 2 6" xfId="25705"/>
    <cellStyle name="Note 5 2 6 2" xfId="25706"/>
    <cellStyle name="Note 5 2 6 3" xfId="25707"/>
    <cellStyle name="Note 5 2 6 4" xfId="49667"/>
    <cellStyle name="Note 5 2 7" xfId="25708"/>
    <cellStyle name="Note 5 2 7 2" xfId="25709"/>
    <cellStyle name="Note 5 2 7 3" xfId="25710"/>
    <cellStyle name="Note 5 2 7 4" xfId="49668"/>
    <cellStyle name="Note 5 2 8" xfId="25711"/>
    <cellStyle name="Note 5 2 8 2" xfId="25712"/>
    <cellStyle name="Note 5 2 8 3" xfId="25713"/>
    <cellStyle name="Note 5 2 8 4" xfId="49669"/>
    <cellStyle name="Note 5 2 9" xfId="25714"/>
    <cellStyle name="Note 5 2 9 2" xfId="25715"/>
    <cellStyle name="Note 5 2 9 3" xfId="25716"/>
    <cellStyle name="Note 5 2 9 4" xfId="49670"/>
    <cellStyle name="Note 5 20" xfId="25717"/>
    <cellStyle name="Note 5 20 10" xfId="25718"/>
    <cellStyle name="Note 5 20 10 2" xfId="25719"/>
    <cellStyle name="Note 5 20 10 3" xfId="25720"/>
    <cellStyle name="Note 5 20 10 4" xfId="49671"/>
    <cellStyle name="Note 5 20 11" xfId="25721"/>
    <cellStyle name="Note 5 20 11 2" xfId="25722"/>
    <cellStyle name="Note 5 20 11 3" xfId="25723"/>
    <cellStyle name="Note 5 20 11 4" xfId="49672"/>
    <cellStyle name="Note 5 20 12" xfId="25724"/>
    <cellStyle name="Note 5 20 12 2" xfId="25725"/>
    <cellStyle name="Note 5 20 12 3" xfId="25726"/>
    <cellStyle name="Note 5 20 12 4" xfId="49673"/>
    <cellStyle name="Note 5 20 13" xfId="25727"/>
    <cellStyle name="Note 5 20 13 2" xfId="25728"/>
    <cellStyle name="Note 5 20 13 3" xfId="25729"/>
    <cellStyle name="Note 5 20 13 4" xfId="49674"/>
    <cellStyle name="Note 5 20 14" xfId="25730"/>
    <cellStyle name="Note 5 20 14 2" xfId="25731"/>
    <cellStyle name="Note 5 20 14 3" xfId="25732"/>
    <cellStyle name="Note 5 20 14 4" xfId="49675"/>
    <cellStyle name="Note 5 20 15" xfId="25733"/>
    <cellStyle name="Note 5 20 15 2" xfId="25734"/>
    <cellStyle name="Note 5 20 15 3" xfId="25735"/>
    <cellStyle name="Note 5 20 15 4" xfId="49676"/>
    <cellStyle name="Note 5 20 16" xfId="25736"/>
    <cellStyle name="Note 5 20 16 2" xfId="25737"/>
    <cellStyle name="Note 5 20 16 3" xfId="25738"/>
    <cellStyle name="Note 5 20 16 4" xfId="49677"/>
    <cellStyle name="Note 5 20 17" xfId="25739"/>
    <cellStyle name="Note 5 20 17 2" xfId="25740"/>
    <cellStyle name="Note 5 20 17 3" xfId="25741"/>
    <cellStyle name="Note 5 20 17 4" xfId="49678"/>
    <cellStyle name="Note 5 20 18" xfId="25742"/>
    <cellStyle name="Note 5 20 18 2" xfId="25743"/>
    <cellStyle name="Note 5 20 18 3" xfId="25744"/>
    <cellStyle name="Note 5 20 18 4" xfId="49679"/>
    <cellStyle name="Note 5 20 19" xfId="25745"/>
    <cellStyle name="Note 5 20 19 2" xfId="25746"/>
    <cellStyle name="Note 5 20 19 3" xfId="25747"/>
    <cellStyle name="Note 5 20 19 4" xfId="49680"/>
    <cellStyle name="Note 5 20 2" xfId="25748"/>
    <cellStyle name="Note 5 20 2 2" xfId="25749"/>
    <cellStyle name="Note 5 20 2 3" xfId="25750"/>
    <cellStyle name="Note 5 20 2 4" xfId="49681"/>
    <cellStyle name="Note 5 20 20" xfId="25751"/>
    <cellStyle name="Note 5 20 20 2" xfId="25752"/>
    <cellStyle name="Note 5 20 20 3" xfId="49682"/>
    <cellStyle name="Note 5 20 20 4" xfId="49683"/>
    <cellStyle name="Note 5 20 21" xfId="49684"/>
    <cellStyle name="Note 5 20 22" xfId="49685"/>
    <cellStyle name="Note 5 20 3" xfId="25753"/>
    <cellStyle name="Note 5 20 3 2" xfId="25754"/>
    <cellStyle name="Note 5 20 3 3" xfId="25755"/>
    <cellStyle name="Note 5 20 3 4" xfId="49686"/>
    <cellStyle name="Note 5 20 4" xfId="25756"/>
    <cellStyle name="Note 5 20 4 2" xfId="25757"/>
    <cellStyle name="Note 5 20 4 3" xfId="25758"/>
    <cellStyle name="Note 5 20 4 4" xfId="49687"/>
    <cellStyle name="Note 5 20 5" xfId="25759"/>
    <cellStyle name="Note 5 20 5 2" xfId="25760"/>
    <cellStyle name="Note 5 20 5 3" xfId="25761"/>
    <cellStyle name="Note 5 20 5 4" xfId="49688"/>
    <cellStyle name="Note 5 20 6" xfId="25762"/>
    <cellStyle name="Note 5 20 6 2" xfId="25763"/>
    <cellStyle name="Note 5 20 6 3" xfId="25764"/>
    <cellStyle name="Note 5 20 6 4" xfId="49689"/>
    <cellStyle name="Note 5 20 7" xfId="25765"/>
    <cellStyle name="Note 5 20 7 2" xfId="25766"/>
    <cellStyle name="Note 5 20 7 3" xfId="25767"/>
    <cellStyle name="Note 5 20 7 4" xfId="49690"/>
    <cellStyle name="Note 5 20 8" xfId="25768"/>
    <cellStyle name="Note 5 20 8 2" xfId="25769"/>
    <cellStyle name="Note 5 20 8 3" xfId="25770"/>
    <cellStyle name="Note 5 20 8 4" xfId="49691"/>
    <cellStyle name="Note 5 20 9" xfId="25771"/>
    <cellStyle name="Note 5 20 9 2" xfId="25772"/>
    <cellStyle name="Note 5 20 9 3" xfId="25773"/>
    <cellStyle name="Note 5 20 9 4" xfId="49692"/>
    <cellStyle name="Note 5 21" xfId="25774"/>
    <cellStyle name="Note 5 21 10" xfId="25775"/>
    <cellStyle name="Note 5 21 10 2" xfId="25776"/>
    <cellStyle name="Note 5 21 10 3" xfId="25777"/>
    <cellStyle name="Note 5 21 10 4" xfId="49693"/>
    <cellStyle name="Note 5 21 11" xfId="25778"/>
    <cellStyle name="Note 5 21 11 2" xfId="25779"/>
    <cellStyle name="Note 5 21 11 3" xfId="25780"/>
    <cellStyle name="Note 5 21 11 4" xfId="49694"/>
    <cellStyle name="Note 5 21 12" xfId="25781"/>
    <cellStyle name="Note 5 21 12 2" xfId="25782"/>
    <cellStyle name="Note 5 21 12 3" xfId="25783"/>
    <cellStyle name="Note 5 21 12 4" xfId="49695"/>
    <cellStyle name="Note 5 21 13" xfId="25784"/>
    <cellStyle name="Note 5 21 13 2" xfId="25785"/>
    <cellStyle name="Note 5 21 13 3" xfId="25786"/>
    <cellStyle name="Note 5 21 13 4" xfId="49696"/>
    <cellStyle name="Note 5 21 14" xfId="25787"/>
    <cellStyle name="Note 5 21 14 2" xfId="25788"/>
    <cellStyle name="Note 5 21 14 3" xfId="25789"/>
    <cellStyle name="Note 5 21 14 4" xfId="49697"/>
    <cellStyle name="Note 5 21 15" xfId="25790"/>
    <cellStyle name="Note 5 21 15 2" xfId="25791"/>
    <cellStyle name="Note 5 21 15 3" xfId="25792"/>
    <cellStyle name="Note 5 21 15 4" xfId="49698"/>
    <cellStyle name="Note 5 21 16" xfId="25793"/>
    <cellStyle name="Note 5 21 16 2" xfId="25794"/>
    <cellStyle name="Note 5 21 16 3" xfId="25795"/>
    <cellStyle name="Note 5 21 16 4" xfId="49699"/>
    <cellStyle name="Note 5 21 17" xfId="25796"/>
    <cellStyle name="Note 5 21 17 2" xfId="25797"/>
    <cellStyle name="Note 5 21 17 3" xfId="25798"/>
    <cellStyle name="Note 5 21 17 4" xfId="49700"/>
    <cellStyle name="Note 5 21 18" xfId="25799"/>
    <cellStyle name="Note 5 21 18 2" xfId="25800"/>
    <cellStyle name="Note 5 21 18 3" xfId="25801"/>
    <cellStyle name="Note 5 21 18 4" xfId="49701"/>
    <cellStyle name="Note 5 21 19" xfId="25802"/>
    <cellStyle name="Note 5 21 19 2" xfId="25803"/>
    <cellStyle name="Note 5 21 19 3" xfId="25804"/>
    <cellStyle name="Note 5 21 19 4" xfId="49702"/>
    <cellStyle name="Note 5 21 2" xfId="25805"/>
    <cellStyle name="Note 5 21 2 2" xfId="25806"/>
    <cellStyle name="Note 5 21 2 3" xfId="25807"/>
    <cellStyle name="Note 5 21 2 4" xfId="49703"/>
    <cellStyle name="Note 5 21 20" xfId="25808"/>
    <cellStyle name="Note 5 21 20 2" xfId="25809"/>
    <cellStyle name="Note 5 21 20 3" xfId="49704"/>
    <cellStyle name="Note 5 21 20 4" xfId="49705"/>
    <cellStyle name="Note 5 21 21" xfId="49706"/>
    <cellStyle name="Note 5 21 22" xfId="49707"/>
    <cellStyle name="Note 5 21 3" xfId="25810"/>
    <cellStyle name="Note 5 21 3 2" xfId="25811"/>
    <cellStyle name="Note 5 21 3 3" xfId="25812"/>
    <cellStyle name="Note 5 21 3 4" xfId="49708"/>
    <cellStyle name="Note 5 21 4" xfId="25813"/>
    <cellStyle name="Note 5 21 4 2" xfId="25814"/>
    <cellStyle name="Note 5 21 4 3" xfId="25815"/>
    <cellStyle name="Note 5 21 4 4" xfId="49709"/>
    <cellStyle name="Note 5 21 5" xfId="25816"/>
    <cellStyle name="Note 5 21 5 2" xfId="25817"/>
    <cellStyle name="Note 5 21 5 3" xfId="25818"/>
    <cellStyle name="Note 5 21 5 4" xfId="49710"/>
    <cellStyle name="Note 5 21 6" xfId="25819"/>
    <cellStyle name="Note 5 21 6 2" xfId="25820"/>
    <cellStyle name="Note 5 21 6 3" xfId="25821"/>
    <cellStyle name="Note 5 21 6 4" xfId="49711"/>
    <cellStyle name="Note 5 21 7" xfId="25822"/>
    <cellStyle name="Note 5 21 7 2" xfId="25823"/>
    <cellStyle name="Note 5 21 7 3" xfId="25824"/>
    <cellStyle name="Note 5 21 7 4" xfId="49712"/>
    <cellStyle name="Note 5 21 8" xfId="25825"/>
    <cellStyle name="Note 5 21 8 2" xfId="25826"/>
    <cellStyle name="Note 5 21 8 3" xfId="25827"/>
    <cellStyle name="Note 5 21 8 4" xfId="49713"/>
    <cellStyle name="Note 5 21 9" xfId="25828"/>
    <cellStyle name="Note 5 21 9 2" xfId="25829"/>
    <cellStyle name="Note 5 21 9 3" xfId="25830"/>
    <cellStyle name="Note 5 21 9 4" xfId="49714"/>
    <cellStyle name="Note 5 22" xfId="25831"/>
    <cellStyle name="Note 5 22 10" xfId="25832"/>
    <cellStyle name="Note 5 22 10 2" xfId="25833"/>
    <cellStyle name="Note 5 22 10 3" xfId="25834"/>
    <cellStyle name="Note 5 22 10 4" xfId="49715"/>
    <cellStyle name="Note 5 22 11" xfId="25835"/>
    <cellStyle name="Note 5 22 11 2" xfId="25836"/>
    <cellStyle name="Note 5 22 11 3" xfId="25837"/>
    <cellStyle name="Note 5 22 11 4" xfId="49716"/>
    <cellStyle name="Note 5 22 12" xfId="25838"/>
    <cellStyle name="Note 5 22 12 2" xfId="25839"/>
    <cellStyle name="Note 5 22 12 3" xfId="25840"/>
    <cellStyle name="Note 5 22 12 4" xfId="49717"/>
    <cellStyle name="Note 5 22 13" xfId="25841"/>
    <cellStyle name="Note 5 22 13 2" xfId="25842"/>
    <cellStyle name="Note 5 22 13 3" xfId="25843"/>
    <cellStyle name="Note 5 22 13 4" xfId="49718"/>
    <cellStyle name="Note 5 22 14" xfId="25844"/>
    <cellStyle name="Note 5 22 14 2" xfId="25845"/>
    <cellStyle name="Note 5 22 14 3" xfId="25846"/>
    <cellStyle name="Note 5 22 14 4" xfId="49719"/>
    <cellStyle name="Note 5 22 15" xfId="25847"/>
    <cellStyle name="Note 5 22 15 2" xfId="25848"/>
    <cellStyle name="Note 5 22 15 3" xfId="25849"/>
    <cellStyle name="Note 5 22 15 4" xfId="49720"/>
    <cellStyle name="Note 5 22 16" xfId="25850"/>
    <cellStyle name="Note 5 22 16 2" xfId="25851"/>
    <cellStyle name="Note 5 22 16 3" xfId="25852"/>
    <cellStyle name="Note 5 22 16 4" xfId="49721"/>
    <cellStyle name="Note 5 22 17" xfId="25853"/>
    <cellStyle name="Note 5 22 17 2" xfId="25854"/>
    <cellStyle name="Note 5 22 17 3" xfId="25855"/>
    <cellStyle name="Note 5 22 17 4" xfId="49722"/>
    <cellStyle name="Note 5 22 18" xfId="25856"/>
    <cellStyle name="Note 5 22 18 2" xfId="25857"/>
    <cellStyle name="Note 5 22 18 3" xfId="25858"/>
    <cellStyle name="Note 5 22 18 4" xfId="49723"/>
    <cellStyle name="Note 5 22 19" xfId="25859"/>
    <cellStyle name="Note 5 22 19 2" xfId="25860"/>
    <cellStyle name="Note 5 22 19 3" xfId="25861"/>
    <cellStyle name="Note 5 22 19 4" xfId="49724"/>
    <cellStyle name="Note 5 22 2" xfId="25862"/>
    <cellStyle name="Note 5 22 2 2" xfId="25863"/>
    <cellStyle name="Note 5 22 2 3" xfId="25864"/>
    <cellStyle name="Note 5 22 2 4" xfId="49725"/>
    <cellStyle name="Note 5 22 20" xfId="25865"/>
    <cellStyle name="Note 5 22 20 2" xfId="25866"/>
    <cellStyle name="Note 5 22 20 3" xfId="49726"/>
    <cellStyle name="Note 5 22 20 4" xfId="49727"/>
    <cellStyle name="Note 5 22 21" xfId="49728"/>
    <cellStyle name="Note 5 22 22" xfId="49729"/>
    <cellStyle name="Note 5 22 3" xfId="25867"/>
    <cellStyle name="Note 5 22 3 2" xfId="25868"/>
    <cellStyle name="Note 5 22 3 3" xfId="25869"/>
    <cellStyle name="Note 5 22 3 4" xfId="49730"/>
    <cellStyle name="Note 5 22 4" xfId="25870"/>
    <cellStyle name="Note 5 22 4 2" xfId="25871"/>
    <cellStyle name="Note 5 22 4 3" xfId="25872"/>
    <cellStyle name="Note 5 22 4 4" xfId="49731"/>
    <cellStyle name="Note 5 22 5" xfId="25873"/>
    <cellStyle name="Note 5 22 5 2" xfId="25874"/>
    <cellStyle name="Note 5 22 5 3" xfId="25875"/>
    <cellStyle name="Note 5 22 5 4" xfId="49732"/>
    <cellStyle name="Note 5 22 6" xfId="25876"/>
    <cellStyle name="Note 5 22 6 2" xfId="25877"/>
    <cellStyle name="Note 5 22 6 3" xfId="25878"/>
    <cellStyle name="Note 5 22 6 4" xfId="49733"/>
    <cellStyle name="Note 5 22 7" xfId="25879"/>
    <cellStyle name="Note 5 22 7 2" xfId="25880"/>
    <cellStyle name="Note 5 22 7 3" xfId="25881"/>
    <cellStyle name="Note 5 22 7 4" xfId="49734"/>
    <cellStyle name="Note 5 22 8" xfId="25882"/>
    <cellStyle name="Note 5 22 8 2" xfId="25883"/>
    <cellStyle name="Note 5 22 8 3" xfId="25884"/>
    <cellStyle name="Note 5 22 8 4" xfId="49735"/>
    <cellStyle name="Note 5 22 9" xfId="25885"/>
    <cellStyle name="Note 5 22 9 2" xfId="25886"/>
    <cellStyle name="Note 5 22 9 3" xfId="25887"/>
    <cellStyle name="Note 5 22 9 4" xfId="49736"/>
    <cellStyle name="Note 5 23" xfId="25888"/>
    <cellStyle name="Note 5 23 10" xfId="25889"/>
    <cellStyle name="Note 5 23 10 2" xfId="25890"/>
    <cellStyle name="Note 5 23 10 3" xfId="25891"/>
    <cellStyle name="Note 5 23 10 4" xfId="49737"/>
    <cellStyle name="Note 5 23 11" xfId="25892"/>
    <cellStyle name="Note 5 23 11 2" xfId="25893"/>
    <cellStyle name="Note 5 23 11 3" xfId="25894"/>
    <cellStyle name="Note 5 23 11 4" xfId="49738"/>
    <cellStyle name="Note 5 23 12" xfId="25895"/>
    <cellStyle name="Note 5 23 12 2" xfId="25896"/>
    <cellStyle name="Note 5 23 12 3" xfId="25897"/>
    <cellStyle name="Note 5 23 12 4" xfId="49739"/>
    <cellStyle name="Note 5 23 13" xfId="25898"/>
    <cellStyle name="Note 5 23 13 2" xfId="25899"/>
    <cellStyle name="Note 5 23 13 3" xfId="25900"/>
    <cellStyle name="Note 5 23 13 4" xfId="49740"/>
    <cellStyle name="Note 5 23 14" xfId="25901"/>
    <cellStyle name="Note 5 23 14 2" xfId="25902"/>
    <cellStyle name="Note 5 23 14 3" xfId="25903"/>
    <cellStyle name="Note 5 23 14 4" xfId="49741"/>
    <cellStyle name="Note 5 23 15" xfId="25904"/>
    <cellStyle name="Note 5 23 15 2" xfId="25905"/>
    <cellStyle name="Note 5 23 15 3" xfId="25906"/>
    <cellStyle name="Note 5 23 15 4" xfId="49742"/>
    <cellStyle name="Note 5 23 16" xfId="25907"/>
    <cellStyle name="Note 5 23 16 2" xfId="25908"/>
    <cellStyle name="Note 5 23 16 3" xfId="25909"/>
    <cellStyle name="Note 5 23 16 4" xfId="49743"/>
    <cellStyle name="Note 5 23 17" xfId="25910"/>
    <cellStyle name="Note 5 23 17 2" xfId="25911"/>
    <cellStyle name="Note 5 23 17 3" xfId="25912"/>
    <cellStyle name="Note 5 23 17 4" xfId="49744"/>
    <cellStyle name="Note 5 23 18" xfId="25913"/>
    <cellStyle name="Note 5 23 18 2" xfId="25914"/>
    <cellStyle name="Note 5 23 18 3" xfId="25915"/>
    <cellStyle name="Note 5 23 18 4" xfId="49745"/>
    <cellStyle name="Note 5 23 19" xfId="25916"/>
    <cellStyle name="Note 5 23 19 2" xfId="25917"/>
    <cellStyle name="Note 5 23 19 3" xfId="25918"/>
    <cellStyle name="Note 5 23 19 4" xfId="49746"/>
    <cellStyle name="Note 5 23 2" xfId="25919"/>
    <cellStyle name="Note 5 23 2 2" xfId="25920"/>
    <cellStyle name="Note 5 23 2 3" xfId="25921"/>
    <cellStyle name="Note 5 23 2 4" xfId="49747"/>
    <cellStyle name="Note 5 23 20" xfId="25922"/>
    <cellStyle name="Note 5 23 20 2" xfId="25923"/>
    <cellStyle name="Note 5 23 20 3" xfId="49748"/>
    <cellStyle name="Note 5 23 20 4" xfId="49749"/>
    <cellStyle name="Note 5 23 21" xfId="49750"/>
    <cellStyle name="Note 5 23 22" xfId="49751"/>
    <cellStyle name="Note 5 23 3" xfId="25924"/>
    <cellStyle name="Note 5 23 3 2" xfId="25925"/>
    <cellStyle name="Note 5 23 3 3" xfId="25926"/>
    <cellStyle name="Note 5 23 3 4" xfId="49752"/>
    <cellStyle name="Note 5 23 4" xfId="25927"/>
    <cellStyle name="Note 5 23 4 2" xfId="25928"/>
    <cellStyle name="Note 5 23 4 3" xfId="25929"/>
    <cellStyle name="Note 5 23 4 4" xfId="49753"/>
    <cellStyle name="Note 5 23 5" xfId="25930"/>
    <cellStyle name="Note 5 23 5 2" xfId="25931"/>
    <cellStyle name="Note 5 23 5 3" xfId="25932"/>
    <cellStyle name="Note 5 23 5 4" xfId="49754"/>
    <cellStyle name="Note 5 23 6" xfId="25933"/>
    <cellStyle name="Note 5 23 6 2" xfId="25934"/>
    <cellStyle name="Note 5 23 6 3" xfId="25935"/>
    <cellStyle name="Note 5 23 6 4" xfId="49755"/>
    <cellStyle name="Note 5 23 7" xfId="25936"/>
    <cellStyle name="Note 5 23 7 2" xfId="25937"/>
    <cellStyle name="Note 5 23 7 3" xfId="25938"/>
    <cellStyle name="Note 5 23 7 4" xfId="49756"/>
    <cellStyle name="Note 5 23 8" xfId="25939"/>
    <cellStyle name="Note 5 23 8 2" xfId="25940"/>
    <cellStyle name="Note 5 23 8 3" xfId="25941"/>
    <cellStyle name="Note 5 23 8 4" xfId="49757"/>
    <cellStyle name="Note 5 23 9" xfId="25942"/>
    <cellStyle name="Note 5 23 9 2" xfId="25943"/>
    <cellStyle name="Note 5 23 9 3" xfId="25944"/>
    <cellStyle name="Note 5 23 9 4" xfId="49758"/>
    <cellStyle name="Note 5 24" xfId="25945"/>
    <cellStyle name="Note 5 24 10" xfId="25946"/>
    <cellStyle name="Note 5 24 10 2" xfId="25947"/>
    <cellStyle name="Note 5 24 10 3" xfId="25948"/>
    <cellStyle name="Note 5 24 10 4" xfId="49759"/>
    <cellStyle name="Note 5 24 11" xfId="25949"/>
    <cellStyle name="Note 5 24 11 2" xfId="25950"/>
    <cellStyle name="Note 5 24 11 3" xfId="25951"/>
    <cellStyle name="Note 5 24 11 4" xfId="49760"/>
    <cellStyle name="Note 5 24 12" xfId="25952"/>
    <cellStyle name="Note 5 24 12 2" xfId="25953"/>
    <cellStyle name="Note 5 24 12 3" xfId="25954"/>
    <cellStyle name="Note 5 24 12 4" xfId="49761"/>
    <cellStyle name="Note 5 24 13" xfId="25955"/>
    <cellStyle name="Note 5 24 13 2" xfId="25956"/>
    <cellStyle name="Note 5 24 13 3" xfId="25957"/>
    <cellStyle name="Note 5 24 13 4" xfId="49762"/>
    <cellStyle name="Note 5 24 14" xfId="25958"/>
    <cellStyle name="Note 5 24 14 2" xfId="25959"/>
    <cellStyle name="Note 5 24 14 3" xfId="25960"/>
    <cellStyle name="Note 5 24 14 4" xfId="49763"/>
    <cellStyle name="Note 5 24 15" xfId="25961"/>
    <cellStyle name="Note 5 24 15 2" xfId="25962"/>
    <cellStyle name="Note 5 24 15 3" xfId="25963"/>
    <cellStyle name="Note 5 24 15 4" xfId="49764"/>
    <cellStyle name="Note 5 24 16" xfId="25964"/>
    <cellStyle name="Note 5 24 16 2" xfId="25965"/>
    <cellStyle name="Note 5 24 16 3" xfId="25966"/>
    <cellStyle name="Note 5 24 16 4" xfId="49765"/>
    <cellStyle name="Note 5 24 17" xfId="25967"/>
    <cellStyle name="Note 5 24 17 2" xfId="25968"/>
    <cellStyle name="Note 5 24 17 3" xfId="25969"/>
    <cellStyle name="Note 5 24 17 4" xfId="49766"/>
    <cellStyle name="Note 5 24 18" xfId="25970"/>
    <cellStyle name="Note 5 24 18 2" xfId="25971"/>
    <cellStyle name="Note 5 24 18 3" xfId="25972"/>
    <cellStyle name="Note 5 24 18 4" xfId="49767"/>
    <cellStyle name="Note 5 24 19" xfId="25973"/>
    <cellStyle name="Note 5 24 19 2" xfId="25974"/>
    <cellStyle name="Note 5 24 19 3" xfId="25975"/>
    <cellStyle name="Note 5 24 19 4" xfId="49768"/>
    <cellStyle name="Note 5 24 2" xfId="25976"/>
    <cellStyle name="Note 5 24 2 2" xfId="25977"/>
    <cellStyle name="Note 5 24 2 3" xfId="25978"/>
    <cellStyle name="Note 5 24 2 4" xfId="49769"/>
    <cellStyle name="Note 5 24 20" xfId="25979"/>
    <cellStyle name="Note 5 24 20 2" xfId="25980"/>
    <cellStyle name="Note 5 24 20 3" xfId="49770"/>
    <cellStyle name="Note 5 24 20 4" xfId="49771"/>
    <cellStyle name="Note 5 24 21" xfId="49772"/>
    <cellStyle name="Note 5 24 22" xfId="49773"/>
    <cellStyle name="Note 5 24 3" xfId="25981"/>
    <cellStyle name="Note 5 24 3 2" xfId="25982"/>
    <cellStyle name="Note 5 24 3 3" xfId="25983"/>
    <cellStyle name="Note 5 24 3 4" xfId="49774"/>
    <cellStyle name="Note 5 24 4" xfId="25984"/>
    <cellStyle name="Note 5 24 4 2" xfId="25985"/>
    <cellStyle name="Note 5 24 4 3" xfId="25986"/>
    <cellStyle name="Note 5 24 4 4" xfId="49775"/>
    <cellStyle name="Note 5 24 5" xfId="25987"/>
    <cellStyle name="Note 5 24 5 2" xfId="25988"/>
    <cellStyle name="Note 5 24 5 3" xfId="25989"/>
    <cellStyle name="Note 5 24 5 4" xfId="49776"/>
    <cellStyle name="Note 5 24 6" xfId="25990"/>
    <cellStyle name="Note 5 24 6 2" xfId="25991"/>
    <cellStyle name="Note 5 24 6 3" xfId="25992"/>
    <cellStyle name="Note 5 24 6 4" xfId="49777"/>
    <cellStyle name="Note 5 24 7" xfId="25993"/>
    <cellStyle name="Note 5 24 7 2" xfId="25994"/>
    <cellStyle name="Note 5 24 7 3" xfId="25995"/>
    <cellStyle name="Note 5 24 7 4" xfId="49778"/>
    <cellStyle name="Note 5 24 8" xfId="25996"/>
    <cellStyle name="Note 5 24 8 2" xfId="25997"/>
    <cellStyle name="Note 5 24 8 3" xfId="25998"/>
    <cellStyle name="Note 5 24 8 4" xfId="49779"/>
    <cellStyle name="Note 5 24 9" xfId="25999"/>
    <cellStyle name="Note 5 24 9 2" xfId="26000"/>
    <cellStyle name="Note 5 24 9 3" xfId="26001"/>
    <cellStyle name="Note 5 24 9 4" xfId="49780"/>
    <cellStyle name="Note 5 25" xfId="26002"/>
    <cellStyle name="Note 5 25 10" xfId="26003"/>
    <cellStyle name="Note 5 25 10 2" xfId="26004"/>
    <cellStyle name="Note 5 25 10 3" xfId="26005"/>
    <cellStyle name="Note 5 25 10 4" xfId="49781"/>
    <cellStyle name="Note 5 25 11" xfId="26006"/>
    <cellStyle name="Note 5 25 11 2" xfId="26007"/>
    <cellStyle name="Note 5 25 11 3" xfId="26008"/>
    <cellStyle name="Note 5 25 11 4" xfId="49782"/>
    <cellStyle name="Note 5 25 12" xfId="26009"/>
    <cellStyle name="Note 5 25 12 2" xfId="26010"/>
    <cellStyle name="Note 5 25 12 3" xfId="26011"/>
    <cellStyle name="Note 5 25 12 4" xfId="49783"/>
    <cellStyle name="Note 5 25 13" xfId="26012"/>
    <cellStyle name="Note 5 25 13 2" xfId="26013"/>
    <cellStyle name="Note 5 25 13 3" xfId="26014"/>
    <cellStyle name="Note 5 25 13 4" xfId="49784"/>
    <cellStyle name="Note 5 25 14" xfId="26015"/>
    <cellStyle name="Note 5 25 14 2" xfId="26016"/>
    <cellStyle name="Note 5 25 14 3" xfId="26017"/>
    <cellStyle name="Note 5 25 14 4" xfId="49785"/>
    <cellStyle name="Note 5 25 15" xfId="26018"/>
    <cellStyle name="Note 5 25 15 2" xfId="26019"/>
    <cellStyle name="Note 5 25 15 3" xfId="26020"/>
    <cellStyle name="Note 5 25 15 4" xfId="49786"/>
    <cellStyle name="Note 5 25 16" xfId="26021"/>
    <cellStyle name="Note 5 25 16 2" xfId="26022"/>
    <cellStyle name="Note 5 25 16 3" xfId="26023"/>
    <cellStyle name="Note 5 25 16 4" xfId="49787"/>
    <cellStyle name="Note 5 25 17" xfId="26024"/>
    <cellStyle name="Note 5 25 17 2" xfId="26025"/>
    <cellStyle name="Note 5 25 17 3" xfId="26026"/>
    <cellStyle name="Note 5 25 17 4" xfId="49788"/>
    <cellStyle name="Note 5 25 18" xfId="26027"/>
    <cellStyle name="Note 5 25 18 2" xfId="26028"/>
    <cellStyle name="Note 5 25 18 3" xfId="26029"/>
    <cellStyle name="Note 5 25 18 4" xfId="49789"/>
    <cellStyle name="Note 5 25 19" xfId="26030"/>
    <cellStyle name="Note 5 25 19 2" xfId="26031"/>
    <cellStyle name="Note 5 25 19 3" xfId="26032"/>
    <cellStyle name="Note 5 25 19 4" xfId="49790"/>
    <cellStyle name="Note 5 25 2" xfId="26033"/>
    <cellStyle name="Note 5 25 2 2" xfId="26034"/>
    <cellStyle name="Note 5 25 2 3" xfId="26035"/>
    <cellStyle name="Note 5 25 2 4" xfId="49791"/>
    <cellStyle name="Note 5 25 20" xfId="26036"/>
    <cellStyle name="Note 5 25 20 2" xfId="26037"/>
    <cellStyle name="Note 5 25 20 3" xfId="49792"/>
    <cellStyle name="Note 5 25 20 4" xfId="49793"/>
    <cellStyle name="Note 5 25 21" xfId="49794"/>
    <cellStyle name="Note 5 25 22" xfId="49795"/>
    <cellStyle name="Note 5 25 3" xfId="26038"/>
    <cellStyle name="Note 5 25 3 2" xfId="26039"/>
    <cellStyle name="Note 5 25 3 3" xfId="26040"/>
    <cellStyle name="Note 5 25 3 4" xfId="49796"/>
    <cellStyle name="Note 5 25 4" xfId="26041"/>
    <cellStyle name="Note 5 25 4 2" xfId="26042"/>
    <cellStyle name="Note 5 25 4 3" xfId="26043"/>
    <cellStyle name="Note 5 25 4 4" xfId="49797"/>
    <cellStyle name="Note 5 25 5" xfId="26044"/>
    <cellStyle name="Note 5 25 5 2" xfId="26045"/>
    <cellStyle name="Note 5 25 5 3" xfId="26046"/>
    <cellStyle name="Note 5 25 5 4" xfId="49798"/>
    <cellStyle name="Note 5 25 6" xfId="26047"/>
    <cellStyle name="Note 5 25 6 2" xfId="26048"/>
    <cellStyle name="Note 5 25 6 3" xfId="26049"/>
    <cellStyle name="Note 5 25 6 4" xfId="49799"/>
    <cellStyle name="Note 5 25 7" xfId="26050"/>
    <cellStyle name="Note 5 25 7 2" xfId="26051"/>
    <cellStyle name="Note 5 25 7 3" xfId="26052"/>
    <cellStyle name="Note 5 25 7 4" xfId="49800"/>
    <cellStyle name="Note 5 25 8" xfId="26053"/>
    <cellStyle name="Note 5 25 8 2" xfId="26054"/>
    <cellStyle name="Note 5 25 8 3" xfId="26055"/>
    <cellStyle name="Note 5 25 8 4" xfId="49801"/>
    <cellStyle name="Note 5 25 9" xfId="26056"/>
    <cellStyle name="Note 5 25 9 2" xfId="26057"/>
    <cellStyle name="Note 5 25 9 3" xfId="26058"/>
    <cellStyle name="Note 5 25 9 4" xfId="49802"/>
    <cellStyle name="Note 5 26" xfId="26059"/>
    <cellStyle name="Note 5 26 10" xfId="26060"/>
    <cellStyle name="Note 5 26 10 2" xfId="26061"/>
    <cellStyle name="Note 5 26 10 3" xfId="26062"/>
    <cellStyle name="Note 5 26 10 4" xfId="49803"/>
    <cellStyle name="Note 5 26 11" xfId="26063"/>
    <cellStyle name="Note 5 26 11 2" xfId="26064"/>
    <cellStyle name="Note 5 26 11 3" xfId="26065"/>
    <cellStyle name="Note 5 26 11 4" xfId="49804"/>
    <cellStyle name="Note 5 26 12" xfId="26066"/>
    <cellStyle name="Note 5 26 12 2" xfId="26067"/>
    <cellStyle name="Note 5 26 12 3" xfId="26068"/>
    <cellStyle name="Note 5 26 12 4" xfId="49805"/>
    <cellStyle name="Note 5 26 13" xfId="26069"/>
    <cellStyle name="Note 5 26 13 2" xfId="26070"/>
    <cellStyle name="Note 5 26 13 3" xfId="26071"/>
    <cellStyle name="Note 5 26 13 4" xfId="49806"/>
    <cellStyle name="Note 5 26 14" xfId="26072"/>
    <cellStyle name="Note 5 26 14 2" xfId="26073"/>
    <cellStyle name="Note 5 26 14 3" xfId="26074"/>
    <cellStyle name="Note 5 26 14 4" xfId="49807"/>
    <cellStyle name="Note 5 26 15" xfId="26075"/>
    <cellStyle name="Note 5 26 15 2" xfId="26076"/>
    <cellStyle name="Note 5 26 15 3" xfId="26077"/>
    <cellStyle name="Note 5 26 15 4" xfId="49808"/>
    <cellStyle name="Note 5 26 16" xfId="26078"/>
    <cellStyle name="Note 5 26 16 2" xfId="26079"/>
    <cellStyle name="Note 5 26 16 3" xfId="26080"/>
    <cellStyle name="Note 5 26 16 4" xfId="49809"/>
    <cellStyle name="Note 5 26 17" xfId="26081"/>
    <cellStyle name="Note 5 26 17 2" xfId="26082"/>
    <cellStyle name="Note 5 26 17 3" xfId="26083"/>
    <cellStyle name="Note 5 26 17 4" xfId="49810"/>
    <cellStyle name="Note 5 26 18" xfId="26084"/>
    <cellStyle name="Note 5 26 18 2" xfId="26085"/>
    <cellStyle name="Note 5 26 18 3" xfId="26086"/>
    <cellStyle name="Note 5 26 18 4" xfId="49811"/>
    <cellStyle name="Note 5 26 19" xfId="26087"/>
    <cellStyle name="Note 5 26 19 2" xfId="26088"/>
    <cellStyle name="Note 5 26 19 3" xfId="26089"/>
    <cellStyle name="Note 5 26 19 4" xfId="49812"/>
    <cellStyle name="Note 5 26 2" xfId="26090"/>
    <cellStyle name="Note 5 26 2 2" xfId="26091"/>
    <cellStyle name="Note 5 26 2 3" xfId="26092"/>
    <cellStyle name="Note 5 26 2 4" xfId="49813"/>
    <cellStyle name="Note 5 26 20" xfId="26093"/>
    <cellStyle name="Note 5 26 20 2" xfId="26094"/>
    <cellStyle name="Note 5 26 20 3" xfId="49814"/>
    <cellStyle name="Note 5 26 20 4" xfId="49815"/>
    <cellStyle name="Note 5 26 21" xfId="49816"/>
    <cellStyle name="Note 5 26 22" xfId="49817"/>
    <cellStyle name="Note 5 26 3" xfId="26095"/>
    <cellStyle name="Note 5 26 3 2" xfId="26096"/>
    <cellStyle name="Note 5 26 3 3" xfId="26097"/>
    <cellStyle name="Note 5 26 3 4" xfId="49818"/>
    <cellStyle name="Note 5 26 4" xfId="26098"/>
    <cellStyle name="Note 5 26 4 2" xfId="26099"/>
    <cellStyle name="Note 5 26 4 3" xfId="26100"/>
    <cellStyle name="Note 5 26 4 4" xfId="49819"/>
    <cellStyle name="Note 5 26 5" xfId="26101"/>
    <cellStyle name="Note 5 26 5 2" xfId="26102"/>
    <cellStyle name="Note 5 26 5 3" xfId="26103"/>
    <cellStyle name="Note 5 26 5 4" xfId="49820"/>
    <cellStyle name="Note 5 26 6" xfId="26104"/>
    <cellStyle name="Note 5 26 6 2" xfId="26105"/>
    <cellStyle name="Note 5 26 6 3" xfId="26106"/>
    <cellStyle name="Note 5 26 6 4" xfId="49821"/>
    <cellStyle name="Note 5 26 7" xfId="26107"/>
    <cellStyle name="Note 5 26 7 2" xfId="26108"/>
    <cellStyle name="Note 5 26 7 3" xfId="26109"/>
    <cellStyle name="Note 5 26 7 4" xfId="49822"/>
    <cellStyle name="Note 5 26 8" xfId="26110"/>
    <cellStyle name="Note 5 26 8 2" xfId="26111"/>
    <cellStyle name="Note 5 26 8 3" xfId="26112"/>
    <cellStyle name="Note 5 26 8 4" xfId="49823"/>
    <cellStyle name="Note 5 26 9" xfId="26113"/>
    <cellStyle name="Note 5 26 9 2" xfId="26114"/>
    <cellStyle name="Note 5 26 9 3" xfId="26115"/>
    <cellStyle name="Note 5 26 9 4" xfId="49824"/>
    <cellStyle name="Note 5 27" xfId="26116"/>
    <cellStyle name="Note 5 27 10" xfId="26117"/>
    <cellStyle name="Note 5 27 10 2" xfId="26118"/>
    <cellStyle name="Note 5 27 10 3" xfId="26119"/>
    <cellStyle name="Note 5 27 10 4" xfId="49825"/>
    <cellStyle name="Note 5 27 11" xfId="26120"/>
    <cellStyle name="Note 5 27 11 2" xfId="26121"/>
    <cellStyle name="Note 5 27 11 3" xfId="26122"/>
    <cellStyle name="Note 5 27 11 4" xfId="49826"/>
    <cellStyle name="Note 5 27 12" xfId="26123"/>
    <cellStyle name="Note 5 27 12 2" xfId="26124"/>
    <cellStyle name="Note 5 27 12 3" xfId="26125"/>
    <cellStyle name="Note 5 27 12 4" xfId="49827"/>
    <cellStyle name="Note 5 27 13" xfId="26126"/>
    <cellStyle name="Note 5 27 13 2" xfId="26127"/>
    <cellStyle name="Note 5 27 13 3" xfId="26128"/>
    <cellStyle name="Note 5 27 13 4" xfId="49828"/>
    <cellStyle name="Note 5 27 14" xfId="26129"/>
    <cellStyle name="Note 5 27 14 2" xfId="26130"/>
    <cellStyle name="Note 5 27 14 3" xfId="26131"/>
    <cellStyle name="Note 5 27 14 4" xfId="49829"/>
    <cellStyle name="Note 5 27 15" xfId="26132"/>
    <cellStyle name="Note 5 27 15 2" xfId="26133"/>
    <cellStyle name="Note 5 27 15 3" xfId="26134"/>
    <cellStyle name="Note 5 27 15 4" xfId="49830"/>
    <cellStyle name="Note 5 27 16" xfId="26135"/>
    <cellStyle name="Note 5 27 16 2" xfId="26136"/>
    <cellStyle name="Note 5 27 16 3" xfId="26137"/>
    <cellStyle name="Note 5 27 16 4" xfId="49831"/>
    <cellStyle name="Note 5 27 17" xfId="26138"/>
    <cellStyle name="Note 5 27 17 2" xfId="26139"/>
    <cellStyle name="Note 5 27 17 3" xfId="26140"/>
    <cellStyle name="Note 5 27 17 4" xfId="49832"/>
    <cellStyle name="Note 5 27 18" xfId="26141"/>
    <cellStyle name="Note 5 27 18 2" xfId="26142"/>
    <cellStyle name="Note 5 27 18 3" xfId="26143"/>
    <cellStyle name="Note 5 27 18 4" xfId="49833"/>
    <cellStyle name="Note 5 27 19" xfId="26144"/>
    <cellStyle name="Note 5 27 19 2" xfId="26145"/>
    <cellStyle name="Note 5 27 19 3" xfId="26146"/>
    <cellStyle name="Note 5 27 19 4" xfId="49834"/>
    <cellStyle name="Note 5 27 2" xfId="26147"/>
    <cellStyle name="Note 5 27 2 2" xfId="26148"/>
    <cellStyle name="Note 5 27 2 3" xfId="26149"/>
    <cellStyle name="Note 5 27 2 4" xfId="49835"/>
    <cellStyle name="Note 5 27 20" xfId="26150"/>
    <cellStyle name="Note 5 27 20 2" xfId="26151"/>
    <cellStyle name="Note 5 27 20 3" xfId="49836"/>
    <cellStyle name="Note 5 27 20 4" xfId="49837"/>
    <cellStyle name="Note 5 27 21" xfId="49838"/>
    <cellStyle name="Note 5 27 22" xfId="49839"/>
    <cellStyle name="Note 5 27 3" xfId="26152"/>
    <cellStyle name="Note 5 27 3 2" xfId="26153"/>
    <cellStyle name="Note 5 27 3 3" xfId="26154"/>
    <cellStyle name="Note 5 27 3 4" xfId="49840"/>
    <cellStyle name="Note 5 27 4" xfId="26155"/>
    <cellStyle name="Note 5 27 4 2" xfId="26156"/>
    <cellStyle name="Note 5 27 4 3" xfId="26157"/>
    <cellStyle name="Note 5 27 4 4" xfId="49841"/>
    <cellStyle name="Note 5 27 5" xfId="26158"/>
    <cellStyle name="Note 5 27 5 2" xfId="26159"/>
    <cellStyle name="Note 5 27 5 3" xfId="26160"/>
    <cellStyle name="Note 5 27 5 4" xfId="49842"/>
    <cellStyle name="Note 5 27 6" xfId="26161"/>
    <cellStyle name="Note 5 27 6 2" xfId="26162"/>
    <cellStyle name="Note 5 27 6 3" xfId="26163"/>
    <cellStyle name="Note 5 27 6 4" xfId="49843"/>
    <cellStyle name="Note 5 27 7" xfId="26164"/>
    <cellStyle name="Note 5 27 7 2" xfId="26165"/>
    <cellStyle name="Note 5 27 7 3" xfId="26166"/>
    <cellStyle name="Note 5 27 7 4" xfId="49844"/>
    <cellStyle name="Note 5 27 8" xfId="26167"/>
    <cellStyle name="Note 5 27 8 2" xfId="26168"/>
    <cellStyle name="Note 5 27 8 3" xfId="26169"/>
    <cellStyle name="Note 5 27 8 4" xfId="49845"/>
    <cellStyle name="Note 5 27 9" xfId="26170"/>
    <cellStyle name="Note 5 27 9 2" xfId="26171"/>
    <cellStyle name="Note 5 27 9 3" xfId="26172"/>
    <cellStyle name="Note 5 27 9 4" xfId="49846"/>
    <cellStyle name="Note 5 28" xfId="26173"/>
    <cellStyle name="Note 5 28 10" xfId="26174"/>
    <cellStyle name="Note 5 28 10 2" xfId="26175"/>
    <cellStyle name="Note 5 28 10 3" xfId="26176"/>
    <cellStyle name="Note 5 28 10 4" xfId="49847"/>
    <cellStyle name="Note 5 28 11" xfId="26177"/>
    <cellStyle name="Note 5 28 11 2" xfId="26178"/>
    <cellStyle name="Note 5 28 11 3" xfId="26179"/>
    <cellStyle name="Note 5 28 11 4" xfId="49848"/>
    <cellStyle name="Note 5 28 12" xfId="26180"/>
    <cellStyle name="Note 5 28 12 2" xfId="26181"/>
    <cellStyle name="Note 5 28 12 3" xfId="26182"/>
    <cellStyle name="Note 5 28 12 4" xfId="49849"/>
    <cellStyle name="Note 5 28 13" xfId="26183"/>
    <cellStyle name="Note 5 28 13 2" xfId="26184"/>
    <cellStyle name="Note 5 28 13 3" xfId="26185"/>
    <cellStyle name="Note 5 28 13 4" xfId="49850"/>
    <cellStyle name="Note 5 28 14" xfId="26186"/>
    <cellStyle name="Note 5 28 14 2" xfId="26187"/>
    <cellStyle name="Note 5 28 14 3" xfId="26188"/>
    <cellStyle name="Note 5 28 14 4" xfId="49851"/>
    <cellStyle name="Note 5 28 15" xfId="26189"/>
    <cellStyle name="Note 5 28 15 2" xfId="26190"/>
    <cellStyle name="Note 5 28 15 3" xfId="26191"/>
    <cellStyle name="Note 5 28 15 4" xfId="49852"/>
    <cellStyle name="Note 5 28 16" xfId="26192"/>
    <cellStyle name="Note 5 28 16 2" xfId="26193"/>
    <cellStyle name="Note 5 28 16 3" xfId="26194"/>
    <cellStyle name="Note 5 28 16 4" xfId="49853"/>
    <cellStyle name="Note 5 28 17" xfId="26195"/>
    <cellStyle name="Note 5 28 17 2" xfId="26196"/>
    <cellStyle name="Note 5 28 17 3" xfId="26197"/>
    <cellStyle name="Note 5 28 17 4" xfId="49854"/>
    <cellStyle name="Note 5 28 18" xfId="26198"/>
    <cellStyle name="Note 5 28 18 2" xfId="26199"/>
    <cellStyle name="Note 5 28 18 3" xfId="26200"/>
    <cellStyle name="Note 5 28 18 4" xfId="49855"/>
    <cellStyle name="Note 5 28 19" xfId="26201"/>
    <cellStyle name="Note 5 28 19 2" xfId="26202"/>
    <cellStyle name="Note 5 28 19 3" xfId="26203"/>
    <cellStyle name="Note 5 28 19 4" xfId="49856"/>
    <cellStyle name="Note 5 28 2" xfId="26204"/>
    <cellStyle name="Note 5 28 2 2" xfId="26205"/>
    <cellStyle name="Note 5 28 2 3" xfId="26206"/>
    <cellStyle name="Note 5 28 2 4" xfId="49857"/>
    <cellStyle name="Note 5 28 20" xfId="26207"/>
    <cellStyle name="Note 5 28 20 2" xfId="26208"/>
    <cellStyle name="Note 5 28 20 3" xfId="49858"/>
    <cellStyle name="Note 5 28 20 4" xfId="49859"/>
    <cellStyle name="Note 5 28 21" xfId="49860"/>
    <cellStyle name="Note 5 28 22" xfId="49861"/>
    <cellStyle name="Note 5 28 3" xfId="26209"/>
    <cellStyle name="Note 5 28 3 2" xfId="26210"/>
    <cellStyle name="Note 5 28 3 3" xfId="26211"/>
    <cellStyle name="Note 5 28 3 4" xfId="49862"/>
    <cellStyle name="Note 5 28 4" xfId="26212"/>
    <cellStyle name="Note 5 28 4 2" xfId="26213"/>
    <cellStyle name="Note 5 28 4 3" xfId="26214"/>
    <cellStyle name="Note 5 28 4 4" xfId="49863"/>
    <cellStyle name="Note 5 28 5" xfId="26215"/>
    <cellStyle name="Note 5 28 5 2" xfId="26216"/>
    <cellStyle name="Note 5 28 5 3" xfId="26217"/>
    <cellStyle name="Note 5 28 5 4" xfId="49864"/>
    <cellStyle name="Note 5 28 6" xfId="26218"/>
    <cellStyle name="Note 5 28 6 2" xfId="26219"/>
    <cellStyle name="Note 5 28 6 3" xfId="26220"/>
    <cellStyle name="Note 5 28 6 4" xfId="49865"/>
    <cellStyle name="Note 5 28 7" xfId="26221"/>
    <cellStyle name="Note 5 28 7 2" xfId="26222"/>
    <cellStyle name="Note 5 28 7 3" xfId="26223"/>
    <cellStyle name="Note 5 28 7 4" xfId="49866"/>
    <cellStyle name="Note 5 28 8" xfId="26224"/>
    <cellStyle name="Note 5 28 8 2" xfId="26225"/>
    <cellStyle name="Note 5 28 8 3" xfId="26226"/>
    <cellStyle name="Note 5 28 8 4" xfId="49867"/>
    <cellStyle name="Note 5 28 9" xfId="26227"/>
    <cellStyle name="Note 5 28 9 2" xfId="26228"/>
    <cellStyle name="Note 5 28 9 3" xfId="26229"/>
    <cellStyle name="Note 5 28 9 4" xfId="49868"/>
    <cellStyle name="Note 5 29" xfId="26230"/>
    <cellStyle name="Note 5 29 10" xfId="26231"/>
    <cellStyle name="Note 5 29 10 2" xfId="26232"/>
    <cellStyle name="Note 5 29 10 3" xfId="26233"/>
    <cellStyle name="Note 5 29 10 4" xfId="49869"/>
    <cellStyle name="Note 5 29 11" xfId="26234"/>
    <cellStyle name="Note 5 29 11 2" xfId="26235"/>
    <cellStyle name="Note 5 29 11 3" xfId="26236"/>
    <cellStyle name="Note 5 29 11 4" xfId="49870"/>
    <cellStyle name="Note 5 29 12" xfId="26237"/>
    <cellStyle name="Note 5 29 12 2" xfId="26238"/>
    <cellStyle name="Note 5 29 12 3" xfId="26239"/>
    <cellStyle name="Note 5 29 12 4" xfId="49871"/>
    <cellStyle name="Note 5 29 13" xfId="26240"/>
    <cellStyle name="Note 5 29 13 2" xfId="26241"/>
    <cellStyle name="Note 5 29 13 3" xfId="26242"/>
    <cellStyle name="Note 5 29 13 4" xfId="49872"/>
    <cellStyle name="Note 5 29 14" xfId="26243"/>
    <cellStyle name="Note 5 29 14 2" xfId="26244"/>
    <cellStyle name="Note 5 29 14 3" xfId="26245"/>
    <cellStyle name="Note 5 29 14 4" xfId="49873"/>
    <cellStyle name="Note 5 29 15" xfId="26246"/>
    <cellStyle name="Note 5 29 15 2" xfId="26247"/>
    <cellStyle name="Note 5 29 15 3" xfId="26248"/>
    <cellStyle name="Note 5 29 15 4" xfId="49874"/>
    <cellStyle name="Note 5 29 16" xfId="26249"/>
    <cellStyle name="Note 5 29 16 2" xfId="26250"/>
    <cellStyle name="Note 5 29 16 3" xfId="26251"/>
    <cellStyle name="Note 5 29 16 4" xfId="49875"/>
    <cellStyle name="Note 5 29 17" xfId="26252"/>
    <cellStyle name="Note 5 29 17 2" xfId="26253"/>
    <cellStyle name="Note 5 29 17 3" xfId="26254"/>
    <cellStyle name="Note 5 29 17 4" xfId="49876"/>
    <cellStyle name="Note 5 29 18" xfId="26255"/>
    <cellStyle name="Note 5 29 18 2" xfId="26256"/>
    <cellStyle name="Note 5 29 18 3" xfId="26257"/>
    <cellStyle name="Note 5 29 18 4" xfId="49877"/>
    <cellStyle name="Note 5 29 19" xfId="26258"/>
    <cellStyle name="Note 5 29 19 2" xfId="26259"/>
    <cellStyle name="Note 5 29 19 3" xfId="26260"/>
    <cellStyle name="Note 5 29 19 4" xfId="49878"/>
    <cellStyle name="Note 5 29 2" xfId="26261"/>
    <cellStyle name="Note 5 29 2 2" xfId="26262"/>
    <cellStyle name="Note 5 29 2 3" xfId="26263"/>
    <cellStyle name="Note 5 29 2 4" xfId="49879"/>
    <cellStyle name="Note 5 29 20" xfId="26264"/>
    <cellStyle name="Note 5 29 20 2" xfId="26265"/>
    <cellStyle name="Note 5 29 20 3" xfId="49880"/>
    <cellStyle name="Note 5 29 20 4" xfId="49881"/>
    <cellStyle name="Note 5 29 21" xfId="49882"/>
    <cellStyle name="Note 5 29 22" xfId="49883"/>
    <cellStyle name="Note 5 29 3" xfId="26266"/>
    <cellStyle name="Note 5 29 3 2" xfId="26267"/>
    <cellStyle name="Note 5 29 3 3" xfId="26268"/>
    <cellStyle name="Note 5 29 3 4" xfId="49884"/>
    <cellStyle name="Note 5 29 4" xfId="26269"/>
    <cellStyle name="Note 5 29 4 2" xfId="26270"/>
    <cellStyle name="Note 5 29 4 3" xfId="26271"/>
    <cellStyle name="Note 5 29 4 4" xfId="49885"/>
    <cellStyle name="Note 5 29 5" xfId="26272"/>
    <cellStyle name="Note 5 29 5 2" xfId="26273"/>
    <cellStyle name="Note 5 29 5 3" xfId="26274"/>
    <cellStyle name="Note 5 29 5 4" xfId="49886"/>
    <cellStyle name="Note 5 29 6" xfId="26275"/>
    <cellStyle name="Note 5 29 6 2" xfId="26276"/>
    <cellStyle name="Note 5 29 6 3" xfId="26277"/>
    <cellStyle name="Note 5 29 6 4" xfId="49887"/>
    <cellStyle name="Note 5 29 7" xfId="26278"/>
    <cellStyle name="Note 5 29 7 2" xfId="26279"/>
    <cellStyle name="Note 5 29 7 3" xfId="26280"/>
    <cellStyle name="Note 5 29 7 4" xfId="49888"/>
    <cellStyle name="Note 5 29 8" xfId="26281"/>
    <cellStyle name="Note 5 29 8 2" xfId="26282"/>
    <cellStyle name="Note 5 29 8 3" xfId="26283"/>
    <cellStyle name="Note 5 29 8 4" xfId="49889"/>
    <cellStyle name="Note 5 29 9" xfId="26284"/>
    <cellStyle name="Note 5 29 9 2" xfId="26285"/>
    <cellStyle name="Note 5 29 9 3" xfId="26286"/>
    <cellStyle name="Note 5 29 9 4" xfId="49890"/>
    <cellStyle name="Note 5 3" xfId="26287"/>
    <cellStyle name="Note 5 3 2" xfId="26288"/>
    <cellStyle name="Note 5 3 2 10" xfId="26289"/>
    <cellStyle name="Note 5 3 2 10 2" xfId="26290"/>
    <cellStyle name="Note 5 3 2 10 3" xfId="26291"/>
    <cellStyle name="Note 5 3 2 10 4" xfId="49891"/>
    <cellStyle name="Note 5 3 2 11" xfId="26292"/>
    <cellStyle name="Note 5 3 2 11 2" xfId="26293"/>
    <cellStyle name="Note 5 3 2 11 3" xfId="26294"/>
    <cellStyle name="Note 5 3 2 11 4" xfId="49892"/>
    <cellStyle name="Note 5 3 2 12" xfId="26295"/>
    <cellStyle name="Note 5 3 2 12 2" xfId="26296"/>
    <cellStyle name="Note 5 3 2 12 3" xfId="26297"/>
    <cellStyle name="Note 5 3 2 12 4" xfId="49893"/>
    <cellStyle name="Note 5 3 2 13" xfId="26298"/>
    <cellStyle name="Note 5 3 2 13 2" xfId="26299"/>
    <cellStyle name="Note 5 3 2 13 3" xfId="26300"/>
    <cellStyle name="Note 5 3 2 13 4" xfId="49894"/>
    <cellStyle name="Note 5 3 2 14" xfId="26301"/>
    <cellStyle name="Note 5 3 2 14 2" xfId="26302"/>
    <cellStyle name="Note 5 3 2 14 3" xfId="26303"/>
    <cellStyle name="Note 5 3 2 14 4" xfId="49895"/>
    <cellStyle name="Note 5 3 2 15" xfId="26304"/>
    <cellStyle name="Note 5 3 2 15 2" xfId="26305"/>
    <cellStyle name="Note 5 3 2 15 3" xfId="26306"/>
    <cellStyle name="Note 5 3 2 15 4" xfId="49896"/>
    <cellStyle name="Note 5 3 2 16" xfId="26307"/>
    <cellStyle name="Note 5 3 2 16 2" xfId="26308"/>
    <cellStyle name="Note 5 3 2 16 3" xfId="26309"/>
    <cellStyle name="Note 5 3 2 16 4" xfId="49897"/>
    <cellStyle name="Note 5 3 2 17" xfId="26310"/>
    <cellStyle name="Note 5 3 2 17 2" xfId="26311"/>
    <cellStyle name="Note 5 3 2 17 3" xfId="26312"/>
    <cellStyle name="Note 5 3 2 17 4" xfId="49898"/>
    <cellStyle name="Note 5 3 2 18" xfId="26313"/>
    <cellStyle name="Note 5 3 2 18 2" xfId="26314"/>
    <cellStyle name="Note 5 3 2 18 3" xfId="26315"/>
    <cellStyle name="Note 5 3 2 18 4" xfId="49899"/>
    <cellStyle name="Note 5 3 2 19" xfId="26316"/>
    <cellStyle name="Note 5 3 2 19 2" xfId="26317"/>
    <cellStyle name="Note 5 3 2 19 3" xfId="26318"/>
    <cellStyle name="Note 5 3 2 19 4" xfId="49900"/>
    <cellStyle name="Note 5 3 2 2" xfId="26319"/>
    <cellStyle name="Note 5 3 2 2 2" xfId="26320"/>
    <cellStyle name="Note 5 3 2 2 3" xfId="26321"/>
    <cellStyle name="Note 5 3 2 2 4" xfId="49901"/>
    <cellStyle name="Note 5 3 2 20" xfId="26322"/>
    <cellStyle name="Note 5 3 2 20 2" xfId="26323"/>
    <cellStyle name="Note 5 3 2 20 3" xfId="49902"/>
    <cellStyle name="Note 5 3 2 20 4" xfId="49903"/>
    <cellStyle name="Note 5 3 2 21" xfId="49904"/>
    <cellStyle name="Note 5 3 2 22" xfId="49905"/>
    <cellStyle name="Note 5 3 2 3" xfId="26324"/>
    <cellStyle name="Note 5 3 2 3 2" xfId="26325"/>
    <cellStyle name="Note 5 3 2 3 3" xfId="26326"/>
    <cellStyle name="Note 5 3 2 3 4" xfId="49906"/>
    <cellStyle name="Note 5 3 2 4" xfId="26327"/>
    <cellStyle name="Note 5 3 2 4 2" xfId="26328"/>
    <cellStyle name="Note 5 3 2 4 3" xfId="26329"/>
    <cellStyle name="Note 5 3 2 4 4" xfId="49907"/>
    <cellStyle name="Note 5 3 2 5" xfId="26330"/>
    <cellStyle name="Note 5 3 2 5 2" xfId="26331"/>
    <cellStyle name="Note 5 3 2 5 3" xfId="26332"/>
    <cellStyle name="Note 5 3 2 5 4" xfId="49908"/>
    <cellStyle name="Note 5 3 2 6" xfId="26333"/>
    <cellStyle name="Note 5 3 2 6 2" xfId="26334"/>
    <cellStyle name="Note 5 3 2 6 3" xfId="26335"/>
    <cellStyle name="Note 5 3 2 6 4" xfId="49909"/>
    <cellStyle name="Note 5 3 2 7" xfId="26336"/>
    <cellStyle name="Note 5 3 2 7 2" xfId="26337"/>
    <cellStyle name="Note 5 3 2 7 3" xfId="26338"/>
    <cellStyle name="Note 5 3 2 7 4" xfId="49910"/>
    <cellStyle name="Note 5 3 2 8" xfId="26339"/>
    <cellStyle name="Note 5 3 2 8 2" xfId="26340"/>
    <cellStyle name="Note 5 3 2 8 3" xfId="26341"/>
    <cellStyle name="Note 5 3 2 8 4" xfId="49911"/>
    <cellStyle name="Note 5 3 2 9" xfId="26342"/>
    <cellStyle name="Note 5 3 2 9 2" xfId="26343"/>
    <cellStyle name="Note 5 3 2 9 3" xfId="26344"/>
    <cellStyle name="Note 5 3 2 9 4" xfId="49912"/>
    <cellStyle name="Note 5 3 3" xfId="26345"/>
    <cellStyle name="Note 5 3 3 10" xfId="26346"/>
    <cellStyle name="Note 5 3 3 10 2" xfId="26347"/>
    <cellStyle name="Note 5 3 3 10 3" xfId="26348"/>
    <cellStyle name="Note 5 3 3 10 4" xfId="49913"/>
    <cellStyle name="Note 5 3 3 11" xfId="26349"/>
    <cellStyle name="Note 5 3 3 11 2" xfId="26350"/>
    <cellStyle name="Note 5 3 3 11 3" xfId="26351"/>
    <cellStyle name="Note 5 3 3 11 4" xfId="49914"/>
    <cellStyle name="Note 5 3 3 12" xfId="26352"/>
    <cellStyle name="Note 5 3 3 12 2" xfId="26353"/>
    <cellStyle name="Note 5 3 3 12 3" xfId="26354"/>
    <cellStyle name="Note 5 3 3 12 4" xfId="49915"/>
    <cellStyle name="Note 5 3 3 13" xfId="26355"/>
    <cellStyle name="Note 5 3 3 13 2" xfId="26356"/>
    <cellStyle name="Note 5 3 3 13 3" xfId="26357"/>
    <cellStyle name="Note 5 3 3 13 4" xfId="49916"/>
    <cellStyle name="Note 5 3 3 14" xfId="26358"/>
    <cellStyle name="Note 5 3 3 14 2" xfId="26359"/>
    <cellStyle name="Note 5 3 3 14 3" xfId="26360"/>
    <cellStyle name="Note 5 3 3 14 4" xfId="49917"/>
    <cellStyle name="Note 5 3 3 15" xfId="26361"/>
    <cellStyle name="Note 5 3 3 15 2" xfId="26362"/>
    <cellStyle name="Note 5 3 3 15 3" xfId="26363"/>
    <cellStyle name="Note 5 3 3 15 4" xfId="49918"/>
    <cellStyle name="Note 5 3 3 16" xfId="26364"/>
    <cellStyle name="Note 5 3 3 16 2" xfId="26365"/>
    <cellStyle name="Note 5 3 3 16 3" xfId="26366"/>
    <cellStyle name="Note 5 3 3 16 4" xfId="49919"/>
    <cellStyle name="Note 5 3 3 17" xfId="26367"/>
    <cellStyle name="Note 5 3 3 17 2" xfId="26368"/>
    <cellStyle name="Note 5 3 3 17 3" xfId="26369"/>
    <cellStyle name="Note 5 3 3 17 4" xfId="49920"/>
    <cellStyle name="Note 5 3 3 18" xfId="26370"/>
    <cellStyle name="Note 5 3 3 18 2" xfId="26371"/>
    <cellStyle name="Note 5 3 3 18 3" xfId="26372"/>
    <cellStyle name="Note 5 3 3 18 4" xfId="49921"/>
    <cellStyle name="Note 5 3 3 19" xfId="26373"/>
    <cellStyle name="Note 5 3 3 19 2" xfId="26374"/>
    <cellStyle name="Note 5 3 3 19 3" xfId="26375"/>
    <cellStyle name="Note 5 3 3 19 4" xfId="49922"/>
    <cellStyle name="Note 5 3 3 2" xfId="26376"/>
    <cellStyle name="Note 5 3 3 2 2" xfId="26377"/>
    <cellStyle name="Note 5 3 3 2 3" xfId="26378"/>
    <cellStyle name="Note 5 3 3 2 4" xfId="49923"/>
    <cellStyle name="Note 5 3 3 20" xfId="26379"/>
    <cellStyle name="Note 5 3 3 20 2" xfId="26380"/>
    <cellStyle name="Note 5 3 3 20 3" xfId="49924"/>
    <cellStyle name="Note 5 3 3 20 4" xfId="49925"/>
    <cellStyle name="Note 5 3 3 21" xfId="49926"/>
    <cellStyle name="Note 5 3 3 22" xfId="49927"/>
    <cellStyle name="Note 5 3 3 3" xfId="26381"/>
    <cellStyle name="Note 5 3 3 3 2" xfId="26382"/>
    <cellStyle name="Note 5 3 3 3 3" xfId="26383"/>
    <cellStyle name="Note 5 3 3 3 4" xfId="49928"/>
    <cellStyle name="Note 5 3 3 4" xfId="26384"/>
    <cellStyle name="Note 5 3 3 4 2" xfId="26385"/>
    <cellStyle name="Note 5 3 3 4 3" xfId="26386"/>
    <cellStyle name="Note 5 3 3 4 4" xfId="49929"/>
    <cellStyle name="Note 5 3 3 5" xfId="26387"/>
    <cellStyle name="Note 5 3 3 5 2" xfId="26388"/>
    <cellStyle name="Note 5 3 3 5 3" xfId="26389"/>
    <cellStyle name="Note 5 3 3 5 4" xfId="49930"/>
    <cellStyle name="Note 5 3 3 6" xfId="26390"/>
    <cellStyle name="Note 5 3 3 6 2" xfId="26391"/>
    <cellStyle name="Note 5 3 3 6 3" xfId="26392"/>
    <cellStyle name="Note 5 3 3 6 4" xfId="49931"/>
    <cellStyle name="Note 5 3 3 7" xfId="26393"/>
    <cellStyle name="Note 5 3 3 7 2" xfId="26394"/>
    <cellStyle name="Note 5 3 3 7 3" xfId="26395"/>
    <cellStyle name="Note 5 3 3 7 4" xfId="49932"/>
    <cellStyle name="Note 5 3 3 8" xfId="26396"/>
    <cellStyle name="Note 5 3 3 8 2" xfId="26397"/>
    <cellStyle name="Note 5 3 3 8 3" xfId="26398"/>
    <cellStyle name="Note 5 3 3 8 4" xfId="49933"/>
    <cellStyle name="Note 5 3 3 9" xfId="26399"/>
    <cellStyle name="Note 5 3 3 9 2" xfId="26400"/>
    <cellStyle name="Note 5 3 3 9 3" xfId="26401"/>
    <cellStyle name="Note 5 3 3 9 4" xfId="49934"/>
    <cellStyle name="Note 5 3 4" xfId="26402"/>
    <cellStyle name="Note 5 3 4 10" xfId="26403"/>
    <cellStyle name="Note 5 3 4 10 2" xfId="26404"/>
    <cellStyle name="Note 5 3 4 10 3" xfId="26405"/>
    <cellStyle name="Note 5 3 4 10 4" xfId="49935"/>
    <cellStyle name="Note 5 3 4 11" xfId="26406"/>
    <cellStyle name="Note 5 3 4 11 2" xfId="26407"/>
    <cellStyle name="Note 5 3 4 11 3" xfId="26408"/>
    <cellStyle name="Note 5 3 4 11 4" xfId="49936"/>
    <cellStyle name="Note 5 3 4 12" xfId="26409"/>
    <cellStyle name="Note 5 3 4 12 2" xfId="26410"/>
    <cellStyle name="Note 5 3 4 12 3" xfId="26411"/>
    <cellStyle name="Note 5 3 4 12 4" xfId="49937"/>
    <cellStyle name="Note 5 3 4 13" xfId="26412"/>
    <cellStyle name="Note 5 3 4 13 2" xfId="26413"/>
    <cellStyle name="Note 5 3 4 13 3" xfId="26414"/>
    <cellStyle name="Note 5 3 4 13 4" xfId="49938"/>
    <cellStyle name="Note 5 3 4 14" xfId="26415"/>
    <cellStyle name="Note 5 3 4 14 2" xfId="26416"/>
    <cellStyle name="Note 5 3 4 14 3" xfId="26417"/>
    <cellStyle name="Note 5 3 4 14 4" xfId="49939"/>
    <cellStyle name="Note 5 3 4 15" xfId="26418"/>
    <cellStyle name="Note 5 3 4 15 2" xfId="26419"/>
    <cellStyle name="Note 5 3 4 15 3" xfId="26420"/>
    <cellStyle name="Note 5 3 4 15 4" xfId="49940"/>
    <cellStyle name="Note 5 3 4 16" xfId="26421"/>
    <cellStyle name="Note 5 3 4 16 2" xfId="26422"/>
    <cellStyle name="Note 5 3 4 16 3" xfId="26423"/>
    <cellStyle name="Note 5 3 4 16 4" xfId="49941"/>
    <cellStyle name="Note 5 3 4 17" xfId="26424"/>
    <cellStyle name="Note 5 3 4 17 2" xfId="26425"/>
    <cellStyle name="Note 5 3 4 17 3" xfId="26426"/>
    <cellStyle name="Note 5 3 4 17 4" xfId="49942"/>
    <cellStyle name="Note 5 3 4 18" xfId="26427"/>
    <cellStyle name="Note 5 3 4 18 2" xfId="26428"/>
    <cellStyle name="Note 5 3 4 18 3" xfId="26429"/>
    <cellStyle name="Note 5 3 4 18 4" xfId="49943"/>
    <cellStyle name="Note 5 3 4 19" xfId="26430"/>
    <cellStyle name="Note 5 3 4 19 2" xfId="26431"/>
    <cellStyle name="Note 5 3 4 19 3" xfId="26432"/>
    <cellStyle name="Note 5 3 4 19 4" xfId="49944"/>
    <cellStyle name="Note 5 3 4 2" xfId="26433"/>
    <cellStyle name="Note 5 3 4 2 2" xfId="26434"/>
    <cellStyle name="Note 5 3 4 2 3" xfId="26435"/>
    <cellStyle name="Note 5 3 4 2 4" xfId="49945"/>
    <cellStyle name="Note 5 3 4 20" xfId="26436"/>
    <cellStyle name="Note 5 3 4 20 2" xfId="26437"/>
    <cellStyle name="Note 5 3 4 20 3" xfId="49946"/>
    <cellStyle name="Note 5 3 4 20 4" xfId="49947"/>
    <cellStyle name="Note 5 3 4 21" xfId="49948"/>
    <cellStyle name="Note 5 3 4 22" xfId="49949"/>
    <cellStyle name="Note 5 3 4 3" xfId="26438"/>
    <cellStyle name="Note 5 3 4 3 2" xfId="26439"/>
    <cellStyle name="Note 5 3 4 3 3" xfId="26440"/>
    <cellStyle name="Note 5 3 4 3 4" xfId="49950"/>
    <cellStyle name="Note 5 3 4 4" xfId="26441"/>
    <cellStyle name="Note 5 3 4 4 2" xfId="26442"/>
    <cellStyle name="Note 5 3 4 4 3" xfId="26443"/>
    <cellStyle name="Note 5 3 4 4 4" xfId="49951"/>
    <cellStyle name="Note 5 3 4 5" xfId="26444"/>
    <cellStyle name="Note 5 3 4 5 2" xfId="26445"/>
    <cellStyle name="Note 5 3 4 5 3" xfId="26446"/>
    <cellStyle name="Note 5 3 4 5 4" xfId="49952"/>
    <cellStyle name="Note 5 3 4 6" xfId="26447"/>
    <cellStyle name="Note 5 3 4 6 2" xfId="26448"/>
    <cellStyle name="Note 5 3 4 6 3" xfId="26449"/>
    <cellStyle name="Note 5 3 4 6 4" xfId="49953"/>
    <cellStyle name="Note 5 3 4 7" xfId="26450"/>
    <cellStyle name="Note 5 3 4 7 2" xfId="26451"/>
    <cellStyle name="Note 5 3 4 7 3" xfId="26452"/>
    <cellStyle name="Note 5 3 4 7 4" xfId="49954"/>
    <cellStyle name="Note 5 3 4 8" xfId="26453"/>
    <cellStyle name="Note 5 3 4 8 2" xfId="26454"/>
    <cellStyle name="Note 5 3 4 8 3" xfId="26455"/>
    <cellStyle name="Note 5 3 4 8 4" xfId="49955"/>
    <cellStyle name="Note 5 3 4 9" xfId="26456"/>
    <cellStyle name="Note 5 3 4 9 2" xfId="26457"/>
    <cellStyle name="Note 5 3 4 9 3" xfId="26458"/>
    <cellStyle name="Note 5 3 4 9 4" xfId="49956"/>
    <cellStyle name="Note 5 3 5" xfId="26459"/>
    <cellStyle name="Note 5 3 5 10" xfId="26460"/>
    <cellStyle name="Note 5 3 5 10 2" xfId="26461"/>
    <cellStyle name="Note 5 3 5 10 3" xfId="26462"/>
    <cellStyle name="Note 5 3 5 10 4" xfId="49957"/>
    <cellStyle name="Note 5 3 5 11" xfId="26463"/>
    <cellStyle name="Note 5 3 5 11 2" xfId="26464"/>
    <cellStyle name="Note 5 3 5 11 3" xfId="26465"/>
    <cellStyle name="Note 5 3 5 11 4" xfId="49958"/>
    <cellStyle name="Note 5 3 5 12" xfId="26466"/>
    <cellStyle name="Note 5 3 5 12 2" xfId="26467"/>
    <cellStyle name="Note 5 3 5 12 3" xfId="26468"/>
    <cellStyle name="Note 5 3 5 12 4" xfId="49959"/>
    <cellStyle name="Note 5 3 5 13" xfId="26469"/>
    <cellStyle name="Note 5 3 5 13 2" xfId="26470"/>
    <cellStyle name="Note 5 3 5 13 3" xfId="26471"/>
    <cellStyle name="Note 5 3 5 13 4" xfId="49960"/>
    <cellStyle name="Note 5 3 5 14" xfId="26472"/>
    <cellStyle name="Note 5 3 5 14 2" xfId="26473"/>
    <cellStyle name="Note 5 3 5 14 3" xfId="26474"/>
    <cellStyle name="Note 5 3 5 14 4" xfId="49961"/>
    <cellStyle name="Note 5 3 5 15" xfId="26475"/>
    <cellStyle name="Note 5 3 5 15 2" xfId="26476"/>
    <cellStyle name="Note 5 3 5 15 3" xfId="26477"/>
    <cellStyle name="Note 5 3 5 15 4" xfId="49962"/>
    <cellStyle name="Note 5 3 5 16" xfId="26478"/>
    <cellStyle name="Note 5 3 5 16 2" xfId="26479"/>
    <cellStyle name="Note 5 3 5 16 3" xfId="26480"/>
    <cellStyle name="Note 5 3 5 16 4" xfId="49963"/>
    <cellStyle name="Note 5 3 5 17" xfId="26481"/>
    <cellStyle name="Note 5 3 5 17 2" xfId="26482"/>
    <cellStyle name="Note 5 3 5 17 3" xfId="26483"/>
    <cellStyle name="Note 5 3 5 17 4" xfId="49964"/>
    <cellStyle name="Note 5 3 5 18" xfId="26484"/>
    <cellStyle name="Note 5 3 5 18 2" xfId="26485"/>
    <cellStyle name="Note 5 3 5 18 3" xfId="26486"/>
    <cellStyle name="Note 5 3 5 18 4" xfId="49965"/>
    <cellStyle name="Note 5 3 5 19" xfId="26487"/>
    <cellStyle name="Note 5 3 5 19 2" xfId="26488"/>
    <cellStyle name="Note 5 3 5 19 3" xfId="26489"/>
    <cellStyle name="Note 5 3 5 19 4" xfId="49966"/>
    <cellStyle name="Note 5 3 5 2" xfId="26490"/>
    <cellStyle name="Note 5 3 5 2 2" xfId="26491"/>
    <cellStyle name="Note 5 3 5 2 3" xfId="26492"/>
    <cellStyle name="Note 5 3 5 2 4" xfId="49967"/>
    <cellStyle name="Note 5 3 5 20" xfId="26493"/>
    <cellStyle name="Note 5 3 5 20 2" xfId="26494"/>
    <cellStyle name="Note 5 3 5 20 3" xfId="49968"/>
    <cellStyle name="Note 5 3 5 20 4" xfId="49969"/>
    <cellStyle name="Note 5 3 5 21" xfId="49970"/>
    <cellStyle name="Note 5 3 5 22" xfId="49971"/>
    <cellStyle name="Note 5 3 5 3" xfId="26495"/>
    <cellStyle name="Note 5 3 5 3 2" xfId="26496"/>
    <cellStyle name="Note 5 3 5 3 3" xfId="26497"/>
    <cellStyle name="Note 5 3 5 3 4" xfId="49972"/>
    <cellStyle name="Note 5 3 5 4" xfId="26498"/>
    <cellStyle name="Note 5 3 5 4 2" xfId="26499"/>
    <cellStyle name="Note 5 3 5 4 3" xfId="26500"/>
    <cellStyle name="Note 5 3 5 4 4" xfId="49973"/>
    <cellStyle name="Note 5 3 5 5" xfId="26501"/>
    <cellStyle name="Note 5 3 5 5 2" xfId="26502"/>
    <cellStyle name="Note 5 3 5 5 3" xfId="26503"/>
    <cellStyle name="Note 5 3 5 5 4" xfId="49974"/>
    <cellStyle name="Note 5 3 5 6" xfId="26504"/>
    <cellStyle name="Note 5 3 5 6 2" xfId="26505"/>
    <cellStyle name="Note 5 3 5 6 3" xfId="26506"/>
    <cellStyle name="Note 5 3 5 6 4" xfId="49975"/>
    <cellStyle name="Note 5 3 5 7" xfId="26507"/>
    <cellStyle name="Note 5 3 5 7 2" xfId="26508"/>
    <cellStyle name="Note 5 3 5 7 3" xfId="26509"/>
    <cellStyle name="Note 5 3 5 7 4" xfId="49976"/>
    <cellStyle name="Note 5 3 5 8" xfId="26510"/>
    <cellStyle name="Note 5 3 5 8 2" xfId="26511"/>
    <cellStyle name="Note 5 3 5 8 3" xfId="26512"/>
    <cellStyle name="Note 5 3 5 8 4" xfId="49977"/>
    <cellStyle name="Note 5 3 5 9" xfId="26513"/>
    <cellStyle name="Note 5 3 5 9 2" xfId="26514"/>
    <cellStyle name="Note 5 3 5 9 3" xfId="26515"/>
    <cellStyle name="Note 5 3 5 9 4" xfId="49978"/>
    <cellStyle name="Note 5 3 6" xfId="49979"/>
    <cellStyle name="Note 5 30" xfId="26516"/>
    <cellStyle name="Note 5 30 2" xfId="26517"/>
    <cellStyle name="Note 5 30 3" xfId="49980"/>
    <cellStyle name="Note 5 31" xfId="26518"/>
    <cellStyle name="Note 5 31 2" xfId="26519"/>
    <cellStyle name="Note 5 31 3" xfId="26520"/>
    <cellStyle name="Note 5 31 4" xfId="49981"/>
    <cellStyle name="Note 5 32" xfId="26521"/>
    <cellStyle name="Note 5 32 2" xfId="26522"/>
    <cellStyle name="Note 5 32 3" xfId="26523"/>
    <cellStyle name="Note 5 32 4" xfId="49982"/>
    <cellStyle name="Note 5 33" xfId="26524"/>
    <cellStyle name="Note 5 33 2" xfId="26525"/>
    <cellStyle name="Note 5 33 3" xfId="26526"/>
    <cellStyle name="Note 5 33 4" xfId="49983"/>
    <cellStyle name="Note 5 34" xfId="26527"/>
    <cellStyle name="Note 5 34 2" xfId="26528"/>
    <cellStyle name="Note 5 34 3" xfId="26529"/>
    <cellStyle name="Note 5 34 4" xfId="49984"/>
    <cellStyle name="Note 5 35" xfId="26530"/>
    <cellStyle name="Note 5 35 2" xfId="26531"/>
    <cellStyle name="Note 5 35 3" xfId="26532"/>
    <cellStyle name="Note 5 35 4" xfId="49985"/>
    <cellStyle name="Note 5 36" xfId="26533"/>
    <cellStyle name="Note 5 36 2" xfId="26534"/>
    <cellStyle name="Note 5 36 3" xfId="26535"/>
    <cellStyle name="Note 5 36 4" xfId="49986"/>
    <cellStyle name="Note 5 37" xfId="26536"/>
    <cellStyle name="Note 5 37 2" xfId="26537"/>
    <cellStyle name="Note 5 37 3" xfId="26538"/>
    <cellStyle name="Note 5 37 4" xfId="49987"/>
    <cellStyle name="Note 5 38" xfId="26539"/>
    <cellStyle name="Note 5 38 2" xfId="26540"/>
    <cellStyle name="Note 5 38 3" xfId="26541"/>
    <cellStyle name="Note 5 38 4" xfId="49988"/>
    <cellStyle name="Note 5 39" xfId="26542"/>
    <cellStyle name="Note 5 39 2" xfId="26543"/>
    <cellStyle name="Note 5 39 3" xfId="26544"/>
    <cellStyle name="Note 5 39 4" xfId="49989"/>
    <cellStyle name="Note 5 4" xfId="26545"/>
    <cellStyle name="Note 5 4 10" xfId="26546"/>
    <cellStyle name="Note 5 4 10 2" xfId="26547"/>
    <cellStyle name="Note 5 4 10 3" xfId="26548"/>
    <cellStyle name="Note 5 4 10 4" xfId="49990"/>
    <cellStyle name="Note 5 4 11" xfId="26549"/>
    <cellStyle name="Note 5 4 11 2" xfId="26550"/>
    <cellStyle name="Note 5 4 11 3" xfId="26551"/>
    <cellStyle name="Note 5 4 11 4" xfId="49991"/>
    <cellStyle name="Note 5 4 12" xfId="26552"/>
    <cellStyle name="Note 5 4 12 2" xfId="26553"/>
    <cellStyle name="Note 5 4 12 3" xfId="26554"/>
    <cellStyle name="Note 5 4 12 4" xfId="49992"/>
    <cellStyle name="Note 5 4 13" xfId="26555"/>
    <cellStyle name="Note 5 4 13 2" xfId="26556"/>
    <cellStyle name="Note 5 4 13 3" xfId="26557"/>
    <cellStyle name="Note 5 4 13 4" xfId="49993"/>
    <cellStyle name="Note 5 4 14" xfId="26558"/>
    <cellStyle name="Note 5 4 14 2" xfId="26559"/>
    <cellStyle name="Note 5 4 14 3" xfId="26560"/>
    <cellStyle name="Note 5 4 14 4" xfId="49994"/>
    <cellStyle name="Note 5 4 15" xfId="26561"/>
    <cellStyle name="Note 5 4 15 2" xfId="26562"/>
    <cellStyle name="Note 5 4 15 3" xfId="26563"/>
    <cellStyle name="Note 5 4 15 4" xfId="49995"/>
    <cellStyle name="Note 5 4 16" xfId="26564"/>
    <cellStyle name="Note 5 4 16 2" xfId="26565"/>
    <cellStyle name="Note 5 4 16 3" xfId="26566"/>
    <cellStyle name="Note 5 4 16 4" xfId="49996"/>
    <cellStyle name="Note 5 4 17" xfId="26567"/>
    <cellStyle name="Note 5 4 17 2" xfId="26568"/>
    <cellStyle name="Note 5 4 17 3" xfId="26569"/>
    <cellStyle name="Note 5 4 17 4" xfId="49997"/>
    <cellStyle name="Note 5 4 18" xfId="26570"/>
    <cellStyle name="Note 5 4 18 2" xfId="26571"/>
    <cellStyle name="Note 5 4 18 3" xfId="26572"/>
    <cellStyle name="Note 5 4 18 4" xfId="49998"/>
    <cellStyle name="Note 5 4 19" xfId="26573"/>
    <cellStyle name="Note 5 4 19 2" xfId="26574"/>
    <cellStyle name="Note 5 4 19 3" xfId="26575"/>
    <cellStyle name="Note 5 4 19 4" xfId="49999"/>
    <cellStyle name="Note 5 4 2" xfId="26576"/>
    <cellStyle name="Note 5 4 2 2" xfId="26577"/>
    <cellStyle name="Note 5 4 2 3" xfId="26578"/>
    <cellStyle name="Note 5 4 2 4" xfId="50000"/>
    <cellStyle name="Note 5 4 20" xfId="26579"/>
    <cellStyle name="Note 5 4 20 2" xfId="26580"/>
    <cellStyle name="Note 5 4 20 3" xfId="50001"/>
    <cellStyle name="Note 5 4 20 4" xfId="50002"/>
    <cellStyle name="Note 5 4 21" xfId="50003"/>
    <cellStyle name="Note 5 4 22" xfId="50004"/>
    <cellStyle name="Note 5 4 3" xfId="26581"/>
    <cellStyle name="Note 5 4 3 2" xfId="26582"/>
    <cellStyle name="Note 5 4 3 3" xfId="26583"/>
    <cellStyle name="Note 5 4 3 4" xfId="50005"/>
    <cellStyle name="Note 5 4 4" xfId="26584"/>
    <cellStyle name="Note 5 4 4 2" xfId="26585"/>
    <cellStyle name="Note 5 4 4 3" xfId="26586"/>
    <cellStyle name="Note 5 4 4 4" xfId="50006"/>
    <cellStyle name="Note 5 4 5" xfId="26587"/>
    <cellStyle name="Note 5 4 5 2" xfId="26588"/>
    <cellStyle name="Note 5 4 5 3" xfId="26589"/>
    <cellStyle name="Note 5 4 5 4" xfId="50007"/>
    <cellStyle name="Note 5 4 6" xfId="26590"/>
    <cellStyle name="Note 5 4 6 2" xfId="26591"/>
    <cellStyle name="Note 5 4 6 3" xfId="26592"/>
    <cellStyle name="Note 5 4 6 4" xfId="50008"/>
    <cellStyle name="Note 5 4 7" xfId="26593"/>
    <cellStyle name="Note 5 4 7 2" xfId="26594"/>
    <cellStyle name="Note 5 4 7 3" xfId="26595"/>
    <cellStyle name="Note 5 4 7 4" xfId="50009"/>
    <cellStyle name="Note 5 4 8" xfId="26596"/>
    <cellStyle name="Note 5 4 8 2" xfId="26597"/>
    <cellStyle name="Note 5 4 8 3" xfId="26598"/>
    <cellStyle name="Note 5 4 8 4" xfId="50010"/>
    <cellStyle name="Note 5 4 9" xfId="26599"/>
    <cellStyle name="Note 5 4 9 2" xfId="26600"/>
    <cellStyle name="Note 5 4 9 3" xfId="26601"/>
    <cellStyle name="Note 5 4 9 4" xfId="50011"/>
    <cellStyle name="Note 5 40" xfId="26602"/>
    <cellStyle name="Note 5 40 2" xfId="26603"/>
    <cellStyle name="Note 5 40 3" xfId="26604"/>
    <cellStyle name="Note 5 40 4" xfId="50012"/>
    <cellStyle name="Note 5 41" xfId="26605"/>
    <cellStyle name="Note 5 41 2" xfId="26606"/>
    <cellStyle name="Note 5 41 3" xfId="26607"/>
    <cellStyle name="Note 5 41 4" xfId="50013"/>
    <cellStyle name="Note 5 42" xfId="26608"/>
    <cellStyle name="Note 5 42 2" xfId="26609"/>
    <cellStyle name="Note 5 42 3" xfId="26610"/>
    <cellStyle name="Note 5 42 4" xfId="50014"/>
    <cellStyle name="Note 5 43" xfId="26611"/>
    <cellStyle name="Note 5 43 2" xfId="26612"/>
    <cellStyle name="Note 5 43 3" xfId="26613"/>
    <cellStyle name="Note 5 43 4" xfId="50015"/>
    <cellStyle name="Note 5 44" xfId="26614"/>
    <cellStyle name="Note 5 44 2" xfId="26615"/>
    <cellStyle name="Note 5 44 3" xfId="26616"/>
    <cellStyle name="Note 5 44 4" xfId="50016"/>
    <cellStyle name="Note 5 45" xfId="26617"/>
    <cellStyle name="Note 5 45 2" xfId="26618"/>
    <cellStyle name="Note 5 45 3" xfId="26619"/>
    <cellStyle name="Note 5 45 4" xfId="50017"/>
    <cellStyle name="Note 5 46" xfId="26620"/>
    <cellStyle name="Note 5 46 2" xfId="26621"/>
    <cellStyle name="Note 5 46 3" xfId="26622"/>
    <cellStyle name="Note 5 46 4" xfId="50018"/>
    <cellStyle name="Note 5 47" xfId="26623"/>
    <cellStyle name="Note 5 47 2" xfId="26624"/>
    <cellStyle name="Note 5 47 3" xfId="26625"/>
    <cellStyle name="Note 5 47 4" xfId="50019"/>
    <cellStyle name="Note 5 48" xfId="26626"/>
    <cellStyle name="Note 5 48 2" xfId="26627"/>
    <cellStyle name="Note 5 48 3" xfId="26628"/>
    <cellStyle name="Note 5 48 4" xfId="50020"/>
    <cellStyle name="Note 5 49" xfId="50021"/>
    <cellStyle name="Note 5 5" xfId="26629"/>
    <cellStyle name="Note 5 5 10" xfId="26630"/>
    <cellStyle name="Note 5 5 10 2" xfId="26631"/>
    <cellStyle name="Note 5 5 10 3" xfId="26632"/>
    <cellStyle name="Note 5 5 10 4" xfId="50022"/>
    <cellStyle name="Note 5 5 11" xfId="26633"/>
    <cellStyle name="Note 5 5 11 2" xfId="26634"/>
    <cellStyle name="Note 5 5 11 3" xfId="26635"/>
    <cellStyle name="Note 5 5 11 4" xfId="50023"/>
    <cellStyle name="Note 5 5 12" xfId="26636"/>
    <cellStyle name="Note 5 5 12 2" xfId="26637"/>
    <cellStyle name="Note 5 5 12 3" xfId="26638"/>
    <cellStyle name="Note 5 5 12 4" xfId="50024"/>
    <cellStyle name="Note 5 5 13" xfId="26639"/>
    <cellStyle name="Note 5 5 13 2" xfId="26640"/>
    <cellStyle name="Note 5 5 13 3" xfId="26641"/>
    <cellStyle name="Note 5 5 13 4" xfId="50025"/>
    <cellStyle name="Note 5 5 14" xfId="26642"/>
    <cellStyle name="Note 5 5 14 2" xfId="26643"/>
    <cellStyle name="Note 5 5 14 3" xfId="26644"/>
    <cellStyle name="Note 5 5 14 4" xfId="50026"/>
    <cellStyle name="Note 5 5 15" xfId="26645"/>
    <cellStyle name="Note 5 5 15 2" xfId="26646"/>
    <cellStyle name="Note 5 5 15 3" xfId="26647"/>
    <cellStyle name="Note 5 5 15 4" xfId="50027"/>
    <cellStyle name="Note 5 5 16" xfId="26648"/>
    <cellStyle name="Note 5 5 16 2" xfId="26649"/>
    <cellStyle name="Note 5 5 16 3" xfId="26650"/>
    <cellStyle name="Note 5 5 16 4" xfId="50028"/>
    <cellStyle name="Note 5 5 17" xfId="26651"/>
    <cellStyle name="Note 5 5 17 2" xfId="26652"/>
    <cellStyle name="Note 5 5 17 3" xfId="26653"/>
    <cellStyle name="Note 5 5 17 4" xfId="50029"/>
    <cellStyle name="Note 5 5 18" xfId="26654"/>
    <cellStyle name="Note 5 5 18 2" xfId="26655"/>
    <cellStyle name="Note 5 5 18 3" xfId="26656"/>
    <cellStyle name="Note 5 5 18 4" xfId="50030"/>
    <cellStyle name="Note 5 5 19" xfId="26657"/>
    <cellStyle name="Note 5 5 19 2" xfId="26658"/>
    <cellStyle name="Note 5 5 19 3" xfId="26659"/>
    <cellStyle name="Note 5 5 19 4" xfId="50031"/>
    <cellStyle name="Note 5 5 2" xfId="26660"/>
    <cellStyle name="Note 5 5 2 2" xfId="26661"/>
    <cellStyle name="Note 5 5 2 3" xfId="26662"/>
    <cellStyle name="Note 5 5 2 4" xfId="50032"/>
    <cellStyle name="Note 5 5 20" xfId="26663"/>
    <cellStyle name="Note 5 5 20 2" xfId="26664"/>
    <cellStyle name="Note 5 5 20 3" xfId="50033"/>
    <cellStyle name="Note 5 5 20 4" xfId="50034"/>
    <cellStyle name="Note 5 5 21" xfId="50035"/>
    <cellStyle name="Note 5 5 22" xfId="50036"/>
    <cellStyle name="Note 5 5 3" xfId="26665"/>
    <cellStyle name="Note 5 5 3 2" xfId="26666"/>
    <cellStyle name="Note 5 5 3 3" xfId="26667"/>
    <cellStyle name="Note 5 5 3 4" xfId="50037"/>
    <cellStyle name="Note 5 5 4" xfId="26668"/>
    <cellStyle name="Note 5 5 4 2" xfId="26669"/>
    <cellStyle name="Note 5 5 4 3" xfId="26670"/>
    <cellStyle name="Note 5 5 4 4" xfId="50038"/>
    <cellStyle name="Note 5 5 5" xfId="26671"/>
    <cellStyle name="Note 5 5 5 2" xfId="26672"/>
    <cellStyle name="Note 5 5 5 3" xfId="26673"/>
    <cellStyle name="Note 5 5 5 4" xfId="50039"/>
    <cellStyle name="Note 5 5 6" xfId="26674"/>
    <cellStyle name="Note 5 5 6 2" xfId="26675"/>
    <cellStyle name="Note 5 5 6 3" xfId="26676"/>
    <cellStyle name="Note 5 5 6 4" xfId="50040"/>
    <cellStyle name="Note 5 5 7" xfId="26677"/>
    <cellStyle name="Note 5 5 7 2" xfId="26678"/>
    <cellStyle name="Note 5 5 7 3" xfId="26679"/>
    <cellStyle name="Note 5 5 7 4" xfId="50041"/>
    <cellStyle name="Note 5 5 8" xfId="26680"/>
    <cellStyle name="Note 5 5 8 2" xfId="26681"/>
    <cellStyle name="Note 5 5 8 3" xfId="26682"/>
    <cellStyle name="Note 5 5 8 4" xfId="50042"/>
    <cellStyle name="Note 5 5 9" xfId="26683"/>
    <cellStyle name="Note 5 5 9 2" xfId="26684"/>
    <cellStyle name="Note 5 5 9 3" xfId="26685"/>
    <cellStyle name="Note 5 5 9 4" xfId="50043"/>
    <cellStyle name="Note 5 50" xfId="50044"/>
    <cellStyle name="Note 5 6" xfId="26686"/>
    <cellStyle name="Note 5 6 10" xfId="26687"/>
    <cellStyle name="Note 5 6 10 2" xfId="26688"/>
    <cellStyle name="Note 5 6 10 3" xfId="26689"/>
    <cellStyle name="Note 5 6 10 4" xfId="50045"/>
    <cellStyle name="Note 5 6 11" xfId="26690"/>
    <cellStyle name="Note 5 6 11 2" xfId="26691"/>
    <cellStyle name="Note 5 6 11 3" xfId="26692"/>
    <cellStyle name="Note 5 6 11 4" xfId="50046"/>
    <cellStyle name="Note 5 6 12" xfId="26693"/>
    <cellStyle name="Note 5 6 12 2" xfId="26694"/>
    <cellStyle name="Note 5 6 12 3" xfId="26695"/>
    <cellStyle name="Note 5 6 12 4" xfId="50047"/>
    <cellStyle name="Note 5 6 13" xfId="26696"/>
    <cellStyle name="Note 5 6 13 2" xfId="26697"/>
    <cellStyle name="Note 5 6 13 3" xfId="26698"/>
    <cellStyle name="Note 5 6 13 4" xfId="50048"/>
    <cellStyle name="Note 5 6 14" xfId="26699"/>
    <cellStyle name="Note 5 6 14 2" xfId="26700"/>
    <cellStyle name="Note 5 6 14 3" xfId="26701"/>
    <cellStyle name="Note 5 6 14 4" xfId="50049"/>
    <cellStyle name="Note 5 6 15" xfId="26702"/>
    <cellStyle name="Note 5 6 15 2" xfId="26703"/>
    <cellStyle name="Note 5 6 15 3" xfId="26704"/>
    <cellStyle name="Note 5 6 15 4" xfId="50050"/>
    <cellStyle name="Note 5 6 16" xfId="26705"/>
    <cellStyle name="Note 5 6 16 2" xfId="26706"/>
    <cellStyle name="Note 5 6 16 3" xfId="26707"/>
    <cellStyle name="Note 5 6 16 4" xfId="50051"/>
    <cellStyle name="Note 5 6 17" xfId="26708"/>
    <cellStyle name="Note 5 6 17 2" xfId="26709"/>
    <cellStyle name="Note 5 6 17 3" xfId="26710"/>
    <cellStyle name="Note 5 6 17 4" xfId="50052"/>
    <cellStyle name="Note 5 6 18" xfId="26711"/>
    <cellStyle name="Note 5 6 18 2" xfId="26712"/>
    <cellStyle name="Note 5 6 18 3" xfId="26713"/>
    <cellStyle name="Note 5 6 18 4" xfId="50053"/>
    <cellStyle name="Note 5 6 19" xfId="26714"/>
    <cellStyle name="Note 5 6 19 2" xfId="26715"/>
    <cellStyle name="Note 5 6 19 3" xfId="26716"/>
    <cellStyle name="Note 5 6 19 4" xfId="50054"/>
    <cellStyle name="Note 5 6 2" xfId="26717"/>
    <cellStyle name="Note 5 6 2 2" xfId="26718"/>
    <cellStyle name="Note 5 6 2 3" xfId="26719"/>
    <cellStyle name="Note 5 6 2 4" xfId="50055"/>
    <cellStyle name="Note 5 6 20" xfId="26720"/>
    <cellStyle name="Note 5 6 20 2" xfId="26721"/>
    <cellStyle name="Note 5 6 20 3" xfId="50056"/>
    <cellStyle name="Note 5 6 20 4" xfId="50057"/>
    <cellStyle name="Note 5 6 21" xfId="50058"/>
    <cellStyle name="Note 5 6 22" xfId="50059"/>
    <cellStyle name="Note 5 6 3" xfId="26722"/>
    <cellStyle name="Note 5 6 3 2" xfId="26723"/>
    <cellStyle name="Note 5 6 3 3" xfId="26724"/>
    <cellStyle name="Note 5 6 3 4" xfId="50060"/>
    <cellStyle name="Note 5 6 4" xfId="26725"/>
    <cellStyle name="Note 5 6 4 2" xfId="26726"/>
    <cellStyle name="Note 5 6 4 3" xfId="26727"/>
    <cellStyle name="Note 5 6 4 4" xfId="50061"/>
    <cellStyle name="Note 5 6 5" xfId="26728"/>
    <cellStyle name="Note 5 6 5 2" xfId="26729"/>
    <cellStyle name="Note 5 6 5 3" xfId="26730"/>
    <cellStyle name="Note 5 6 5 4" xfId="50062"/>
    <cellStyle name="Note 5 6 6" xfId="26731"/>
    <cellStyle name="Note 5 6 6 2" xfId="26732"/>
    <cellStyle name="Note 5 6 6 3" xfId="26733"/>
    <cellStyle name="Note 5 6 6 4" xfId="50063"/>
    <cellStyle name="Note 5 6 7" xfId="26734"/>
    <cellStyle name="Note 5 6 7 2" xfId="26735"/>
    <cellStyle name="Note 5 6 7 3" xfId="26736"/>
    <cellStyle name="Note 5 6 7 4" xfId="50064"/>
    <cellStyle name="Note 5 6 8" xfId="26737"/>
    <cellStyle name="Note 5 6 8 2" xfId="26738"/>
    <cellStyle name="Note 5 6 8 3" xfId="26739"/>
    <cellStyle name="Note 5 6 8 4" xfId="50065"/>
    <cellStyle name="Note 5 6 9" xfId="26740"/>
    <cellStyle name="Note 5 6 9 2" xfId="26741"/>
    <cellStyle name="Note 5 6 9 3" xfId="26742"/>
    <cellStyle name="Note 5 6 9 4" xfId="50066"/>
    <cellStyle name="Note 5 7" xfId="26743"/>
    <cellStyle name="Note 5 7 10" xfId="26744"/>
    <cellStyle name="Note 5 7 10 2" xfId="26745"/>
    <cellStyle name="Note 5 7 10 3" xfId="26746"/>
    <cellStyle name="Note 5 7 10 4" xfId="50067"/>
    <cellStyle name="Note 5 7 11" xfId="26747"/>
    <cellStyle name="Note 5 7 11 2" xfId="26748"/>
    <cellStyle name="Note 5 7 11 3" xfId="26749"/>
    <cellStyle name="Note 5 7 11 4" xfId="50068"/>
    <cellStyle name="Note 5 7 12" xfId="26750"/>
    <cellStyle name="Note 5 7 12 2" xfId="26751"/>
    <cellStyle name="Note 5 7 12 3" xfId="26752"/>
    <cellStyle name="Note 5 7 12 4" xfId="50069"/>
    <cellStyle name="Note 5 7 13" xfId="26753"/>
    <cellStyle name="Note 5 7 13 2" xfId="26754"/>
    <cellStyle name="Note 5 7 13 3" xfId="26755"/>
    <cellStyle name="Note 5 7 13 4" xfId="50070"/>
    <cellStyle name="Note 5 7 14" xfId="26756"/>
    <cellStyle name="Note 5 7 14 2" xfId="26757"/>
    <cellStyle name="Note 5 7 14 3" xfId="26758"/>
    <cellStyle name="Note 5 7 14 4" xfId="50071"/>
    <cellStyle name="Note 5 7 15" xfId="26759"/>
    <cellStyle name="Note 5 7 15 2" xfId="26760"/>
    <cellStyle name="Note 5 7 15 3" xfId="26761"/>
    <cellStyle name="Note 5 7 15 4" xfId="50072"/>
    <cellStyle name="Note 5 7 16" xfId="26762"/>
    <cellStyle name="Note 5 7 16 2" xfId="26763"/>
    <cellStyle name="Note 5 7 16 3" xfId="26764"/>
    <cellStyle name="Note 5 7 16 4" xfId="50073"/>
    <cellStyle name="Note 5 7 17" xfId="26765"/>
    <cellStyle name="Note 5 7 17 2" xfId="26766"/>
    <cellStyle name="Note 5 7 17 3" xfId="26767"/>
    <cellStyle name="Note 5 7 17 4" xfId="50074"/>
    <cellStyle name="Note 5 7 18" xfId="26768"/>
    <cellStyle name="Note 5 7 18 2" xfId="26769"/>
    <cellStyle name="Note 5 7 18 3" xfId="26770"/>
    <cellStyle name="Note 5 7 18 4" xfId="50075"/>
    <cellStyle name="Note 5 7 19" xfId="26771"/>
    <cellStyle name="Note 5 7 19 2" xfId="26772"/>
    <cellStyle name="Note 5 7 19 3" xfId="26773"/>
    <cellStyle name="Note 5 7 19 4" xfId="50076"/>
    <cellStyle name="Note 5 7 2" xfId="26774"/>
    <cellStyle name="Note 5 7 2 2" xfId="26775"/>
    <cellStyle name="Note 5 7 2 3" xfId="26776"/>
    <cellStyle name="Note 5 7 2 4" xfId="50077"/>
    <cellStyle name="Note 5 7 20" xfId="26777"/>
    <cellStyle name="Note 5 7 20 2" xfId="26778"/>
    <cellStyle name="Note 5 7 20 3" xfId="50078"/>
    <cellStyle name="Note 5 7 20 4" xfId="50079"/>
    <cellStyle name="Note 5 7 21" xfId="50080"/>
    <cellStyle name="Note 5 7 22" xfId="50081"/>
    <cellStyle name="Note 5 7 3" xfId="26779"/>
    <cellStyle name="Note 5 7 3 2" xfId="26780"/>
    <cellStyle name="Note 5 7 3 3" xfId="26781"/>
    <cellStyle name="Note 5 7 3 4" xfId="50082"/>
    <cellStyle name="Note 5 7 4" xfId="26782"/>
    <cellStyle name="Note 5 7 4 2" xfId="26783"/>
    <cellStyle name="Note 5 7 4 3" xfId="26784"/>
    <cellStyle name="Note 5 7 4 4" xfId="50083"/>
    <cellStyle name="Note 5 7 5" xfId="26785"/>
    <cellStyle name="Note 5 7 5 2" xfId="26786"/>
    <cellStyle name="Note 5 7 5 3" xfId="26787"/>
    <cellStyle name="Note 5 7 5 4" xfId="50084"/>
    <cellStyle name="Note 5 7 6" xfId="26788"/>
    <cellStyle name="Note 5 7 6 2" xfId="26789"/>
    <cellStyle name="Note 5 7 6 3" xfId="26790"/>
    <cellStyle name="Note 5 7 6 4" xfId="50085"/>
    <cellStyle name="Note 5 7 7" xfId="26791"/>
    <cellStyle name="Note 5 7 7 2" xfId="26792"/>
    <cellStyle name="Note 5 7 7 3" xfId="26793"/>
    <cellStyle name="Note 5 7 7 4" xfId="50086"/>
    <cellStyle name="Note 5 7 8" xfId="26794"/>
    <cellStyle name="Note 5 7 8 2" xfId="26795"/>
    <cellStyle name="Note 5 7 8 3" xfId="26796"/>
    <cellStyle name="Note 5 7 8 4" xfId="50087"/>
    <cellStyle name="Note 5 7 9" xfId="26797"/>
    <cellStyle name="Note 5 7 9 2" xfId="26798"/>
    <cellStyle name="Note 5 7 9 3" xfId="26799"/>
    <cellStyle name="Note 5 7 9 4" xfId="50088"/>
    <cellStyle name="Note 5 8" xfId="26800"/>
    <cellStyle name="Note 5 8 10" xfId="26801"/>
    <cellStyle name="Note 5 8 10 2" xfId="26802"/>
    <cellStyle name="Note 5 8 10 3" xfId="26803"/>
    <cellStyle name="Note 5 8 10 4" xfId="50089"/>
    <cellStyle name="Note 5 8 11" xfId="26804"/>
    <cellStyle name="Note 5 8 11 2" xfId="26805"/>
    <cellStyle name="Note 5 8 11 3" xfId="26806"/>
    <cellStyle name="Note 5 8 11 4" xfId="50090"/>
    <cellStyle name="Note 5 8 12" xfId="26807"/>
    <cellStyle name="Note 5 8 12 2" xfId="26808"/>
    <cellStyle name="Note 5 8 12 3" xfId="26809"/>
    <cellStyle name="Note 5 8 12 4" xfId="50091"/>
    <cellStyle name="Note 5 8 13" xfId="26810"/>
    <cellStyle name="Note 5 8 13 2" xfId="26811"/>
    <cellStyle name="Note 5 8 13 3" xfId="26812"/>
    <cellStyle name="Note 5 8 13 4" xfId="50092"/>
    <cellStyle name="Note 5 8 14" xfId="26813"/>
    <cellStyle name="Note 5 8 14 2" xfId="26814"/>
    <cellStyle name="Note 5 8 14 3" xfId="26815"/>
    <cellStyle name="Note 5 8 14 4" xfId="50093"/>
    <cellStyle name="Note 5 8 15" xfId="26816"/>
    <cellStyle name="Note 5 8 15 2" xfId="26817"/>
    <cellStyle name="Note 5 8 15 3" xfId="26818"/>
    <cellStyle name="Note 5 8 15 4" xfId="50094"/>
    <cellStyle name="Note 5 8 16" xfId="26819"/>
    <cellStyle name="Note 5 8 16 2" xfId="26820"/>
    <cellStyle name="Note 5 8 16 3" xfId="26821"/>
    <cellStyle name="Note 5 8 16 4" xfId="50095"/>
    <cellStyle name="Note 5 8 17" xfId="26822"/>
    <cellStyle name="Note 5 8 17 2" xfId="26823"/>
    <cellStyle name="Note 5 8 17 3" xfId="26824"/>
    <cellStyle name="Note 5 8 17 4" xfId="50096"/>
    <cellStyle name="Note 5 8 18" xfId="26825"/>
    <cellStyle name="Note 5 8 18 2" xfId="26826"/>
    <cellStyle name="Note 5 8 18 3" xfId="26827"/>
    <cellStyle name="Note 5 8 18 4" xfId="50097"/>
    <cellStyle name="Note 5 8 19" xfId="26828"/>
    <cellStyle name="Note 5 8 19 2" xfId="26829"/>
    <cellStyle name="Note 5 8 19 3" xfId="26830"/>
    <cellStyle name="Note 5 8 19 4" xfId="50098"/>
    <cellStyle name="Note 5 8 2" xfId="26831"/>
    <cellStyle name="Note 5 8 2 2" xfId="26832"/>
    <cellStyle name="Note 5 8 2 3" xfId="26833"/>
    <cellStyle name="Note 5 8 2 4" xfId="50099"/>
    <cellStyle name="Note 5 8 20" xfId="26834"/>
    <cellStyle name="Note 5 8 20 2" xfId="26835"/>
    <cellStyle name="Note 5 8 20 3" xfId="50100"/>
    <cellStyle name="Note 5 8 20 4" xfId="50101"/>
    <cellStyle name="Note 5 8 21" xfId="50102"/>
    <cellStyle name="Note 5 8 22" xfId="50103"/>
    <cellStyle name="Note 5 8 3" xfId="26836"/>
    <cellStyle name="Note 5 8 3 2" xfId="26837"/>
    <cellStyle name="Note 5 8 3 3" xfId="26838"/>
    <cellStyle name="Note 5 8 3 4" xfId="50104"/>
    <cellStyle name="Note 5 8 4" xfId="26839"/>
    <cellStyle name="Note 5 8 4 2" xfId="26840"/>
    <cellStyle name="Note 5 8 4 3" xfId="26841"/>
    <cellStyle name="Note 5 8 4 4" xfId="50105"/>
    <cellStyle name="Note 5 8 5" xfId="26842"/>
    <cellStyle name="Note 5 8 5 2" xfId="26843"/>
    <cellStyle name="Note 5 8 5 3" xfId="26844"/>
    <cellStyle name="Note 5 8 5 4" xfId="50106"/>
    <cellStyle name="Note 5 8 6" xfId="26845"/>
    <cellStyle name="Note 5 8 6 2" xfId="26846"/>
    <cellStyle name="Note 5 8 6 3" xfId="26847"/>
    <cellStyle name="Note 5 8 6 4" xfId="50107"/>
    <cellStyle name="Note 5 8 7" xfId="26848"/>
    <cellStyle name="Note 5 8 7 2" xfId="26849"/>
    <cellStyle name="Note 5 8 7 3" xfId="26850"/>
    <cellStyle name="Note 5 8 7 4" xfId="50108"/>
    <cellStyle name="Note 5 8 8" xfId="26851"/>
    <cellStyle name="Note 5 8 8 2" xfId="26852"/>
    <cellStyle name="Note 5 8 8 3" xfId="26853"/>
    <cellStyle name="Note 5 8 8 4" xfId="50109"/>
    <cellStyle name="Note 5 8 9" xfId="26854"/>
    <cellStyle name="Note 5 8 9 2" xfId="26855"/>
    <cellStyle name="Note 5 8 9 3" xfId="26856"/>
    <cellStyle name="Note 5 8 9 4" xfId="50110"/>
    <cellStyle name="Note 5 9" xfId="26857"/>
    <cellStyle name="Note 5 9 10" xfId="26858"/>
    <cellStyle name="Note 5 9 10 2" xfId="26859"/>
    <cellStyle name="Note 5 9 10 3" xfId="26860"/>
    <cellStyle name="Note 5 9 10 4" xfId="50111"/>
    <cellStyle name="Note 5 9 11" xfId="26861"/>
    <cellStyle name="Note 5 9 11 2" xfId="26862"/>
    <cellStyle name="Note 5 9 11 3" xfId="26863"/>
    <cellStyle name="Note 5 9 11 4" xfId="50112"/>
    <cellStyle name="Note 5 9 12" xfId="26864"/>
    <cellStyle name="Note 5 9 12 2" xfId="26865"/>
    <cellStyle name="Note 5 9 12 3" xfId="26866"/>
    <cellStyle name="Note 5 9 12 4" xfId="50113"/>
    <cellStyle name="Note 5 9 13" xfId="26867"/>
    <cellStyle name="Note 5 9 13 2" xfId="26868"/>
    <cellStyle name="Note 5 9 13 3" xfId="26869"/>
    <cellStyle name="Note 5 9 13 4" xfId="50114"/>
    <cellStyle name="Note 5 9 14" xfId="26870"/>
    <cellStyle name="Note 5 9 14 2" xfId="26871"/>
    <cellStyle name="Note 5 9 14 3" xfId="26872"/>
    <cellStyle name="Note 5 9 14 4" xfId="50115"/>
    <cellStyle name="Note 5 9 15" xfId="26873"/>
    <cellStyle name="Note 5 9 15 2" xfId="26874"/>
    <cellStyle name="Note 5 9 15 3" xfId="26875"/>
    <cellStyle name="Note 5 9 15 4" xfId="50116"/>
    <cellStyle name="Note 5 9 16" xfId="26876"/>
    <cellStyle name="Note 5 9 16 2" xfId="26877"/>
    <cellStyle name="Note 5 9 16 3" xfId="26878"/>
    <cellStyle name="Note 5 9 16 4" xfId="50117"/>
    <cellStyle name="Note 5 9 17" xfId="26879"/>
    <cellStyle name="Note 5 9 17 2" xfId="26880"/>
    <cellStyle name="Note 5 9 17 3" xfId="26881"/>
    <cellStyle name="Note 5 9 17 4" xfId="50118"/>
    <cellStyle name="Note 5 9 18" xfId="26882"/>
    <cellStyle name="Note 5 9 18 2" xfId="26883"/>
    <cellStyle name="Note 5 9 18 3" xfId="26884"/>
    <cellStyle name="Note 5 9 18 4" xfId="50119"/>
    <cellStyle name="Note 5 9 19" xfId="26885"/>
    <cellStyle name="Note 5 9 19 2" xfId="26886"/>
    <cellStyle name="Note 5 9 19 3" xfId="26887"/>
    <cellStyle name="Note 5 9 19 4" xfId="50120"/>
    <cellStyle name="Note 5 9 2" xfId="26888"/>
    <cellStyle name="Note 5 9 2 2" xfId="26889"/>
    <cellStyle name="Note 5 9 2 3" xfId="26890"/>
    <cellStyle name="Note 5 9 2 4" xfId="50121"/>
    <cellStyle name="Note 5 9 20" xfId="26891"/>
    <cellStyle name="Note 5 9 20 2" xfId="26892"/>
    <cellStyle name="Note 5 9 20 3" xfId="50122"/>
    <cellStyle name="Note 5 9 20 4" xfId="50123"/>
    <cellStyle name="Note 5 9 21" xfId="50124"/>
    <cellStyle name="Note 5 9 22" xfId="50125"/>
    <cellStyle name="Note 5 9 3" xfId="26893"/>
    <cellStyle name="Note 5 9 3 2" xfId="26894"/>
    <cellStyle name="Note 5 9 3 3" xfId="26895"/>
    <cellStyle name="Note 5 9 3 4" xfId="50126"/>
    <cellStyle name="Note 5 9 4" xfId="26896"/>
    <cellStyle name="Note 5 9 4 2" xfId="26897"/>
    <cellStyle name="Note 5 9 4 3" xfId="26898"/>
    <cellStyle name="Note 5 9 4 4" xfId="50127"/>
    <cellStyle name="Note 5 9 5" xfId="26899"/>
    <cellStyle name="Note 5 9 5 2" xfId="26900"/>
    <cellStyle name="Note 5 9 5 3" xfId="26901"/>
    <cellStyle name="Note 5 9 5 4" xfId="50128"/>
    <cellStyle name="Note 5 9 6" xfId="26902"/>
    <cellStyle name="Note 5 9 6 2" xfId="26903"/>
    <cellStyle name="Note 5 9 6 3" xfId="26904"/>
    <cellStyle name="Note 5 9 6 4" xfId="50129"/>
    <cellStyle name="Note 5 9 7" xfId="26905"/>
    <cellStyle name="Note 5 9 7 2" xfId="26906"/>
    <cellStyle name="Note 5 9 7 3" xfId="26907"/>
    <cellStyle name="Note 5 9 7 4" xfId="50130"/>
    <cellStyle name="Note 5 9 8" xfId="26908"/>
    <cellStyle name="Note 5 9 8 2" xfId="26909"/>
    <cellStyle name="Note 5 9 8 3" xfId="26910"/>
    <cellStyle name="Note 5 9 8 4" xfId="50131"/>
    <cellStyle name="Note 5 9 9" xfId="26911"/>
    <cellStyle name="Note 5 9 9 2" xfId="26912"/>
    <cellStyle name="Note 5 9 9 3" xfId="26913"/>
    <cellStyle name="Note 5 9 9 4" xfId="50132"/>
    <cellStyle name="Note 6" xfId="26914"/>
    <cellStyle name="Note 6 10" xfId="26915"/>
    <cellStyle name="Note 6 10 10" xfId="26916"/>
    <cellStyle name="Note 6 10 10 2" xfId="26917"/>
    <cellStyle name="Note 6 10 10 3" xfId="26918"/>
    <cellStyle name="Note 6 10 10 4" xfId="50133"/>
    <cellStyle name="Note 6 10 11" xfId="26919"/>
    <cellStyle name="Note 6 10 11 2" xfId="26920"/>
    <cellStyle name="Note 6 10 11 3" xfId="26921"/>
    <cellStyle name="Note 6 10 11 4" xfId="50134"/>
    <cellStyle name="Note 6 10 12" xfId="26922"/>
    <cellStyle name="Note 6 10 12 2" xfId="26923"/>
    <cellStyle name="Note 6 10 12 3" xfId="26924"/>
    <cellStyle name="Note 6 10 12 4" xfId="50135"/>
    <cellStyle name="Note 6 10 13" xfId="26925"/>
    <cellStyle name="Note 6 10 13 2" xfId="26926"/>
    <cellStyle name="Note 6 10 13 3" xfId="26927"/>
    <cellStyle name="Note 6 10 13 4" xfId="50136"/>
    <cellStyle name="Note 6 10 14" xfId="26928"/>
    <cellStyle name="Note 6 10 14 2" xfId="26929"/>
    <cellStyle name="Note 6 10 14 3" xfId="26930"/>
    <cellStyle name="Note 6 10 14 4" xfId="50137"/>
    <cellStyle name="Note 6 10 15" xfId="26931"/>
    <cellStyle name="Note 6 10 15 2" xfId="26932"/>
    <cellStyle name="Note 6 10 15 3" xfId="26933"/>
    <cellStyle name="Note 6 10 15 4" xfId="50138"/>
    <cellStyle name="Note 6 10 16" xfId="26934"/>
    <cellStyle name="Note 6 10 16 2" xfId="26935"/>
    <cellStyle name="Note 6 10 16 3" xfId="26936"/>
    <cellStyle name="Note 6 10 16 4" xfId="50139"/>
    <cellStyle name="Note 6 10 17" xfId="26937"/>
    <cellStyle name="Note 6 10 17 2" xfId="26938"/>
    <cellStyle name="Note 6 10 17 3" xfId="26939"/>
    <cellStyle name="Note 6 10 17 4" xfId="50140"/>
    <cellStyle name="Note 6 10 18" xfId="26940"/>
    <cellStyle name="Note 6 10 18 2" xfId="26941"/>
    <cellStyle name="Note 6 10 18 3" xfId="26942"/>
    <cellStyle name="Note 6 10 18 4" xfId="50141"/>
    <cellStyle name="Note 6 10 19" xfId="26943"/>
    <cellStyle name="Note 6 10 19 2" xfId="26944"/>
    <cellStyle name="Note 6 10 19 3" xfId="26945"/>
    <cellStyle name="Note 6 10 19 4" xfId="50142"/>
    <cellStyle name="Note 6 10 2" xfId="26946"/>
    <cellStyle name="Note 6 10 2 2" xfId="26947"/>
    <cellStyle name="Note 6 10 2 3" xfId="26948"/>
    <cellStyle name="Note 6 10 2 4" xfId="50143"/>
    <cellStyle name="Note 6 10 20" xfId="26949"/>
    <cellStyle name="Note 6 10 20 2" xfId="26950"/>
    <cellStyle name="Note 6 10 20 3" xfId="50144"/>
    <cellStyle name="Note 6 10 20 4" xfId="50145"/>
    <cellStyle name="Note 6 10 21" xfId="50146"/>
    <cellStyle name="Note 6 10 22" xfId="50147"/>
    <cellStyle name="Note 6 10 3" xfId="26951"/>
    <cellStyle name="Note 6 10 3 2" xfId="26952"/>
    <cellStyle name="Note 6 10 3 3" xfId="26953"/>
    <cellStyle name="Note 6 10 3 4" xfId="50148"/>
    <cellStyle name="Note 6 10 4" xfId="26954"/>
    <cellStyle name="Note 6 10 4 2" xfId="26955"/>
    <cellStyle name="Note 6 10 4 3" xfId="26956"/>
    <cellStyle name="Note 6 10 4 4" xfId="50149"/>
    <cellStyle name="Note 6 10 5" xfId="26957"/>
    <cellStyle name="Note 6 10 5 2" xfId="26958"/>
    <cellStyle name="Note 6 10 5 3" xfId="26959"/>
    <cellStyle name="Note 6 10 5 4" xfId="50150"/>
    <cellStyle name="Note 6 10 6" xfId="26960"/>
    <cellStyle name="Note 6 10 6 2" xfId="26961"/>
    <cellStyle name="Note 6 10 6 3" xfId="26962"/>
    <cellStyle name="Note 6 10 6 4" xfId="50151"/>
    <cellStyle name="Note 6 10 7" xfId="26963"/>
    <cellStyle name="Note 6 10 7 2" xfId="26964"/>
    <cellStyle name="Note 6 10 7 3" xfId="26965"/>
    <cellStyle name="Note 6 10 7 4" xfId="50152"/>
    <cellStyle name="Note 6 10 8" xfId="26966"/>
    <cellStyle name="Note 6 10 8 2" xfId="26967"/>
    <cellStyle name="Note 6 10 8 3" xfId="26968"/>
    <cellStyle name="Note 6 10 8 4" xfId="50153"/>
    <cellStyle name="Note 6 10 9" xfId="26969"/>
    <cellStyle name="Note 6 10 9 2" xfId="26970"/>
    <cellStyle name="Note 6 10 9 3" xfId="26971"/>
    <cellStyle name="Note 6 10 9 4" xfId="50154"/>
    <cellStyle name="Note 6 11" xfId="26972"/>
    <cellStyle name="Note 6 11 10" xfId="26973"/>
    <cellStyle name="Note 6 11 10 2" xfId="26974"/>
    <cellStyle name="Note 6 11 10 3" xfId="26975"/>
    <cellStyle name="Note 6 11 10 4" xfId="50155"/>
    <cellStyle name="Note 6 11 11" xfId="26976"/>
    <cellStyle name="Note 6 11 11 2" xfId="26977"/>
    <cellStyle name="Note 6 11 11 3" xfId="26978"/>
    <cellStyle name="Note 6 11 11 4" xfId="50156"/>
    <cellStyle name="Note 6 11 12" xfId="26979"/>
    <cellStyle name="Note 6 11 12 2" xfId="26980"/>
    <cellStyle name="Note 6 11 12 3" xfId="26981"/>
    <cellStyle name="Note 6 11 12 4" xfId="50157"/>
    <cellStyle name="Note 6 11 13" xfId="26982"/>
    <cellStyle name="Note 6 11 13 2" xfId="26983"/>
    <cellStyle name="Note 6 11 13 3" xfId="26984"/>
    <cellStyle name="Note 6 11 13 4" xfId="50158"/>
    <cellStyle name="Note 6 11 14" xfId="26985"/>
    <cellStyle name="Note 6 11 14 2" xfId="26986"/>
    <cellStyle name="Note 6 11 14 3" xfId="26987"/>
    <cellStyle name="Note 6 11 14 4" xfId="50159"/>
    <cellStyle name="Note 6 11 15" xfId="26988"/>
    <cellStyle name="Note 6 11 15 2" xfId="26989"/>
    <cellStyle name="Note 6 11 15 3" xfId="26990"/>
    <cellStyle name="Note 6 11 15 4" xfId="50160"/>
    <cellStyle name="Note 6 11 16" xfId="26991"/>
    <cellStyle name="Note 6 11 16 2" xfId="26992"/>
    <cellStyle name="Note 6 11 16 3" xfId="26993"/>
    <cellStyle name="Note 6 11 16 4" xfId="50161"/>
    <cellStyle name="Note 6 11 17" xfId="26994"/>
    <cellStyle name="Note 6 11 17 2" xfId="26995"/>
    <cellStyle name="Note 6 11 17 3" xfId="26996"/>
    <cellStyle name="Note 6 11 17 4" xfId="50162"/>
    <cellStyle name="Note 6 11 18" xfId="26997"/>
    <cellStyle name="Note 6 11 18 2" xfId="26998"/>
    <cellStyle name="Note 6 11 18 3" xfId="26999"/>
    <cellStyle name="Note 6 11 18 4" xfId="50163"/>
    <cellStyle name="Note 6 11 19" xfId="27000"/>
    <cellStyle name="Note 6 11 19 2" xfId="27001"/>
    <cellStyle name="Note 6 11 19 3" xfId="27002"/>
    <cellStyle name="Note 6 11 19 4" xfId="50164"/>
    <cellStyle name="Note 6 11 2" xfId="27003"/>
    <cellStyle name="Note 6 11 2 2" xfId="27004"/>
    <cellStyle name="Note 6 11 2 3" xfId="27005"/>
    <cellStyle name="Note 6 11 2 4" xfId="50165"/>
    <cellStyle name="Note 6 11 20" xfId="27006"/>
    <cellStyle name="Note 6 11 20 2" xfId="27007"/>
    <cellStyle name="Note 6 11 20 3" xfId="50166"/>
    <cellStyle name="Note 6 11 20 4" xfId="50167"/>
    <cellStyle name="Note 6 11 21" xfId="50168"/>
    <cellStyle name="Note 6 11 22" xfId="50169"/>
    <cellStyle name="Note 6 11 3" xfId="27008"/>
    <cellStyle name="Note 6 11 3 2" xfId="27009"/>
    <cellStyle name="Note 6 11 3 3" xfId="27010"/>
    <cellStyle name="Note 6 11 3 4" xfId="50170"/>
    <cellStyle name="Note 6 11 4" xfId="27011"/>
    <cellStyle name="Note 6 11 4 2" xfId="27012"/>
    <cellStyle name="Note 6 11 4 3" xfId="27013"/>
    <cellStyle name="Note 6 11 4 4" xfId="50171"/>
    <cellStyle name="Note 6 11 5" xfId="27014"/>
    <cellStyle name="Note 6 11 5 2" xfId="27015"/>
    <cellStyle name="Note 6 11 5 3" xfId="27016"/>
    <cellStyle name="Note 6 11 5 4" xfId="50172"/>
    <cellStyle name="Note 6 11 6" xfId="27017"/>
    <cellStyle name="Note 6 11 6 2" xfId="27018"/>
    <cellStyle name="Note 6 11 6 3" xfId="27019"/>
    <cellStyle name="Note 6 11 6 4" xfId="50173"/>
    <cellStyle name="Note 6 11 7" xfId="27020"/>
    <cellStyle name="Note 6 11 7 2" xfId="27021"/>
    <cellStyle name="Note 6 11 7 3" xfId="27022"/>
    <cellStyle name="Note 6 11 7 4" xfId="50174"/>
    <cellStyle name="Note 6 11 8" xfId="27023"/>
    <cellStyle name="Note 6 11 8 2" xfId="27024"/>
    <cellStyle name="Note 6 11 8 3" xfId="27025"/>
    <cellStyle name="Note 6 11 8 4" xfId="50175"/>
    <cellStyle name="Note 6 11 9" xfId="27026"/>
    <cellStyle name="Note 6 11 9 2" xfId="27027"/>
    <cellStyle name="Note 6 11 9 3" xfId="27028"/>
    <cellStyle name="Note 6 11 9 4" xfId="50176"/>
    <cellStyle name="Note 6 12" xfId="27029"/>
    <cellStyle name="Note 6 12 10" xfId="27030"/>
    <cellStyle name="Note 6 12 10 2" xfId="27031"/>
    <cellStyle name="Note 6 12 10 3" xfId="27032"/>
    <cellStyle name="Note 6 12 10 4" xfId="50177"/>
    <cellStyle name="Note 6 12 11" xfId="27033"/>
    <cellStyle name="Note 6 12 11 2" xfId="27034"/>
    <cellStyle name="Note 6 12 11 3" xfId="27035"/>
    <cellStyle name="Note 6 12 11 4" xfId="50178"/>
    <cellStyle name="Note 6 12 12" xfId="27036"/>
    <cellStyle name="Note 6 12 12 2" xfId="27037"/>
    <cellStyle name="Note 6 12 12 3" xfId="27038"/>
    <cellStyle name="Note 6 12 12 4" xfId="50179"/>
    <cellStyle name="Note 6 12 13" xfId="27039"/>
    <cellStyle name="Note 6 12 13 2" xfId="27040"/>
    <cellStyle name="Note 6 12 13 3" xfId="27041"/>
    <cellStyle name="Note 6 12 13 4" xfId="50180"/>
    <cellStyle name="Note 6 12 14" xfId="27042"/>
    <cellStyle name="Note 6 12 14 2" xfId="27043"/>
    <cellStyle name="Note 6 12 14 3" xfId="27044"/>
    <cellStyle name="Note 6 12 14 4" xfId="50181"/>
    <cellStyle name="Note 6 12 15" xfId="27045"/>
    <cellStyle name="Note 6 12 15 2" xfId="27046"/>
    <cellStyle name="Note 6 12 15 3" xfId="27047"/>
    <cellStyle name="Note 6 12 15 4" xfId="50182"/>
    <cellStyle name="Note 6 12 16" xfId="27048"/>
    <cellStyle name="Note 6 12 16 2" xfId="27049"/>
    <cellStyle name="Note 6 12 16 3" xfId="27050"/>
    <cellStyle name="Note 6 12 16 4" xfId="50183"/>
    <cellStyle name="Note 6 12 17" xfId="27051"/>
    <cellStyle name="Note 6 12 17 2" xfId="27052"/>
    <cellStyle name="Note 6 12 17 3" xfId="27053"/>
    <cellStyle name="Note 6 12 17 4" xfId="50184"/>
    <cellStyle name="Note 6 12 18" xfId="27054"/>
    <cellStyle name="Note 6 12 18 2" xfId="27055"/>
    <cellStyle name="Note 6 12 18 3" xfId="27056"/>
    <cellStyle name="Note 6 12 18 4" xfId="50185"/>
    <cellStyle name="Note 6 12 19" xfId="27057"/>
    <cellStyle name="Note 6 12 19 2" xfId="27058"/>
    <cellStyle name="Note 6 12 19 3" xfId="27059"/>
    <cellStyle name="Note 6 12 19 4" xfId="50186"/>
    <cellStyle name="Note 6 12 2" xfId="27060"/>
    <cellStyle name="Note 6 12 2 2" xfId="27061"/>
    <cellStyle name="Note 6 12 2 3" xfId="27062"/>
    <cellStyle name="Note 6 12 2 4" xfId="50187"/>
    <cellStyle name="Note 6 12 20" xfId="27063"/>
    <cellStyle name="Note 6 12 20 2" xfId="27064"/>
    <cellStyle name="Note 6 12 20 3" xfId="50188"/>
    <cellStyle name="Note 6 12 20 4" xfId="50189"/>
    <cellStyle name="Note 6 12 21" xfId="50190"/>
    <cellStyle name="Note 6 12 22" xfId="50191"/>
    <cellStyle name="Note 6 12 3" xfId="27065"/>
    <cellStyle name="Note 6 12 3 2" xfId="27066"/>
    <cellStyle name="Note 6 12 3 3" xfId="27067"/>
    <cellStyle name="Note 6 12 3 4" xfId="50192"/>
    <cellStyle name="Note 6 12 4" xfId="27068"/>
    <cellStyle name="Note 6 12 4 2" xfId="27069"/>
    <cellStyle name="Note 6 12 4 3" xfId="27070"/>
    <cellStyle name="Note 6 12 4 4" xfId="50193"/>
    <cellStyle name="Note 6 12 5" xfId="27071"/>
    <cellStyle name="Note 6 12 5 2" xfId="27072"/>
    <cellStyle name="Note 6 12 5 3" xfId="27073"/>
    <cellStyle name="Note 6 12 5 4" xfId="50194"/>
    <cellStyle name="Note 6 12 6" xfId="27074"/>
    <cellStyle name="Note 6 12 6 2" xfId="27075"/>
    <cellStyle name="Note 6 12 6 3" xfId="27076"/>
    <cellStyle name="Note 6 12 6 4" xfId="50195"/>
    <cellStyle name="Note 6 12 7" xfId="27077"/>
    <cellStyle name="Note 6 12 7 2" xfId="27078"/>
    <cellStyle name="Note 6 12 7 3" xfId="27079"/>
    <cellStyle name="Note 6 12 7 4" xfId="50196"/>
    <cellStyle name="Note 6 12 8" xfId="27080"/>
    <cellStyle name="Note 6 12 8 2" xfId="27081"/>
    <cellStyle name="Note 6 12 8 3" xfId="27082"/>
    <cellStyle name="Note 6 12 8 4" xfId="50197"/>
    <cellStyle name="Note 6 12 9" xfId="27083"/>
    <cellStyle name="Note 6 12 9 2" xfId="27084"/>
    <cellStyle name="Note 6 12 9 3" xfId="27085"/>
    <cellStyle name="Note 6 12 9 4" xfId="50198"/>
    <cellStyle name="Note 6 13" xfId="27086"/>
    <cellStyle name="Note 6 13 10" xfId="27087"/>
    <cellStyle name="Note 6 13 10 2" xfId="27088"/>
    <cellStyle name="Note 6 13 10 3" xfId="27089"/>
    <cellStyle name="Note 6 13 10 4" xfId="50199"/>
    <cellStyle name="Note 6 13 11" xfId="27090"/>
    <cellStyle name="Note 6 13 11 2" xfId="27091"/>
    <cellStyle name="Note 6 13 11 3" xfId="27092"/>
    <cellStyle name="Note 6 13 11 4" xfId="50200"/>
    <cellStyle name="Note 6 13 12" xfId="27093"/>
    <cellStyle name="Note 6 13 12 2" xfId="27094"/>
    <cellStyle name="Note 6 13 12 3" xfId="27095"/>
    <cellStyle name="Note 6 13 12 4" xfId="50201"/>
    <cellStyle name="Note 6 13 13" xfId="27096"/>
    <cellStyle name="Note 6 13 13 2" xfId="27097"/>
    <cellStyle name="Note 6 13 13 3" xfId="27098"/>
    <cellStyle name="Note 6 13 13 4" xfId="50202"/>
    <cellStyle name="Note 6 13 14" xfId="27099"/>
    <cellStyle name="Note 6 13 14 2" xfId="27100"/>
    <cellStyle name="Note 6 13 14 3" xfId="27101"/>
    <cellStyle name="Note 6 13 14 4" xfId="50203"/>
    <cellStyle name="Note 6 13 15" xfId="27102"/>
    <cellStyle name="Note 6 13 15 2" xfId="27103"/>
    <cellStyle name="Note 6 13 15 3" xfId="27104"/>
    <cellStyle name="Note 6 13 15 4" xfId="50204"/>
    <cellStyle name="Note 6 13 16" xfId="27105"/>
    <cellStyle name="Note 6 13 16 2" xfId="27106"/>
    <cellStyle name="Note 6 13 16 3" xfId="27107"/>
    <cellStyle name="Note 6 13 16 4" xfId="50205"/>
    <cellStyle name="Note 6 13 17" xfId="27108"/>
    <cellStyle name="Note 6 13 17 2" xfId="27109"/>
    <cellStyle name="Note 6 13 17 3" xfId="27110"/>
    <cellStyle name="Note 6 13 17 4" xfId="50206"/>
    <cellStyle name="Note 6 13 18" xfId="27111"/>
    <cellStyle name="Note 6 13 18 2" xfId="27112"/>
    <cellStyle name="Note 6 13 18 3" xfId="27113"/>
    <cellStyle name="Note 6 13 18 4" xfId="50207"/>
    <cellStyle name="Note 6 13 19" xfId="27114"/>
    <cellStyle name="Note 6 13 19 2" xfId="27115"/>
    <cellStyle name="Note 6 13 19 3" xfId="27116"/>
    <cellStyle name="Note 6 13 19 4" xfId="50208"/>
    <cellStyle name="Note 6 13 2" xfId="27117"/>
    <cellStyle name="Note 6 13 2 2" xfId="27118"/>
    <cellStyle name="Note 6 13 2 3" xfId="27119"/>
    <cellStyle name="Note 6 13 2 4" xfId="50209"/>
    <cellStyle name="Note 6 13 20" xfId="27120"/>
    <cellStyle name="Note 6 13 20 2" xfId="27121"/>
    <cellStyle name="Note 6 13 20 3" xfId="50210"/>
    <cellStyle name="Note 6 13 20 4" xfId="50211"/>
    <cellStyle name="Note 6 13 21" xfId="50212"/>
    <cellStyle name="Note 6 13 22" xfId="50213"/>
    <cellStyle name="Note 6 13 3" xfId="27122"/>
    <cellStyle name="Note 6 13 3 2" xfId="27123"/>
    <cellStyle name="Note 6 13 3 3" xfId="27124"/>
    <cellStyle name="Note 6 13 3 4" xfId="50214"/>
    <cellStyle name="Note 6 13 4" xfId="27125"/>
    <cellStyle name="Note 6 13 4 2" xfId="27126"/>
    <cellStyle name="Note 6 13 4 3" xfId="27127"/>
    <cellStyle name="Note 6 13 4 4" xfId="50215"/>
    <cellStyle name="Note 6 13 5" xfId="27128"/>
    <cellStyle name="Note 6 13 5 2" xfId="27129"/>
    <cellStyle name="Note 6 13 5 3" xfId="27130"/>
    <cellStyle name="Note 6 13 5 4" xfId="50216"/>
    <cellStyle name="Note 6 13 6" xfId="27131"/>
    <cellStyle name="Note 6 13 6 2" xfId="27132"/>
    <cellStyle name="Note 6 13 6 3" xfId="27133"/>
    <cellStyle name="Note 6 13 6 4" xfId="50217"/>
    <cellStyle name="Note 6 13 7" xfId="27134"/>
    <cellStyle name="Note 6 13 7 2" xfId="27135"/>
    <cellStyle name="Note 6 13 7 3" xfId="27136"/>
    <cellStyle name="Note 6 13 7 4" xfId="50218"/>
    <cellStyle name="Note 6 13 8" xfId="27137"/>
    <cellStyle name="Note 6 13 8 2" xfId="27138"/>
    <cellStyle name="Note 6 13 8 3" xfId="27139"/>
    <cellStyle name="Note 6 13 8 4" xfId="50219"/>
    <cellStyle name="Note 6 13 9" xfId="27140"/>
    <cellStyle name="Note 6 13 9 2" xfId="27141"/>
    <cellStyle name="Note 6 13 9 3" xfId="27142"/>
    <cellStyle name="Note 6 13 9 4" xfId="50220"/>
    <cellStyle name="Note 6 14" xfId="27143"/>
    <cellStyle name="Note 6 14 10" xfId="27144"/>
    <cellStyle name="Note 6 14 10 2" xfId="27145"/>
    <cellStyle name="Note 6 14 10 3" xfId="27146"/>
    <cellStyle name="Note 6 14 10 4" xfId="50221"/>
    <cellStyle name="Note 6 14 11" xfId="27147"/>
    <cellStyle name="Note 6 14 11 2" xfId="27148"/>
    <cellStyle name="Note 6 14 11 3" xfId="27149"/>
    <cellStyle name="Note 6 14 11 4" xfId="50222"/>
    <cellStyle name="Note 6 14 12" xfId="27150"/>
    <cellStyle name="Note 6 14 12 2" xfId="27151"/>
    <cellStyle name="Note 6 14 12 3" xfId="27152"/>
    <cellStyle name="Note 6 14 12 4" xfId="50223"/>
    <cellStyle name="Note 6 14 13" xfId="27153"/>
    <cellStyle name="Note 6 14 13 2" xfId="27154"/>
    <cellStyle name="Note 6 14 13 3" xfId="27155"/>
    <cellStyle name="Note 6 14 13 4" xfId="50224"/>
    <cellStyle name="Note 6 14 14" xfId="27156"/>
    <cellStyle name="Note 6 14 14 2" xfId="27157"/>
    <cellStyle name="Note 6 14 14 3" xfId="27158"/>
    <cellStyle name="Note 6 14 14 4" xfId="50225"/>
    <cellStyle name="Note 6 14 15" xfId="27159"/>
    <cellStyle name="Note 6 14 15 2" xfId="27160"/>
    <cellStyle name="Note 6 14 15 3" xfId="27161"/>
    <cellStyle name="Note 6 14 15 4" xfId="50226"/>
    <cellStyle name="Note 6 14 16" xfId="27162"/>
    <cellStyle name="Note 6 14 16 2" xfId="27163"/>
    <cellStyle name="Note 6 14 16 3" xfId="27164"/>
    <cellStyle name="Note 6 14 16 4" xfId="50227"/>
    <cellStyle name="Note 6 14 17" xfId="27165"/>
    <cellStyle name="Note 6 14 17 2" xfId="27166"/>
    <cellStyle name="Note 6 14 17 3" xfId="27167"/>
    <cellStyle name="Note 6 14 17 4" xfId="50228"/>
    <cellStyle name="Note 6 14 18" xfId="27168"/>
    <cellStyle name="Note 6 14 18 2" xfId="27169"/>
    <cellStyle name="Note 6 14 18 3" xfId="27170"/>
    <cellStyle name="Note 6 14 18 4" xfId="50229"/>
    <cellStyle name="Note 6 14 19" xfId="27171"/>
    <cellStyle name="Note 6 14 19 2" xfId="27172"/>
    <cellStyle name="Note 6 14 19 3" xfId="27173"/>
    <cellStyle name="Note 6 14 19 4" xfId="50230"/>
    <cellStyle name="Note 6 14 2" xfId="27174"/>
    <cellStyle name="Note 6 14 2 2" xfId="27175"/>
    <cellStyle name="Note 6 14 2 3" xfId="27176"/>
    <cellStyle name="Note 6 14 2 4" xfId="50231"/>
    <cellStyle name="Note 6 14 20" xfId="27177"/>
    <cellStyle name="Note 6 14 20 2" xfId="27178"/>
    <cellStyle name="Note 6 14 20 3" xfId="50232"/>
    <cellStyle name="Note 6 14 20 4" xfId="50233"/>
    <cellStyle name="Note 6 14 21" xfId="50234"/>
    <cellStyle name="Note 6 14 22" xfId="50235"/>
    <cellStyle name="Note 6 14 3" xfId="27179"/>
    <cellStyle name="Note 6 14 3 2" xfId="27180"/>
    <cellStyle name="Note 6 14 3 3" xfId="27181"/>
    <cellStyle name="Note 6 14 3 4" xfId="50236"/>
    <cellStyle name="Note 6 14 4" xfId="27182"/>
    <cellStyle name="Note 6 14 4 2" xfId="27183"/>
    <cellStyle name="Note 6 14 4 3" xfId="27184"/>
    <cellStyle name="Note 6 14 4 4" xfId="50237"/>
    <cellStyle name="Note 6 14 5" xfId="27185"/>
    <cellStyle name="Note 6 14 5 2" xfId="27186"/>
    <cellStyle name="Note 6 14 5 3" xfId="27187"/>
    <cellStyle name="Note 6 14 5 4" xfId="50238"/>
    <cellStyle name="Note 6 14 6" xfId="27188"/>
    <cellStyle name="Note 6 14 6 2" xfId="27189"/>
    <cellStyle name="Note 6 14 6 3" xfId="27190"/>
    <cellStyle name="Note 6 14 6 4" xfId="50239"/>
    <cellStyle name="Note 6 14 7" xfId="27191"/>
    <cellStyle name="Note 6 14 7 2" xfId="27192"/>
    <cellStyle name="Note 6 14 7 3" xfId="27193"/>
    <cellStyle name="Note 6 14 7 4" xfId="50240"/>
    <cellStyle name="Note 6 14 8" xfId="27194"/>
    <cellStyle name="Note 6 14 8 2" xfId="27195"/>
    <cellStyle name="Note 6 14 8 3" xfId="27196"/>
    <cellStyle name="Note 6 14 8 4" xfId="50241"/>
    <cellStyle name="Note 6 14 9" xfId="27197"/>
    <cellStyle name="Note 6 14 9 2" xfId="27198"/>
    <cellStyle name="Note 6 14 9 3" xfId="27199"/>
    <cellStyle name="Note 6 14 9 4" xfId="50242"/>
    <cellStyle name="Note 6 15" xfId="27200"/>
    <cellStyle name="Note 6 15 10" xfId="27201"/>
    <cellStyle name="Note 6 15 10 2" xfId="27202"/>
    <cellStyle name="Note 6 15 10 3" xfId="27203"/>
    <cellStyle name="Note 6 15 10 4" xfId="50243"/>
    <cellStyle name="Note 6 15 11" xfId="27204"/>
    <cellStyle name="Note 6 15 11 2" xfId="27205"/>
    <cellStyle name="Note 6 15 11 3" xfId="27206"/>
    <cellStyle name="Note 6 15 11 4" xfId="50244"/>
    <cellStyle name="Note 6 15 12" xfId="27207"/>
    <cellStyle name="Note 6 15 12 2" xfId="27208"/>
    <cellStyle name="Note 6 15 12 3" xfId="27209"/>
    <cellStyle name="Note 6 15 12 4" xfId="50245"/>
    <cellStyle name="Note 6 15 13" xfId="27210"/>
    <cellStyle name="Note 6 15 13 2" xfId="27211"/>
    <cellStyle name="Note 6 15 13 3" xfId="27212"/>
    <cellStyle name="Note 6 15 13 4" xfId="50246"/>
    <cellStyle name="Note 6 15 14" xfId="27213"/>
    <cellStyle name="Note 6 15 14 2" xfId="27214"/>
    <cellStyle name="Note 6 15 14 3" xfId="27215"/>
    <cellStyle name="Note 6 15 14 4" xfId="50247"/>
    <cellStyle name="Note 6 15 15" xfId="27216"/>
    <cellStyle name="Note 6 15 15 2" xfId="27217"/>
    <cellStyle name="Note 6 15 15 3" xfId="27218"/>
    <cellStyle name="Note 6 15 15 4" xfId="50248"/>
    <cellStyle name="Note 6 15 16" xfId="27219"/>
    <cellStyle name="Note 6 15 16 2" xfId="27220"/>
    <cellStyle name="Note 6 15 16 3" xfId="27221"/>
    <cellStyle name="Note 6 15 16 4" xfId="50249"/>
    <cellStyle name="Note 6 15 17" xfId="27222"/>
    <cellStyle name="Note 6 15 17 2" xfId="27223"/>
    <cellStyle name="Note 6 15 17 3" xfId="27224"/>
    <cellStyle name="Note 6 15 17 4" xfId="50250"/>
    <cellStyle name="Note 6 15 18" xfId="27225"/>
    <cellStyle name="Note 6 15 18 2" xfId="27226"/>
    <cellStyle name="Note 6 15 18 3" xfId="27227"/>
    <cellStyle name="Note 6 15 18 4" xfId="50251"/>
    <cellStyle name="Note 6 15 19" xfId="27228"/>
    <cellStyle name="Note 6 15 19 2" xfId="27229"/>
    <cellStyle name="Note 6 15 19 3" xfId="27230"/>
    <cellStyle name="Note 6 15 19 4" xfId="50252"/>
    <cellStyle name="Note 6 15 2" xfId="27231"/>
    <cellStyle name="Note 6 15 2 2" xfId="27232"/>
    <cellStyle name="Note 6 15 2 3" xfId="27233"/>
    <cellStyle name="Note 6 15 2 4" xfId="50253"/>
    <cellStyle name="Note 6 15 20" xfId="27234"/>
    <cellStyle name="Note 6 15 20 2" xfId="27235"/>
    <cellStyle name="Note 6 15 20 3" xfId="50254"/>
    <cellStyle name="Note 6 15 20 4" xfId="50255"/>
    <cellStyle name="Note 6 15 21" xfId="50256"/>
    <cellStyle name="Note 6 15 22" xfId="50257"/>
    <cellStyle name="Note 6 15 3" xfId="27236"/>
    <cellStyle name="Note 6 15 3 2" xfId="27237"/>
    <cellStyle name="Note 6 15 3 3" xfId="27238"/>
    <cellStyle name="Note 6 15 3 4" xfId="50258"/>
    <cellStyle name="Note 6 15 4" xfId="27239"/>
    <cellStyle name="Note 6 15 4 2" xfId="27240"/>
    <cellStyle name="Note 6 15 4 3" xfId="27241"/>
    <cellStyle name="Note 6 15 4 4" xfId="50259"/>
    <cellStyle name="Note 6 15 5" xfId="27242"/>
    <cellStyle name="Note 6 15 5 2" xfId="27243"/>
    <cellStyle name="Note 6 15 5 3" xfId="27244"/>
    <cellStyle name="Note 6 15 5 4" xfId="50260"/>
    <cellStyle name="Note 6 15 6" xfId="27245"/>
    <cellStyle name="Note 6 15 6 2" xfId="27246"/>
    <cellStyle name="Note 6 15 6 3" xfId="27247"/>
    <cellStyle name="Note 6 15 6 4" xfId="50261"/>
    <cellStyle name="Note 6 15 7" xfId="27248"/>
    <cellStyle name="Note 6 15 7 2" xfId="27249"/>
    <cellStyle name="Note 6 15 7 3" xfId="27250"/>
    <cellStyle name="Note 6 15 7 4" xfId="50262"/>
    <cellStyle name="Note 6 15 8" xfId="27251"/>
    <cellStyle name="Note 6 15 8 2" xfId="27252"/>
    <cellStyle name="Note 6 15 8 3" xfId="27253"/>
    <cellStyle name="Note 6 15 8 4" xfId="50263"/>
    <cellStyle name="Note 6 15 9" xfId="27254"/>
    <cellStyle name="Note 6 15 9 2" xfId="27255"/>
    <cellStyle name="Note 6 15 9 3" xfId="27256"/>
    <cellStyle name="Note 6 15 9 4" xfId="50264"/>
    <cellStyle name="Note 6 16" xfId="27257"/>
    <cellStyle name="Note 6 16 10" xfId="27258"/>
    <cellStyle name="Note 6 16 10 2" xfId="27259"/>
    <cellStyle name="Note 6 16 10 3" xfId="27260"/>
    <cellStyle name="Note 6 16 10 4" xfId="50265"/>
    <cellStyle name="Note 6 16 11" xfId="27261"/>
    <cellStyle name="Note 6 16 11 2" xfId="27262"/>
    <cellStyle name="Note 6 16 11 3" xfId="27263"/>
    <cellStyle name="Note 6 16 11 4" xfId="50266"/>
    <cellStyle name="Note 6 16 12" xfId="27264"/>
    <cellStyle name="Note 6 16 12 2" xfId="27265"/>
    <cellStyle name="Note 6 16 12 3" xfId="27266"/>
    <cellStyle name="Note 6 16 12 4" xfId="50267"/>
    <cellStyle name="Note 6 16 13" xfId="27267"/>
    <cellStyle name="Note 6 16 13 2" xfId="27268"/>
    <cellStyle name="Note 6 16 13 3" xfId="27269"/>
    <cellStyle name="Note 6 16 13 4" xfId="50268"/>
    <cellStyle name="Note 6 16 14" xfId="27270"/>
    <cellStyle name="Note 6 16 14 2" xfId="27271"/>
    <cellStyle name="Note 6 16 14 3" xfId="27272"/>
    <cellStyle name="Note 6 16 14 4" xfId="50269"/>
    <cellStyle name="Note 6 16 15" xfId="27273"/>
    <cellStyle name="Note 6 16 15 2" xfId="27274"/>
    <cellStyle name="Note 6 16 15 3" xfId="27275"/>
    <cellStyle name="Note 6 16 15 4" xfId="50270"/>
    <cellStyle name="Note 6 16 16" xfId="27276"/>
    <cellStyle name="Note 6 16 16 2" xfId="27277"/>
    <cellStyle name="Note 6 16 16 3" xfId="27278"/>
    <cellStyle name="Note 6 16 16 4" xfId="50271"/>
    <cellStyle name="Note 6 16 17" xfId="27279"/>
    <cellStyle name="Note 6 16 17 2" xfId="27280"/>
    <cellStyle name="Note 6 16 17 3" xfId="27281"/>
    <cellStyle name="Note 6 16 17 4" xfId="50272"/>
    <cellStyle name="Note 6 16 18" xfId="27282"/>
    <cellStyle name="Note 6 16 18 2" xfId="27283"/>
    <cellStyle name="Note 6 16 18 3" xfId="27284"/>
    <cellStyle name="Note 6 16 18 4" xfId="50273"/>
    <cellStyle name="Note 6 16 19" xfId="27285"/>
    <cellStyle name="Note 6 16 19 2" xfId="27286"/>
    <cellStyle name="Note 6 16 19 3" xfId="27287"/>
    <cellStyle name="Note 6 16 19 4" xfId="50274"/>
    <cellStyle name="Note 6 16 2" xfId="27288"/>
    <cellStyle name="Note 6 16 2 2" xfId="27289"/>
    <cellStyle name="Note 6 16 2 3" xfId="27290"/>
    <cellStyle name="Note 6 16 2 4" xfId="50275"/>
    <cellStyle name="Note 6 16 20" xfId="27291"/>
    <cellStyle name="Note 6 16 20 2" xfId="27292"/>
    <cellStyle name="Note 6 16 20 3" xfId="50276"/>
    <cellStyle name="Note 6 16 20 4" xfId="50277"/>
    <cellStyle name="Note 6 16 21" xfId="50278"/>
    <cellStyle name="Note 6 16 22" xfId="50279"/>
    <cellStyle name="Note 6 16 3" xfId="27293"/>
    <cellStyle name="Note 6 16 3 2" xfId="27294"/>
    <cellStyle name="Note 6 16 3 3" xfId="27295"/>
    <cellStyle name="Note 6 16 3 4" xfId="50280"/>
    <cellStyle name="Note 6 16 4" xfId="27296"/>
    <cellStyle name="Note 6 16 4 2" xfId="27297"/>
    <cellStyle name="Note 6 16 4 3" xfId="27298"/>
    <cellStyle name="Note 6 16 4 4" xfId="50281"/>
    <cellStyle name="Note 6 16 5" xfId="27299"/>
    <cellStyle name="Note 6 16 5 2" xfId="27300"/>
    <cellStyle name="Note 6 16 5 3" xfId="27301"/>
    <cellStyle name="Note 6 16 5 4" xfId="50282"/>
    <cellStyle name="Note 6 16 6" xfId="27302"/>
    <cellStyle name="Note 6 16 6 2" xfId="27303"/>
    <cellStyle name="Note 6 16 6 3" xfId="27304"/>
    <cellStyle name="Note 6 16 6 4" xfId="50283"/>
    <cellStyle name="Note 6 16 7" xfId="27305"/>
    <cellStyle name="Note 6 16 7 2" xfId="27306"/>
    <cellStyle name="Note 6 16 7 3" xfId="27307"/>
    <cellStyle name="Note 6 16 7 4" xfId="50284"/>
    <cellStyle name="Note 6 16 8" xfId="27308"/>
    <cellStyle name="Note 6 16 8 2" xfId="27309"/>
    <cellStyle name="Note 6 16 8 3" xfId="27310"/>
    <cellStyle name="Note 6 16 8 4" xfId="50285"/>
    <cellStyle name="Note 6 16 9" xfId="27311"/>
    <cellStyle name="Note 6 16 9 2" xfId="27312"/>
    <cellStyle name="Note 6 16 9 3" xfId="27313"/>
    <cellStyle name="Note 6 16 9 4" xfId="50286"/>
    <cellStyle name="Note 6 17" xfId="27314"/>
    <cellStyle name="Note 6 17 10" xfId="27315"/>
    <cellStyle name="Note 6 17 10 2" xfId="27316"/>
    <cellStyle name="Note 6 17 10 3" xfId="27317"/>
    <cellStyle name="Note 6 17 10 4" xfId="50287"/>
    <cellStyle name="Note 6 17 11" xfId="27318"/>
    <cellStyle name="Note 6 17 11 2" xfId="27319"/>
    <cellStyle name="Note 6 17 11 3" xfId="27320"/>
    <cellStyle name="Note 6 17 11 4" xfId="50288"/>
    <cellStyle name="Note 6 17 12" xfId="27321"/>
    <cellStyle name="Note 6 17 12 2" xfId="27322"/>
    <cellStyle name="Note 6 17 12 3" xfId="27323"/>
    <cellStyle name="Note 6 17 12 4" xfId="50289"/>
    <cellStyle name="Note 6 17 13" xfId="27324"/>
    <cellStyle name="Note 6 17 13 2" xfId="27325"/>
    <cellStyle name="Note 6 17 13 3" xfId="27326"/>
    <cellStyle name="Note 6 17 13 4" xfId="50290"/>
    <cellStyle name="Note 6 17 14" xfId="27327"/>
    <cellStyle name="Note 6 17 14 2" xfId="27328"/>
    <cellStyle name="Note 6 17 14 3" xfId="27329"/>
    <cellStyle name="Note 6 17 14 4" xfId="50291"/>
    <cellStyle name="Note 6 17 15" xfId="27330"/>
    <cellStyle name="Note 6 17 15 2" xfId="27331"/>
    <cellStyle name="Note 6 17 15 3" xfId="27332"/>
    <cellStyle name="Note 6 17 15 4" xfId="50292"/>
    <cellStyle name="Note 6 17 16" xfId="27333"/>
    <cellStyle name="Note 6 17 16 2" xfId="27334"/>
    <cellStyle name="Note 6 17 16 3" xfId="27335"/>
    <cellStyle name="Note 6 17 16 4" xfId="50293"/>
    <cellStyle name="Note 6 17 17" xfId="27336"/>
    <cellStyle name="Note 6 17 17 2" xfId="27337"/>
    <cellStyle name="Note 6 17 17 3" xfId="27338"/>
    <cellStyle name="Note 6 17 17 4" xfId="50294"/>
    <cellStyle name="Note 6 17 18" xfId="27339"/>
    <cellStyle name="Note 6 17 18 2" xfId="27340"/>
    <cellStyle name="Note 6 17 18 3" xfId="27341"/>
    <cellStyle name="Note 6 17 18 4" xfId="50295"/>
    <cellStyle name="Note 6 17 19" xfId="27342"/>
    <cellStyle name="Note 6 17 19 2" xfId="27343"/>
    <cellStyle name="Note 6 17 19 3" xfId="27344"/>
    <cellStyle name="Note 6 17 19 4" xfId="50296"/>
    <cellStyle name="Note 6 17 2" xfId="27345"/>
    <cellStyle name="Note 6 17 2 2" xfId="27346"/>
    <cellStyle name="Note 6 17 2 3" xfId="27347"/>
    <cellStyle name="Note 6 17 2 4" xfId="50297"/>
    <cellStyle name="Note 6 17 20" xfId="27348"/>
    <cellStyle name="Note 6 17 20 2" xfId="27349"/>
    <cellStyle name="Note 6 17 20 3" xfId="50298"/>
    <cellStyle name="Note 6 17 20 4" xfId="50299"/>
    <cellStyle name="Note 6 17 21" xfId="50300"/>
    <cellStyle name="Note 6 17 22" xfId="50301"/>
    <cellStyle name="Note 6 17 3" xfId="27350"/>
    <cellStyle name="Note 6 17 3 2" xfId="27351"/>
    <cellStyle name="Note 6 17 3 3" xfId="27352"/>
    <cellStyle name="Note 6 17 3 4" xfId="50302"/>
    <cellStyle name="Note 6 17 4" xfId="27353"/>
    <cellStyle name="Note 6 17 4 2" xfId="27354"/>
    <cellStyle name="Note 6 17 4 3" xfId="27355"/>
    <cellStyle name="Note 6 17 4 4" xfId="50303"/>
    <cellStyle name="Note 6 17 5" xfId="27356"/>
    <cellStyle name="Note 6 17 5 2" xfId="27357"/>
    <cellStyle name="Note 6 17 5 3" xfId="27358"/>
    <cellStyle name="Note 6 17 5 4" xfId="50304"/>
    <cellStyle name="Note 6 17 6" xfId="27359"/>
    <cellStyle name="Note 6 17 6 2" xfId="27360"/>
    <cellStyle name="Note 6 17 6 3" xfId="27361"/>
    <cellStyle name="Note 6 17 6 4" xfId="50305"/>
    <cellStyle name="Note 6 17 7" xfId="27362"/>
    <cellStyle name="Note 6 17 7 2" xfId="27363"/>
    <cellStyle name="Note 6 17 7 3" xfId="27364"/>
    <cellStyle name="Note 6 17 7 4" xfId="50306"/>
    <cellStyle name="Note 6 17 8" xfId="27365"/>
    <cellStyle name="Note 6 17 8 2" xfId="27366"/>
    <cellStyle name="Note 6 17 8 3" xfId="27367"/>
    <cellStyle name="Note 6 17 8 4" xfId="50307"/>
    <cellStyle name="Note 6 17 9" xfId="27368"/>
    <cellStyle name="Note 6 17 9 2" xfId="27369"/>
    <cellStyle name="Note 6 17 9 3" xfId="27370"/>
    <cellStyle name="Note 6 17 9 4" xfId="50308"/>
    <cellStyle name="Note 6 18" xfId="27371"/>
    <cellStyle name="Note 6 18 10" xfId="27372"/>
    <cellStyle name="Note 6 18 10 2" xfId="27373"/>
    <cellStyle name="Note 6 18 10 3" xfId="27374"/>
    <cellStyle name="Note 6 18 10 4" xfId="50309"/>
    <cellStyle name="Note 6 18 11" xfId="27375"/>
    <cellStyle name="Note 6 18 11 2" xfId="27376"/>
    <cellStyle name="Note 6 18 11 3" xfId="27377"/>
    <cellStyle name="Note 6 18 11 4" xfId="50310"/>
    <cellStyle name="Note 6 18 12" xfId="27378"/>
    <cellStyle name="Note 6 18 12 2" xfId="27379"/>
    <cellStyle name="Note 6 18 12 3" xfId="27380"/>
    <cellStyle name="Note 6 18 12 4" xfId="50311"/>
    <cellStyle name="Note 6 18 13" xfId="27381"/>
    <cellStyle name="Note 6 18 13 2" xfId="27382"/>
    <cellStyle name="Note 6 18 13 3" xfId="27383"/>
    <cellStyle name="Note 6 18 13 4" xfId="50312"/>
    <cellStyle name="Note 6 18 14" xfId="27384"/>
    <cellStyle name="Note 6 18 14 2" xfId="27385"/>
    <cellStyle name="Note 6 18 14 3" xfId="27386"/>
    <cellStyle name="Note 6 18 14 4" xfId="50313"/>
    <cellStyle name="Note 6 18 15" xfId="27387"/>
    <cellStyle name="Note 6 18 15 2" xfId="27388"/>
    <cellStyle name="Note 6 18 15 3" xfId="27389"/>
    <cellStyle name="Note 6 18 15 4" xfId="50314"/>
    <cellStyle name="Note 6 18 16" xfId="27390"/>
    <cellStyle name="Note 6 18 16 2" xfId="27391"/>
    <cellStyle name="Note 6 18 16 3" xfId="27392"/>
    <cellStyle name="Note 6 18 16 4" xfId="50315"/>
    <cellStyle name="Note 6 18 17" xfId="27393"/>
    <cellStyle name="Note 6 18 17 2" xfId="27394"/>
    <cellStyle name="Note 6 18 17 3" xfId="27395"/>
    <cellStyle name="Note 6 18 17 4" xfId="50316"/>
    <cellStyle name="Note 6 18 18" xfId="27396"/>
    <cellStyle name="Note 6 18 18 2" xfId="27397"/>
    <cellStyle name="Note 6 18 18 3" xfId="27398"/>
    <cellStyle name="Note 6 18 18 4" xfId="50317"/>
    <cellStyle name="Note 6 18 19" xfId="27399"/>
    <cellStyle name="Note 6 18 19 2" xfId="27400"/>
    <cellStyle name="Note 6 18 19 3" xfId="27401"/>
    <cellStyle name="Note 6 18 19 4" xfId="50318"/>
    <cellStyle name="Note 6 18 2" xfId="27402"/>
    <cellStyle name="Note 6 18 2 2" xfId="27403"/>
    <cellStyle name="Note 6 18 2 3" xfId="27404"/>
    <cellStyle name="Note 6 18 2 4" xfId="50319"/>
    <cellStyle name="Note 6 18 20" xfId="27405"/>
    <cellStyle name="Note 6 18 20 2" xfId="27406"/>
    <cellStyle name="Note 6 18 20 3" xfId="50320"/>
    <cellStyle name="Note 6 18 20 4" xfId="50321"/>
    <cellStyle name="Note 6 18 21" xfId="50322"/>
    <cellStyle name="Note 6 18 22" xfId="50323"/>
    <cellStyle name="Note 6 18 3" xfId="27407"/>
    <cellStyle name="Note 6 18 3 2" xfId="27408"/>
    <cellStyle name="Note 6 18 3 3" xfId="27409"/>
    <cellStyle name="Note 6 18 3 4" xfId="50324"/>
    <cellStyle name="Note 6 18 4" xfId="27410"/>
    <cellStyle name="Note 6 18 4 2" xfId="27411"/>
    <cellStyle name="Note 6 18 4 3" xfId="27412"/>
    <cellStyle name="Note 6 18 4 4" xfId="50325"/>
    <cellStyle name="Note 6 18 5" xfId="27413"/>
    <cellStyle name="Note 6 18 5 2" xfId="27414"/>
    <cellStyle name="Note 6 18 5 3" xfId="27415"/>
    <cellStyle name="Note 6 18 5 4" xfId="50326"/>
    <cellStyle name="Note 6 18 6" xfId="27416"/>
    <cellStyle name="Note 6 18 6 2" xfId="27417"/>
    <cellStyle name="Note 6 18 6 3" xfId="27418"/>
    <cellStyle name="Note 6 18 6 4" xfId="50327"/>
    <cellStyle name="Note 6 18 7" xfId="27419"/>
    <cellStyle name="Note 6 18 7 2" xfId="27420"/>
    <cellStyle name="Note 6 18 7 3" xfId="27421"/>
    <cellStyle name="Note 6 18 7 4" xfId="50328"/>
    <cellStyle name="Note 6 18 8" xfId="27422"/>
    <cellStyle name="Note 6 18 8 2" xfId="27423"/>
    <cellStyle name="Note 6 18 8 3" xfId="27424"/>
    <cellStyle name="Note 6 18 8 4" xfId="50329"/>
    <cellStyle name="Note 6 18 9" xfId="27425"/>
    <cellStyle name="Note 6 18 9 2" xfId="27426"/>
    <cellStyle name="Note 6 18 9 3" xfId="27427"/>
    <cellStyle name="Note 6 18 9 4" xfId="50330"/>
    <cellStyle name="Note 6 19" xfId="27428"/>
    <cellStyle name="Note 6 19 10" xfId="27429"/>
    <cellStyle name="Note 6 19 10 2" xfId="27430"/>
    <cellStyle name="Note 6 19 10 3" xfId="27431"/>
    <cellStyle name="Note 6 19 10 4" xfId="50331"/>
    <cellStyle name="Note 6 19 11" xfId="27432"/>
    <cellStyle name="Note 6 19 11 2" xfId="27433"/>
    <cellStyle name="Note 6 19 11 3" xfId="27434"/>
    <cellStyle name="Note 6 19 11 4" xfId="50332"/>
    <cellStyle name="Note 6 19 12" xfId="27435"/>
    <cellStyle name="Note 6 19 12 2" xfId="27436"/>
    <cellStyle name="Note 6 19 12 3" xfId="27437"/>
    <cellStyle name="Note 6 19 12 4" xfId="50333"/>
    <cellStyle name="Note 6 19 13" xfId="27438"/>
    <cellStyle name="Note 6 19 13 2" xfId="27439"/>
    <cellStyle name="Note 6 19 13 3" xfId="27440"/>
    <cellStyle name="Note 6 19 13 4" xfId="50334"/>
    <cellStyle name="Note 6 19 14" xfId="27441"/>
    <cellStyle name="Note 6 19 14 2" xfId="27442"/>
    <cellStyle name="Note 6 19 14 3" xfId="27443"/>
    <cellStyle name="Note 6 19 14 4" xfId="50335"/>
    <cellStyle name="Note 6 19 15" xfId="27444"/>
    <cellStyle name="Note 6 19 15 2" xfId="27445"/>
    <cellStyle name="Note 6 19 15 3" xfId="27446"/>
    <cellStyle name="Note 6 19 15 4" xfId="50336"/>
    <cellStyle name="Note 6 19 16" xfId="27447"/>
    <cellStyle name="Note 6 19 16 2" xfId="27448"/>
    <cellStyle name="Note 6 19 16 3" xfId="27449"/>
    <cellStyle name="Note 6 19 16 4" xfId="50337"/>
    <cellStyle name="Note 6 19 17" xfId="27450"/>
    <cellStyle name="Note 6 19 17 2" xfId="27451"/>
    <cellStyle name="Note 6 19 17 3" xfId="27452"/>
    <cellStyle name="Note 6 19 17 4" xfId="50338"/>
    <cellStyle name="Note 6 19 18" xfId="27453"/>
    <cellStyle name="Note 6 19 18 2" xfId="27454"/>
    <cellStyle name="Note 6 19 18 3" xfId="27455"/>
    <cellStyle name="Note 6 19 18 4" xfId="50339"/>
    <cellStyle name="Note 6 19 19" xfId="27456"/>
    <cellStyle name="Note 6 19 19 2" xfId="27457"/>
    <cellStyle name="Note 6 19 19 3" xfId="27458"/>
    <cellStyle name="Note 6 19 19 4" xfId="50340"/>
    <cellStyle name="Note 6 19 2" xfId="27459"/>
    <cellStyle name="Note 6 19 2 2" xfId="27460"/>
    <cellStyle name="Note 6 19 2 3" xfId="27461"/>
    <cellStyle name="Note 6 19 2 4" xfId="50341"/>
    <cellStyle name="Note 6 19 20" xfId="27462"/>
    <cellStyle name="Note 6 19 20 2" xfId="27463"/>
    <cellStyle name="Note 6 19 20 3" xfId="50342"/>
    <cellStyle name="Note 6 19 20 4" xfId="50343"/>
    <cellStyle name="Note 6 19 21" xfId="50344"/>
    <cellStyle name="Note 6 19 22" xfId="50345"/>
    <cellStyle name="Note 6 19 3" xfId="27464"/>
    <cellStyle name="Note 6 19 3 2" xfId="27465"/>
    <cellStyle name="Note 6 19 3 3" xfId="27466"/>
    <cellStyle name="Note 6 19 3 4" xfId="50346"/>
    <cellStyle name="Note 6 19 4" xfId="27467"/>
    <cellStyle name="Note 6 19 4 2" xfId="27468"/>
    <cellStyle name="Note 6 19 4 3" xfId="27469"/>
    <cellStyle name="Note 6 19 4 4" xfId="50347"/>
    <cellStyle name="Note 6 19 5" xfId="27470"/>
    <cellStyle name="Note 6 19 5 2" xfId="27471"/>
    <cellStyle name="Note 6 19 5 3" xfId="27472"/>
    <cellStyle name="Note 6 19 5 4" xfId="50348"/>
    <cellStyle name="Note 6 19 6" xfId="27473"/>
    <cellStyle name="Note 6 19 6 2" xfId="27474"/>
    <cellStyle name="Note 6 19 6 3" xfId="27475"/>
    <cellStyle name="Note 6 19 6 4" xfId="50349"/>
    <cellStyle name="Note 6 19 7" xfId="27476"/>
    <cellStyle name="Note 6 19 7 2" xfId="27477"/>
    <cellStyle name="Note 6 19 7 3" xfId="27478"/>
    <cellStyle name="Note 6 19 7 4" xfId="50350"/>
    <cellStyle name="Note 6 19 8" xfId="27479"/>
    <cellStyle name="Note 6 19 8 2" xfId="27480"/>
    <cellStyle name="Note 6 19 8 3" xfId="27481"/>
    <cellStyle name="Note 6 19 8 4" xfId="50351"/>
    <cellStyle name="Note 6 19 9" xfId="27482"/>
    <cellStyle name="Note 6 19 9 2" xfId="27483"/>
    <cellStyle name="Note 6 19 9 3" xfId="27484"/>
    <cellStyle name="Note 6 19 9 4" xfId="50352"/>
    <cellStyle name="Note 6 2" xfId="27485"/>
    <cellStyle name="Note 6 2 10" xfId="27486"/>
    <cellStyle name="Note 6 2 10 2" xfId="27487"/>
    <cellStyle name="Note 6 2 10 3" xfId="27488"/>
    <cellStyle name="Note 6 2 10 4" xfId="50353"/>
    <cellStyle name="Note 6 2 11" xfId="27489"/>
    <cellStyle name="Note 6 2 11 2" xfId="27490"/>
    <cellStyle name="Note 6 2 11 3" xfId="27491"/>
    <cellStyle name="Note 6 2 11 4" xfId="50354"/>
    <cellStyle name="Note 6 2 12" xfId="27492"/>
    <cellStyle name="Note 6 2 12 2" xfId="27493"/>
    <cellStyle name="Note 6 2 12 3" xfId="27494"/>
    <cellStyle name="Note 6 2 12 4" xfId="50355"/>
    <cellStyle name="Note 6 2 13" xfId="27495"/>
    <cellStyle name="Note 6 2 13 2" xfId="27496"/>
    <cellStyle name="Note 6 2 13 3" xfId="27497"/>
    <cellStyle name="Note 6 2 13 4" xfId="50356"/>
    <cellStyle name="Note 6 2 14" xfId="27498"/>
    <cellStyle name="Note 6 2 14 2" xfId="27499"/>
    <cellStyle name="Note 6 2 14 3" xfId="27500"/>
    <cellStyle name="Note 6 2 14 4" xfId="50357"/>
    <cellStyle name="Note 6 2 15" xfId="27501"/>
    <cellStyle name="Note 6 2 15 2" xfId="27502"/>
    <cellStyle name="Note 6 2 15 3" xfId="27503"/>
    <cellStyle name="Note 6 2 15 4" xfId="50358"/>
    <cellStyle name="Note 6 2 16" xfId="27504"/>
    <cellStyle name="Note 6 2 16 2" xfId="27505"/>
    <cellStyle name="Note 6 2 16 3" xfId="27506"/>
    <cellStyle name="Note 6 2 16 4" xfId="50359"/>
    <cellStyle name="Note 6 2 17" xfId="27507"/>
    <cellStyle name="Note 6 2 17 2" xfId="27508"/>
    <cellStyle name="Note 6 2 17 3" xfId="27509"/>
    <cellStyle name="Note 6 2 17 4" xfId="50360"/>
    <cellStyle name="Note 6 2 18" xfId="27510"/>
    <cellStyle name="Note 6 2 18 2" xfId="27511"/>
    <cellStyle name="Note 6 2 18 3" xfId="27512"/>
    <cellStyle name="Note 6 2 18 4" xfId="50361"/>
    <cellStyle name="Note 6 2 19" xfId="27513"/>
    <cellStyle name="Note 6 2 19 2" xfId="27514"/>
    <cellStyle name="Note 6 2 19 3" xfId="27515"/>
    <cellStyle name="Note 6 2 19 4" xfId="50362"/>
    <cellStyle name="Note 6 2 2" xfId="27516"/>
    <cellStyle name="Note 6 2 2 10" xfId="27517"/>
    <cellStyle name="Note 6 2 2 10 2" xfId="27518"/>
    <cellStyle name="Note 6 2 2 10 3" xfId="27519"/>
    <cellStyle name="Note 6 2 2 10 4" xfId="50363"/>
    <cellStyle name="Note 6 2 2 11" xfId="27520"/>
    <cellStyle name="Note 6 2 2 11 2" xfId="27521"/>
    <cellStyle name="Note 6 2 2 11 3" xfId="27522"/>
    <cellStyle name="Note 6 2 2 11 4" xfId="50364"/>
    <cellStyle name="Note 6 2 2 12" xfId="27523"/>
    <cellStyle name="Note 6 2 2 12 2" xfId="27524"/>
    <cellStyle name="Note 6 2 2 12 3" xfId="27525"/>
    <cellStyle name="Note 6 2 2 12 4" xfId="50365"/>
    <cellStyle name="Note 6 2 2 13" xfId="27526"/>
    <cellStyle name="Note 6 2 2 13 2" xfId="27527"/>
    <cellStyle name="Note 6 2 2 13 3" xfId="27528"/>
    <cellStyle name="Note 6 2 2 13 4" xfId="50366"/>
    <cellStyle name="Note 6 2 2 14" xfId="27529"/>
    <cellStyle name="Note 6 2 2 14 2" xfId="27530"/>
    <cellStyle name="Note 6 2 2 14 3" xfId="27531"/>
    <cellStyle name="Note 6 2 2 14 4" xfId="50367"/>
    <cellStyle name="Note 6 2 2 15" xfId="27532"/>
    <cellStyle name="Note 6 2 2 15 2" xfId="27533"/>
    <cellStyle name="Note 6 2 2 15 3" xfId="27534"/>
    <cellStyle name="Note 6 2 2 15 4" xfId="50368"/>
    <cellStyle name="Note 6 2 2 16" xfId="27535"/>
    <cellStyle name="Note 6 2 2 16 2" xfId="27536"/>
    <cellStyle name="Note 6 2 2 16 3" xfId="27537"/>
    <cellStyle name="Note 6 2 2 16 4" xfId="50369"/>
    <cellStyle name="Note 6 2 2 17" xfId="27538"/>
    <cellStyle name="Note 6 2 2 17 2" xfId="27539"/>
    <cellStyle name="Note 6 2 2 17 3" xfId="27540"/>
    <cellStyle name="Note 6 2 2 17 4" xfId="50370"/>
    <cellStyle name="Note 6 2 2 18" xfId="27541"/>
    <cellStyle name="Note 6 2 2 18 2" xfId="27542"/>
    <cellStyle name="Note 6 2 2 18 3" xfId="27543"/>
    <cellStyle name="Note 6 2 2 18 4" xfId="50371"/>
    <cellStyle name="Note 6 2 2 19" xfId="27544"/>
    <cellStyle name="Note 6 2 2 19 2" xfId="27545"/>
    <cellStyle name="Note 6 2 2 19 3" xfId="27546"/>
    <cellStyle name="Note 6 2 2 19 4" xfId="50372"/>
    <cellStyle name="Note 6 2 2 2" xfId="27547"/>
    <cellStyle name="Note 6 2 2 2 10" xfId="27548"/>
    <cellStyle name="Note 6 2 2 2 10 2" xfId="27549"/>
    <cellStyle name="Note 6 2 2 2 10 3" xfId="27550"/>
    <cellStyle name="Note 6 2 2 2 10 4" xfId="50373"/>
    <cellStyle name="Note 6 2 2 2 11" xfId="27551"/>
    <cellStyle name="Note 6 2 2 2 11 2" xfId="27552"/>
    <cellStyle name="Note 6 2 2 2 11 3" xfId="27553"/>
    <cellStyle name="Note 6 2 2 2 11 4" xfId="50374"/>
    <cellStyle name="Note 6 2 2 2 12" xfId="27554"/>
    <cellStyle name="Note 6 2 2 2 12 2" xfId="27555"/>
    <cellStyle name="Note 6 2 2 2 12 3" xfId="27556"/>
    <cellStyle name="Note 6 2 2 2 12 4" xfId="50375"/>
    <cellStyle name="Note 6 2 2 2 13" xfId="27557"/>
    <cellStyle name="Note 6 2 2 2 13 2" xfId="27558"/>
    <cellStyle name="Note 6 2 2 2 13 3" xfId="27559"/>
    <cellStyle name="Note 6 2 2 2 13 4" xfId="50376"/>
    <cellStyle name="Note 6 2 2 2 14" xfId="27560"/>
    <cellStyle name="Note 6 2 2 2 14 2" xfId="27561"/>
    <cellStyle name="Note 6 2 2 2 14 3" xfId="27562"/>
    <cellStyle name="Note 6 2 2 2 14 4" xfId="50377"/>
    <cellStyle name="Note 6 2 2 2 15" xfId="27563"/>
    <cellStyle name="Note 6 2 2 2 15 2" xfId="27564"/>
    <cellStyle name="Note 6 2 2 2 15 3" xfId="27565"/>
    <cellStyle name="Note 6 2 2 2 15 4" xfId="50378"/>
    <cellStyle name="Note 6 2 2 2 16" xfId="27566"/>
    <cellStyle name="Note 6 2 2 2 16 2" xfId="27567"/>
    <cellStyle name="Note 6 2 2 2 16 3" xfId="27568"/>
    <cellStyle name="Note 6 2 2 2 16 4" xfId="50379"/>
    <cellStyle name="Note 6 2 2 2 17" xfId="27569"/>
    <cellStyle name="Note 6 2 2 2 17 2" xfId="27570"/>
    <cellStyle name="Note 6 2 2 2 17 3" xfId="27571"/>
    <cellStyle name="Note 6 2 2 2 17 4" xfId="50380"/>
    <cellStyle name="Note 6 2 2 2 18" xfId="27572"/>
    <cellStyle name="Note 6 2 2 2 18 2" xfId="27573"/>
    <cellStyle name="Note 6 2 2 2 18 3" xfId="27574"/>
    <cellStyle name="Note 6 2 2 2 18 4" xfId="50381"/>
    <cellStyle name="Note 6 2 2 2 19" xfId="27575"/>
    <cellStyle name="Note 6 2 2 2 19 2" xfId="27576"/>
    <cellStyle name="Note 6 2 2 2 19 3" xfId="27577"/>
    <cellStyle name="Note 6 2 2 2 19 4" xfId="50382"/>
    <cellStyle name="Note 6 2 2 2 2" xfId="27578"/>
    <cellStyle name="Note 6 2 2 2 2 2" xfId="27579"/>
    <cellStyle name="Note 6 2 2 2 2 3" xfId="27580"/>
    <cellStyle name="Note 6 2 2 2 2 4" xfId="50383"/>
    <cellStyle name="Note 6 2 2 2 20" xfId="27581"/>
    <cellStyle name="Note 6 2 2 2 20 2" xfId="27582"/>
    <cellStyle name="Note 6 2 2 2 20 3" xfId="50384"/>
    <cellStyle name="Note 6 2 2 2 20 4" xfId="50385"/>
    <cellStyle name="Note 6 2 2 2 21" xfId="50386"/>
    <cellStyle name="Note 6 2 2 2 22" xfId="50387"/>
    <cellStyle name="Note 6 2 2 2 3" xfId="27583"/>
    <cellStyle name="Note 6 2 2 2 3 2" xfId="27584"/>
    <cellStyle name="Note 6 2 2 2 3 3" xfId="27585"/>
    <cellStyle name="Note 6 2 2 2 3 4" xfId="50388"/>
    <cellStyle name="Note 6 2 2 2 4" xfId="27586"/>
    <cellStyle name="Note 6 2 2 2 4 2" xfId="27587"/>
    <cellStyle name="Note 6 2 2 2 4 3" xfId="27588"/>
    <cellStyle name="Note 6 2 2 2 4 4" xfId="50389"/>
    <cellStyle name="Note 6 2 2 2 5" xfId="27589"/>
    <cellStyle name="Note 6 2 2 2 5 2" xfId="27590"/>
    <cellStyle name="Note 6 2 2 2 5 3" xfId="27591"/>
    <cellStyle name="Note 6 2 2 2 5 4" xfId="50390"/>
    <cellStyle name="Note 6 2 2 2 6" xfId="27592"/>
    <cellStyle name="Note 6 2 2 2 6 2" xfId="27593"/>
    <cellStyle name="Note 6 2 2 2 6 3" xfId="27594"/>
    <cellStyle name="Note 6 2 2 2 6 4" xfId="50391"/>
    <cellStyle name="Note 6 2 2 2 7" xfId="27595"/>
    <cellStyle name="Note 6 2 2 2 7 2" xfId="27596"/>
    <cellStyle name="Note 6 2 2 2 7 3" xfId="27597"/>
    <cellStyle name="Note 6 2 2 2 7 4" xfId="50392"/>
    <cellStyle name="Note 6 2 2 2 8" xfId="27598"/>
    <cellStyle name="Note 6 2 2 2 8 2" xfId="27599"/>
    <cellStyle name="Note 6 2 2 2 8 3" xfId="27600"/>
    <cellStyle name="Note 6 2 2 2 8 4" xfId="50393"/>
    <cellStyle name="Note 6 2 2 2 9" xfId="27601"/>
    <cellStyle name="Note 6 2 2 2 9 2" xfId="27602"/>
    <cellStyle name="Note 6 2 2 2 9 3" xfId="27603"/>
    <cellStyle name="Note 6 2 2 2 9 4" xfId="50394"/>
    <cellStyle name="Note 6 2 2 20" xfId="27604"/>
    <cellStyle name="Note 6 2 2 20 2" xfId="27605"/>
    <cellStyle name="Note 6 2 2 20 3" xfId="27606"/>
    <cellStyle name="Note 6 2 2 20 4" xfId="50395"/>
    <cellStyle name="Note 6 2 2 21" xfId="27607"/>
    <cellStyle name="Note 6 2 2 21 2" xfId="27608"/>
    <cellStyle name="Note 6 2 2 21 3" xfId="50396"/>
    <cellStyle name="Note 6 2 2 21 4" xfId="50397"/>
    <cellStyle name="Note 6 2 2 22" xfId="50398"/>
    <cellStyle name="Note 6 2 2 23" xfId="50399"/>
    <cellStyle name="Note 6 2 2 3" xfId="27609"/>
    <cellStyle name="Note 6 2 2 3 2" xfId="27610"/>
    <cellStyle name="Note 6 2 2 3 3" xfId="27611"/>
    <cellStyle name="Note 6 2 2 3 4" xfId="50400"/>
    <cellStyle name="Note 6 2 2 4" xfId="27612"/>
    <cellStyle name="Note 6 2 2 4 2" xfId="27613"/>
    <cellStyle name="Note 6 2 2 4 3" xfId="27614"/>
    <cellStyle name="Note 6 2 2 4 4" xfId="50401"/>
    <cellStyle name="Note 6 2 2 5" xfId="27615"/>
    <cellStyle name="Note 6 2 2 5 2" xfId="27616"/>
    <cellStyle name="Note 6 2 2 5 3" xfId="27617"/>
    <cellStyle name="Note 6 2 2 5 4" xfId="50402"/>
    <cellStyle name="Note 6 2 2 6" xfId="27618"/>
    <cellStyle name="Note 6 2 2 6 2" xfId="27619"/>
    <cellStyle name="Note 6 2 2 6 3" xfId="27620"/>
    <cellStyle name="Note 6 2 2 6 4" xfId="50403"/>
    <cellStyle name="Note 6 2 2 7" xfId="27621"/>
    <cellStyle name="Note 6 2 2 7 2" xfId="27622"/>
    <cellStyle name="Note 6 2 2 7 3" xfId="27623"/>
    <cellStyle name="Note 6 2 2 7 4" xfId="50404"/>
    <cellStyle name="Note 6 2 2 8" xfId="27624"/>
    <cellStyle name="Note 6 2 2 8 2" xfId="27625"/>
    <cellStyle name="Note 6 2 2 8 3" xfId="27626"/>
    <cellStyle name="Note 6 2 2 8 4" xfId="50405"/>
    <cellStyle name="Note 6 2 2 9" xfId="27627"/>
    <cellStyle name="Note 6 2 2 9 2" xfId="27628"/>
    <cellStyle name="Note 6 2 2 9 3" xfId="27629"/>
    <cellStyle name="Note 6 2 2 9 4" xfId="50406"/>
    <cellStyle name="Note 6 2 20" xfId="27630"/>
    <cellStyle name="Note 6 2 20 2" xfId="27631"/>
    <cellStyle name="Note 6 2 20 3" xfId="27632"/>
    <cellStyle name="Note 6 2 20 4" xfId="50407"/>
    <cellStyle name="Note 6 2 21" xfId="27633"/>
    <cellStyle name="Note 6 2 21 2" xfId="27634"/>
    <cellStyle name="Note 6 2 21 3" xfId="50408"/>
    <cellStyle name="Note 6 2 21 4" xfId="50409"/>
    <cellStyle name="Note 6 2 22" xfId="50410"/>
    <cellStyle name="Note 6 2 23" xfId="50411"/>
    <cellStyle name="Note 6 2 3" xfId="27635"/>
    <cellStyle name="Note 6 2 3 2" xfId="27636"/>
    <cellStyle name="Note 6 2 3 3" xfId="27637"/>
    <cellStyle name="Note 6 2 3 4" xfId="50412"/>
    <cellStyle name="Note 6 2 4" xfId="27638"/>
    <cellStyle name="Note 6 2 4 2" xfId="27639"/>
    <cellStyle name="Note 6 2 4 3" xfId="27640"/>
    <cellStyle name="Note 6 2 4 4" xfId="50413"/>
    <cellStyle name="Note 6 2 5" xfId="27641"/>
    <cellStyle name="Note 6 2 5 2" xfId="27642"/>
    <cellStyle name="Note 6 2 5 3" xfId="27643"/>
    <cellStyle name="Note 6 2 5 4" xfId="50414"/>
    <cellStyle name="Note 6 2 6" xfId="27644"/>
    <cellStyle name="Note 6 2 6 2" xfId="27645"/>
    <cellStyle name="Note 6 2 6 3" xfId="27646"/>
    <cellStyle name="Note 6 2 6 4" xfId="50415"/>
    <cellStyle name="Note 6 2 7" xfId="27647"/>
    <cellStyle name="Note 6 2 7 2" xfId="27648"/>
    <cellStyle name="Note 6 2 7 3" xfId="27649"/>
    <cellStyle name="Note 6 2 7 4" xfId="50416"/>
    <cellStyle name="Note 6 2 8" xfId="27650"/>
    <cellStyle name="Note 6 2 8 2" xfId="27651"/>
    <cellStyle name="Note 6 2 8 3" xfId="27652"/>
    <cellStyle name="Note 6 2 8 4" xfId="50417"/>
    <cellStyle name="Note 6 2 9" xfId="27653"/>
    <cellStyle name="Note 6 2 9 2" xfId="27654"/>
    <cellStyle name="Note 6 2 9 3" xfId="27655"/>
    <cellStyle name="Note 6 2 9 4" xfId="50418"/>
    <cellStyle name="Note 6 20" xfId="27656"/>
    <cellStyle name="Note 6 20 10" xfId="27657"/>
    <cellStyle name="Note 6 20 10 2" xfId="27658"/>
    <cellStyle name="Note 6 20 10 3" xfId="27659"/>
    <cellStyle name="Note 6 20 10 4" xfId="50419"/>
    <cellStyle name="Note 6 20 11" xfId="27660"/>
    <cellStyle name="Note 6 20 11 2" xfId="27661"/>
    <cellStyle name="Note 6 20 11 3" xfId="27662"/>
    <cellStyle name="Note 6 20 11 4" xfId="50420"/>
    <cellStyle name="Note 6 20 12" xfId="27663"/>
    <cellStyle name="Note 6 20 12 2" xfId="27664"/>
    <cellStyle name="Note 6 20 12 3" xfId="27665"/>
    <cellStyle name="Note 6 20 12 4" xfId="50421"/>
    <cellStyle name="Note 6 20 13" xfId="27666"/>
    <cellStyle name="Note 6 20 13 2" xfId="27667"/>
    <cellStyle name="Note 6 20 13 3" xfId="27668"/>
    <cellStyle name="Note 6 20 13 4" xfId="50422"/>
    <cellStyle name="Note 6 20 14" xfId="27669"/>
    <cellStyle name="Note 6 20 14 2" xfId="27670"/>
    <cellStyle name="Note 6 20 14 3" xfId="27671"/>
    <cellStyle name="Note 6 20 14 4" xfId="50423"/>
    <cellStyle name="Note 6 20 15" xfId="27672"/>
    <cellStyle name="Note 6 20 15 2" xfId="27673"/>
    <cellStyle name="Note 6 20 15 3" xfId="27674"/>
    <cellStyle name="Note 6 20 15 4" xfId="50424"/>
    <cellStyle name="Note 6 20 16" xfId="27675"/>
    <cellStyle name="Note 6 20 16 2" xfId="27676"/>
    <cellStyle name="Note 6 20 16 3" xfId="27677"/>
    <cellStyle name="Note 6 20 16 4" xfId="50425"/>
    <cellStyle name="Note 6 20 17" xfId="27678"/>
    <cellStyle name="Note 6 20 17 2" xfId="27679"/>
    <cellStyle name="Note 6 20 17 3" xfId="27680"/>
    <cellStyle name="Note 6 20 17 4" xfId="50426"/>
    <cellStyle name="Note 6 20 18" xfId="27681"/>
    <cellStyle name="Note 6 20 18 2" xfId="27682"/>
    <cellStyle name="Note 6 20 18 3" xfId="27683"/>
    <cellStyle name="Note 6 20 18 4" xfId="50427"/>
    <cellStyle name="Note 6 20 19" xfId="27684"/>
    <cellStyle name="Note 6 20 19 2" xfId="27685"/>
    <cellStyle name="Note 6 20 19 3" xfId="27686"/>
    <cellStyle name="Note 6 20 19 4" xfId="50428"/>
    <cellStyle name="Note 6 20 2" xfId="27687"/>
    <cellStyle name="Note 6 20 2 2" xfId="27688"/>
    <cellStyle name="Note 6 20 2 3" xfId="27689"/>
    <cellStyle name="Note 6 20 2 4" xfId="50429"/>
    <cellStyle name="Note 6 20 20" xfId="27690"/>
    <cellStyle name="Note 6 20 20 2" xfId="27691"/>
    <cellStyle name="Note 6 20 20 3" xfId="50430"/>
    <cellStyle name="Note 6 20 20 4" xfId="50431"/>
    <cellStyle name="Note 6 20 21" xfId="50432"/>
    <cellStyle name="Note 6 20 22" xfId="50433"/>
    <cellStyle name="Note 6 20 3" xfId="27692"/>
    <cellStyle name="Note 6 20 3 2" xfId="27693"/>
    <cellStyle name="Note 6 20 3 3" xfId="27694"/>
    <cellStyle name="Note 6 20 3 4" xfId="50434"/>
    <cellStyle name="Note 6 20 4" xfId="27695"/>
    <cellStyle name="Note 6 20 4 2" xfId="27696"/>
    <cellStyle name="Note 6 20 4 3" xfId="27697"/>
    <cellStyle name="Note 6 20 4 4" xfId="50435"/>
    <cellStyle name="Note 6 20 5" xfId="27698"/>
    <cellStyle name="Note 6 20 5 2" xfId="27699"/>
    <cellStyle name="Note 6 20 5 3" xfId="27700"/>
    <cellStyle name="Note 6 20 5 4" xfId="50436"/>
    <cellStyle name="Note 6 20 6" xfId="27701"/>
    <cellStyle name="Note 6 20 6 2" xfId="27702"/>
    <cellStyle name="Note 6 20 6 3" xfId="27703"/>
    <cellStyle name="Note 6 20 6 4" xfId="50437"/>
    <cellStyle name="Note 6 20 7" xfId="27704"/>
    <cellStyle name="Note 6 20 7 2" xfId="27705"/>
    <cellStyle name="Note 6 20 7 3" xfId="27706"/>
    <cellStyle name="Note 6 20 7 4" xfId="50438"/>
    <cellStyle name="Note 6 20 8" xfId="27707"/>
    <cellStyle name="Note 6 20 8 2" xfId="27708"/>
    <cellStyle name="Note 6 20 8 3" xfId="27709"/>
    <cellStyle name="Note 6 20 8 4" xfId="50439"/>
    <cellStyle name="Note 6 20 9" xfId="27710"/>
    <cellStyle name="Note 6 20 9 2" xfId="27711"/>
    <cellStyle name="Note 6 20 9 3" xfId="27712"/>
    <cellStyle name="Note 6 20 9 4" xfId="50440"/>
    <cellStyle name="Note 6 21" xfId="27713"/>
    <cellStyle name="Note 6 21 10" xfId="27714"/>
    <cellStyle name="Note 6 21 10 2" xfId="27715"/>
    <cellStyle name="Note 6 21 10 3" xfId="27716"/>
    <cellStyle name="Note 6 21 10 4" xfId="50441"/>
    <cellStyle name="Note 6 21 11" xfId="27717"/>
    <cellStyle name="Note 6 21 11 2" xfId="27718"/>
    <cellStyle name="Note 6 21 11 3" xfId="27719"/>
    <cellStyle name="Note 6 21 11 4" xfId="50442"/>
    <cellStyle name="Note 6 21 12" xfId="27720"/>
    <cellStyle name="Note 6 21 12 2" xfId="27721"/>
    <cellStyle name="Note 6 21 12 3" xfId="27722"/>
    <cellStyle name="Note 6 21 12 4" xfId="50443"/>
    <cellStyle name="Note 6 21 13" xfId="27723"/>
    <cellStyle name="Note 6 21 13 2" xfId="27724"/>
    <cellStyle name="Note 6 21 13 3" xfId="27725"/>
    <cellStyle name="Note 6 21 13 4" xfId="50444"/>
    <cellStyle name="Note 6 21 14" xfId="27726"/>
    <cellStyle name="Note 6 21 14 2" xfId="27727"/>
    <cellStyle name="Note 6 21 14 3" xfId="27728"/>
    <cellStyle name="Note 6 21 14 4" xfId="50445"/>
    <cellStyle name="Note 6 21 15" xfId="27729"/>
    <cellStyle name="Note 6 21 15 2" xfId="27730"/>
    <cellStyle name="Note 6 21 15 3" xfId="27731"/>
    <cellStyle name="Note 6 21 15 4" xfId="50446"/>
    <cellStyle name="Note 6 21 16" xfId="27732"/>
    <cellStyle name="Note 6 21 16 2" xfId="27733"/>
    <cellStyle name="Note 6 21 16 3" xfId="27734"/>
    <cellStyle name="Note 6 21 16 4" xfId="50447"/>
    <cellStyle name="Note 6 21 17" xfId="27735"/>
    <cellStyle name="Note 6 21 17 2" xfId="27736"/>
    <cellStyle name="Note 6 21 17 3" xfId="27737"/>
    <cellStyle name="Note 6 21 17 4" xfId="50448"/>
    <cellStyle name="Note 6 21 18" xfId="27738"/>
    <cellStyle name="Note 6 21 18 2" xfId="27739"/>
    <cellStyle name="Note 6 21 18 3" xfId="27740"/>
    <cellStyle name="Note 6 21 18 4" xfId="50449"/>
    <cellStyle name="Note 6 21 19" xfId="27741"/>
    <cellStyle name="Note 6 21 19 2" xfId="27742"/>
    <cellStyle name="Note 6 21 19 3" xfId="27743"/>
    <cellStyle name="Note 6 21 19 4" xfId="50450"/>
    <cellStyle name="Note 6 21 2" xfId="27744"/>
    <cellStyle name="Note 6 21 2 2" xfId="27745"/>
    <cellStyle name="Note 6 21 2 3" xfId="27746"/>
    <cellStyle name="Note 6 21 2 4" xfId="50451"/>
    <cellStyle name="Note 6 21 20" xfId="27747"/>
    <cellStyle name="Note 6 21 20 2" xfId="27748"/>
    <cellStyle name="Note 6 21 20 3" xfId="50452"/>
    <cellStyle name="Note 6 21 20 4" xfId="50453"/>
    <cellStyle name="Note 6 21 21" xfId="50454"/>
    <cellStyle name="Note 6 21 22" xfId="50455"/>
    <cellStyle name="Note 6 21 3" xfId="27749"/>
    <cellStyle name="Note 6 21 3 2" xfId="27750"/>
    <cellStyle name="Note 6 21 3 3" xfId="27751"/>
    <cellStyle name="Note 6 21 3 4" xfId="50456"/>
    <cellStyle name="Note 6 21 4" xfId="27752"/>
    <cellStyle name="Note 6 21 4 2" xfId="27753"/>
    <cellStyle name="Note 6 21 4 3" xfId="27754"/>
    <cellStyle name="Note 6 21 4 4" xfId="50457"/>
    <cellStyle name="Note 6 21 5" xfId="27755"/>
    <cellStyle name="Note 6 21 5 2" xfId="27756"/>
    <cellStyle name="Note 6 21 5 3" xfId="27757"/>
    <cellStyle name="Note 6 21 5 4" xfId="50458"/>
    <cellStyle name="Note 6 21 6" xfId="27758"/>
    <cellStyle name="Note 6 21 6 2" xfId="27759"/>
    <cellStyle name="Note 6 21 6 3" xfId="27760"/>
    <cellStyle name="Note 6 21 6 4" xfId="50459"/>
    <cellStyle name="Note 6 21 7" xfId="27761"/>
    <cellStyle name="Note 6 21 7 2" xfId="27762"/>
    <cellStyle name="Note 6 21 7 3" xfId="27763"/>
    <cellStyle name="Note 6 21 7 4" xfId="50460"/>
    <cellStyle name="Note 6 21 8" xfId="27764"/>
    <cellStyle name="Note 6 21 8 2" xfId="27765"/>
    <cellStyle name="Note 6 21 8 3" xfId="27766"/>
    <cellStyle name="Note 6 21 8 4" xfId="50461"/>
    <cellStyle name="Note 6 21 9" xfId="27767"/>
    <cellStyle name="Note 6 21 9 2" xfId="27768"/>
    <cellStyle name="Note 6 21 9 3" xfId="27769"/>
    <cellStyle name="Note 6 21 9 4" xfId="50462"/>
    <cellStyle name="Note 6 22" xfId="27770"/>
    <cellStyle name="Note 6 22 10" xfId="27771"/>
    <cellStyle name="Note 6 22 10 2" xfId="27772"/>
    <cellStyle name="Note 6 22 10 3" xfId="27773"/>
    <cellStyle name="Note 6 22 10 4" xfId="50463"/>
    <cellStyle name="Note 6 22 11" xfId="27774"/>
    <cellStyle name="Note 6 22 11 2" xfId="27775"/>
    <cellStyle name="Note 6 22 11 3" xfId="27776"/>
    <cellStyle name="Note 6 22 11 4" xfId="50464"/>
    <cellStyle name="Note 6 22 12" xfId="27777"/>
    <cellStyle name="Note 6 22 12 2" xfId="27778"/>
    <cellStyle name="Note 6 22 12 3" xfId="27779"/>
    <cellStyle name="Note 6 22 12 4" xfId="50465"/>
    <cellStyle name="Note 6 22 13" xfId="27780"/>
    <cellStyle name="Note 6 22 13 2" xfId="27781"/>
    <cellStyle name="Note 6 22 13 3" xfId="27782"/>
    <cellStyle name="Note 6 22 13 4" xfId="50466"/>
    <cellStyle name="Note 6 22 14" xfId="27783"/>
    <cellStyle name="Note 6 22 14 2" xfId="27784"/>
    <cellStyle name="Note 6 22 14 3" xfId="27785"/>
    <cellStyle name="Note 6 22 14 4" xfId="50467"/>
    <cellStyle name="Note 6 22 15" xfId="27786"/>
    <cellStyle name="Note 6 22 15 2" xfId="27787"/>
    <cellStyle name="Note 6 22 15 3" xfId="27788"/>
    <cellStyle name="Note 6 22 15 4" xfId="50468"/>
    <cellStyle name="Note 6 22 16" xfId="27789"/>
    <cellStyle name="Note 6 22 16 2" xfId="27790"/>
    <cellStyle name="Note 6 22 16 3" xfId="27791"/>
    <cellStyle name="Note 6 22 16 4" xfId="50469"/>
    <cellStyle name="Note 6 22 17" xfId="27792"/>
    <cellStyle name="Note 6 22 17 2" xfId="27793"/>
    <cellStyle name="Note 6 22 17 3" xfId="27794"/>
    <cellStyle name="Note 6 22 17 4" xfId="50470"/>
    <cellStyle name="Note 6 22 18" xfId="27795"/>
    <cellStyle name="Note 6 22 18 2" xfId="27796"/>
    <cellStyle name="Note 6 22 18 3" xfId="27797"/>
    <cellStyle name="Note 6 22 18 4" xfId="50471"/>
    <cellStyle name="Note 6 22 19" xfId="27798"/>
    <cellStyle name="Note 6 22 19 2" xfId="27799"/>
    <cellStyle name="Note 6 22 19 3" xfId="27800"/>
    <cellStyle name="Note 6 22 19 4" xfId="50472"/>
    <cellStyle name="Note 6 22 2" xfId="27801"/>
    <cellStyle name="Note 6 22 2 2" xfId="27802"/>
    <cellStyle name="Note 6 22 2 3" xfId="27803"/>
    <cellStyle name="Note 6 22 2 4" xfId="50473"/>
    <cellStyle name="Note 6 22 20" xfId="27804"/>
    <cellStyle name="Note 6 22 20 2" xfId="27805"/>
    <cellStyle name="Note 6 22 20 3" xfId="50474"/>
    <cellStyle name="Note 6 22 20 4" xfId="50475"/>
    <cellStyle name="Note 6 22 21" xfId="50476"/>
    <cellStyle name="Note 6 22 22" xfId="50477"/>
    <cellStyle name="Note 6 22 3" xfId="27806"/>
    <cellStyle name="Note 6 22 3 2" xfId="27807"/>
    <cellStyle name="Note 6 22 3 3" xfId="27808"/>
    <cellStyle name="Note 6 22 3 4" xfId="50478"/>
    <cellStyle name="Note 6 22 4" xfId="27809"/>
    <cellStyle name="Note 6 22 4 2" xfId="27810"/>
    <cellStyle name="Note 6 22 4 3" xfId="27811"/>
    <cellStyle name="Note 6 22 4 4" xfId="50479"/>
    <cellStyle name="Note 6 22 5" xfId="27812"/>
    <cellStyle name="Note 6 22 5 2" xfId="27813"/>
    <cellStyle name="Note 6 22 5 3" xfId="27814"/>
    <cellStyle name="Note 6 22 5 4" xfId="50480"/>
    <cellStyle name="Note 6 22 6" xfId="27815"/>
    <cellStyle name="Note 6 22 6 2" xfId="27816"/>
    <cellStyle name="Note 6 22 6 3" xfId="27817"/>
    <cellStyle name="Note 6 22 6 4" xfId="50481"/>
    <cellStyle name="Note 6 22 7" xfId="27818"/>
    <cellStyle name="Note 6 22 7 2" xfId="27819"/>
    <cellStyle name="Note 6 22 7 3" xfId="27820"/>
    <cellStyle name="Note 6 22 7 4" xfId="50482"/>
    <cellStyle name="Note 6 22 8" xfId="27821"/>
    <cellStyle name="Note 6 22 8 2" xfId="27822"/>
    <cellStyle name="Note 6 22 8 3" xfId="27823"/>
    <cellStyle name="Note 6 22 8 4" xfId="50483"/>
    <cellStyle name="Note 6 22 9" xfId="27824"/>
    <cellStyle name="Note 6 22 9 2" xfId="27825"/>
    <cellStyle name="Note 6 22 9 3" xfId="27826"/>
    <cellStyle name="Note 6 22 9 4" xfId="50484"/>
    <cellStyle name="Note 6 23" xfId="27827"/>
    <cellStyle name="Note 6 23 10" xfId="27828"/>
    <cellStyle name="Note 6 23 10 2" xfId="27829"/>
    <cellStyle name="Note 6 23 10 3" xfId="27830"/>
    <cellStyle name="Note 6 23 10 4" xfId="50485"/>
    <cellStyle name="Note 6 23 11" xfId="27831"/>
    <cellStyle name="Note 6 23 11 2" xfId="27832"/>
    <cellStyle name="Note 6 23 11 3" xfId="27833"/>
    <cellStyle name="Note 6 23 11 4" xfId="50486"/>
    <cellStyle name="Note 6 23 12" xfId="27834"/>
    <cellStyle name="Note 6 23 12 2" xfId="27835"/>
    <cellStyle name="Note 6 23 12 3" xfId="27836"/>
    <cellStyle name="Note 6 23 12 4" xfId="50487"/>
    <cellStyle name="Note 6 23 13" xfId="27837"/>
    <cellStyle name="Note 6 23 13 2" xfId="27838"/>
    <cellStyle name="Note 6 23 13 3" xfId="27839"/>
    <cellStyle name="Note 6 23 13 4" xfId="50488"/>
    <cellStyle name="Note 6 23 14" xfId="27840"/>
    <cellStyle name="Note 6 23 14 2" xfId="27841"/>
    <cellStyle name="Note 6 23 14 3" xfId="27842"/>
    <cellStyle name="Note 6 23 14 4" xfId="50489"/>
    <cellStyle name="Note 6 23 15" xfId="27843"/>
    <cellStyle name="Note 6 23 15 2" xfId="27844"/>
    <cellStyle name="Note 6 23 15 3" xfId="27845"/>
    <cellStyle name="Note 6 23 15 4" xfId="50490"/>
    <cellStyle name="Note 6 23 16" xfId="27846"/>
    <cellStyle name="Note 6 23 16 2" xfId="27847"/>
    <cellStyle name="Note 6 23 16 3" xfId="27848"/>
    <cellStyle name="Note 6 23 16 4" xfId="50491"/>
    <cellStyle name="Note 6 23 17" xfId="27849"/>
    <cellStyle name="Note 6 23 17 2" xfId="27850"/>
    <cellStyle name="Note 6 23 17 3" xfId="27851"/>
    <cellStyle name="Note 6 23 17 4" xfId="50492"/>
    <cellStyle name="Note 6 23 18" xfId="27852"/>
    <cellStyle name="Note 6 23 18 2" xfId="27853"/>
    <cellStyle name="Note 6 23 18 3" xfId="27854"/>
    <cellStyle name="Note 6 23 18 4" xfId="50493"/>
    <cellStyle name="Note 6 23 19" xfId="27855"/>
    <cellStyle name="Note 6 23 19 2" xfId="27856"/>
    <cellStyle name="Note 6 23 19 3" xfId="27857"/>
    <cellStyle name="Note 6 23 19 4" xfId="50494"/>
    <cellStyle name="Note 6 23 2" xfId="27858"/>
    <cellStyle name="Note 6 23 2 2" xfId="27859"/>
    <cellStyle name="Note 6 23 2 3" xfId="27860"/>
    <cellStyle name="Note 6 23 2 4" xfId="50495"/>
    <cellStyle name="Note 6 23 20" xfId="27861"/>
    <cellStyle name="Note 6 23 20 2" xfId="27862"/>
    <cellStyle name="Note 6 23 20 3" xfId="50496"/>
    <cellStyle name="Note 6 23 20 4" xfId="50497"/>
    <cellStyle name="Note 6 23 21" xfId="50498"/>
    <cellStyle name="Note 6 23 22" xfId="50499"/>
    <cellStyle name="Note 6 23 3" xfId="27863"/>
    <cellStyle name="Note 6 23 3 2" xfId="27864"/>
    <cellStyle name="Note 6 23 3 3" xfId="27865"/>
    <cellStyle name="Note 6 23 3 4" xfId="50500"/>
    <cellStyle name="Note 6 23 4" xfId="27866"/>
    <cellStyle name="Note 6 23 4 2" xfId="27867"/>
    <cellStyle name="Note 6 23 4 3" xfId="27868"/>
    <cellStyle name="Note 6 23 4 4" xfId="50501"/>
    <cellStyle name="Note 6 23 5" xfId="27869"/>
    <cellStyle name="Note 6 23 5 2" xfId="27870"/>
    <cellStyle name="Note 6 23 5 3" xfId="27871"/>
    <cellStyle name="Note 6 23 5 4" xfId="50502"/>
    <cellStyle name="Note 6 23 6" xfId="27872"/>
    <cellStyle name="Note 6 23 6 2" xfId="27873"/>
    <cellStyle name="Note 6 23 6 3" xfId="27874"/>
    <cellStyle name="Note 6 23 6 4" xfId="50503"/>
    <cellStyle name="Note 6 23 7" xfId="27875"/>
    <cellStyle name="Note 6 23 7 2" xfId="27876"/>
    <cellStyle name="Note 6 23 7 3" xfId="27877"/>
    <cellStyle name="Note 6 23 7 4" xfId="50504"/>
    <cellStyle name="Note 6 23 8" xfId="27878"/>
    <cellStyle name="Note 6 23 8 2" xfId="27879"/>
    <cellStyle name="Note 6 23 8 3" xfId="27880"/>
    <cellStyle name="Note 6 23 8 4" xfId="50505"/>
    <cellStyle name="Note 6 23 9" xfId="27881"/>
    <cellStyle name="Note 6 23 9 2" xfId="27882"/>
    <cellStyle name="Note 6 23 9 3" xfId="27883"/>
    <cellStyle name="Note 6 23 9 4" xfId="50506"/>
    <cellStyle name="Note 6 24" xfId="27884"/>
    <cellStyle name="Note 6 24 2" xfId="27885"/>
    <cellStyle name="Note 6 24 3" xfId="27886"/>
    <cellStyle name="Note 6 24 4" xfId="50507"/>
    <cellStyle name="Note 6 25" xfId="27887"/>
    <cellStyle name="Note 6 25 2" xfId="27888"/>
    <cellStyle name="Note 6 25 3" xfId="27889"/>
    <cellStyle name="Note 6 25 4" xfId="50508"/>
    <cellStyle name="Note 6 26" xfId="27890"/>
    <cellStyle name="Note 6 26 2" xfId="27891"/>
    <cellStyle name="Note 6 26 3" xfId="27892"/>
    <cellStyle name="Note 6 26 4" xfId="50509"/>
    <cellStyle name="Note 6 27" xfId="27893"/>
    <cellStyle name="Note 6 27 2" xfId="27894"/>
    <cellStyle name="Note 6 27 3" xfId="27895"/>
    <cellStyle name="Note 6 27 4" xfId="50510"/>
    <cellStyle name="Note 6 28" xfId="27896"/>
    <cellStyle name="Note 6 28 2" xfId="27897"/>
    <cellStyle name="Note 6 28 3" xfId="27898"/>
    <cellStyle name="Note 6 28 4" xfId="50511"/>
    <cellStyle name="Note 6 29" xfId="27899"/>
    <cellStyle name="Note 6 29 2" xfId="27900"/>
    <cellStyle name="Note 6 29 3" xfId="27901"/>
    <cellStyle name="Note 6 29 4" xfId="50512"/>
    <cellStyle name="Note 6 3" xfId="27902"/>
    <cellStyle name="Note 6 3 2" xfId="27903"/>
    <cellStyle name="Note 6 3 2 10" xfId="27904"/>
    <cellStyle name="Note 6 3 2 10 2" xfId="27905"/>
    <cellStyle name="Note 6 3 2 10 3" xfId="27906"/>
    <cellStyle name="Note 6 3 2 10 4" xfId="50513"/>
    <cellStyle name="Note 6 3 2 11" xfId="27907"/>
    <cellStyle name="Note 6 3 2 11 2" xfId="27908"/>
    <cellStyle name="Note 6 3 2 11 3" xfId="27909"/>
    <cellStyle name="Note 6 3 2 11 4" xfId="50514"/>
    <cellStyle name="Note 6 3 2 12" xfId="27910"/>
    <cellStyle name="Note 6 3 2 12 2" xfId="27911"/>
    <cellStyle name="Note 6 3 2 12 3" xfId="27912"/>
    <cellStyle name="Note 6 3 2 12 4" xfId="50515"/>
    <cellStyle name="Note 6 3 2 13" xfId="27913"/>
    <cellStyle name="Note 6 3 2 13 2" xfId="27914"/>
    <cellStyle name="Note 6 3 2 13 3" xfId="27915"/>
    <cellStyle name="Note 6 3 2 13 4" xfId="50516"/>
    <cellStyle name="Note 6 3 2 14" xfId="27916"/>
    <cellStyle name="Note 6 3 2 14 2" xfId="27917"/>
    <cellStyle name="Note 6 3 2 14 3" xfId="27918"/>
    <cellStyle name="Note 6 3 2 14 4" xfId="50517"/>
    <cellStyle name="Note 6 3 2 15" xfId="27919"/>
    <cellStyle name="Note 6 3 2 15 2" xfId="27920"/>
    <cellStyle name="Note 6 3 2 15 3" xfId="27921"/>
    <cellStyle name="Note 6 3 2 15 4" xfId="50518"/>
    <cellStyle name="Note 6 3 2 16" xfId="27922"/>
    <cellStyle name="Note 6 3 2 16 2" xfId="27923"/>
    <cellStyle name="Note 6 3 2 16 3" xfId="27924"/>
    <cellStyle name="Note 6 3 2 16 4" xfId="50519"/>
    <cellStyle name="Note 6 3 2 17" xfId="27925"/>
    <cellStyle name="Note 6 3 2 17 2" xfId="27926"/>
    <cellStyle name="Note 6 3 2 17 3" xfId="27927"/>
    <cellStyle name="Note 6 3 2 17 4" xfId="50520"/>
    <cellStyle name="Note 6 3 2 18" xfId="27928"/>
    <cellStyle name="Note 6 3 2 18 2" xfId="27929"/>
    <cellStyle name="Note 6 3 2 18 3" xfId="27930"/>
    <cellStyle name="Note 6 3 2 18 4" xfId="50521"/>
    <cellStyle name="Note 6 3 2 19" xfId="27931"/>
    <cellStyle name="Note 6 3 2 19 2" xfId="27932"/>
    <cellStyle name="Note 6 3 2 19 3" xfId="27933"/>
    <cellStyle name="Note 6 3 2 19 4" xfId="50522"/>
    <cellStyle name="Note 6 3 2 2" xfId="27934"/>
    <cellStyle name="Note 6 3 2 2 2" xfId="27935"/>
    <cellStyle name="Note 6 3 2 2 3" xfId="27936"/>
    <cellStyle name="Note 6 3 2 2 4" xfId="50523"/>
    <cellStyle name="Note 6 3 2 20" xfId="27937"/>
    <cellStyle name="Note 6 3 2 20 2" xfId="27938"/>
    <cellStyle name="Note 6 3 2 20 3" xfId="50524"/>
    <cellStyle name="Note 6 3 2 20 4" xfId="50525"/>
    <cellStyle name="Note 6 3 2 21" xfId="50526"/>
    <cellStyle name="Note 6 3 2 22" xfId="50527"/>
    <cellStyle name="Note 6 3 2 3" xfId="27939"/>
    <cellStyle name="Note 6 3 2 3 2" xfId="27940"/>
    <cellStyle name="Note 6 3 2 3 3" xfId="27941"/>
    <cellStyle name="Note 6 3 2 3 4" xfId="50528"/>
    <cellStyle name="Note 6 3 2 4" xfId="27942"/>
    <cellStyle name="Note 6 3 2 4 2" xfId="27943"/>
    <cellStyle name="Note 6 3 2 4 3" xfId="27944"/>
    <cellStyle name="Note 6 3 2 4 4" xfId="50529"/>
    <cellStyle name="Note 6 3 2 5" xfId="27945"/>
    <cellStyle name="Note 6 3 2 5 2" xfId="27946"/>
    <cellStyle name="Note 6 3 2 5 3" xfId="27947"/>
    <cellStyle name="Note 6 3 2 5 4" xfId="50530"/>
    <cellStyle name="Note 6 3 2 6" xfId="27948"/>
    <cellStyle name="Note 6 3 2 6 2" xfId="27949"/>
    <cellStyle name="Note 6 3 2 6 3" xfId="27950"/>
    <cellStyle name="Note 6 3 2 6 4" xfId="50531"/>
    <cellStyle name="Note 6 3 2 7" xfId="27951"/>
    <cellStyle name="Note 6 3 2 7 2" xfId="27952"/>
    <cellStyle name="Note 6 3 2 7 3" xfId="27953"/>
    <cellStyle name="Note 6 3 2 7 4" xfId="50532"/>
    <cellStyle name="Note 6 3 2 8" xfId="27954"/>
    <cellStyle name="Note 6 3 2 8 2" xfId="27955"/>
    <cellStyle name="Note 6 3 2 8 3" xfId="27956"/>
    <cellStyle name="Note 6 3 2 8 4" xfId="50533"/>
    <cellStyle name="Note 6 3 2 9" xfId="27957"/>
    <cellStyle name="Note 6 3 2 9 2" xfId="27958"/>
    <cellStyle name="Note 6 3 2 9 3" xfId="27959"/>
    <cellStyle name="Note 6 3 2 9 4" xfId="50534"/>
    <cellStyle name="Note 6 3 3" xfId="27960"/>
    <cellStyle name="Note 6 3 3 10" xfId="27961"/>
    <cellStyle name="Note 6 3 3 10 2" xfId="27962"/>
    <cellStyle name="Note 6 3 3 10 3" xfId="27963"/>
    <cellStyle name="Note 6 3 3 10 4" xfId="50535"/>
    <cellStyle name="Note 6 3 3 11" xfId="27964"/>
    <cellStyle name="Note 6 3 3 11 2" xfId="27965"/>
    <cellStyle name="Note 6 3 3 11 3" xfId="27966"/>
    <cellStyle name="Note 6 3 3 11 4" xfId="50536"/>
    <cellStyle name="Note 6 3 3 12" xfId="27967"/>
    <cellStyle name="Note 6 3 3 12 2" xfId="27968"/>
    <cellStyle name="Note 6 3 3 12 3" xfId="27969"/>
    <cellStyle name="Note 6 3 3 12 4" xfId="50537"/>
    <cellStyle name="Note 6 3 3 13" xfId="27970"/>
    <cellStyle name="Note 6 3 3 13 2" xfId="27971"/>
    <cellStyle name="Note 6 3 3 13 3" xfId="27972"/>
    <cellStyle name="Note 6 3 3 13 4" xfId="50538"/>
    <cellStyle name="Note 6 3 3 14" xfId="27973"/>
    <cellStyle name="Note 6 3 3 14 2" xfId="27974"/>
    <cellStyle name="Note 6 3 3 14 3" xfId="27975"/>
    <cellStyle name="Note 6 3 3 14 4" xfId="50539"/>
    <cellStyle name="Note 6 3 3 15" xfId="27976"/>
    <cellStyle name="Note 6 3 3 15 2" xfId="27977"/>
    <cellStyle name="Note 6 3 3 15 3" xfId="27978"/>
    <cellStyle name="Note 6 3 3 15 4" xfId="50540"/>
    <cellStyle name="Note 6 3 3 16" xfId="27979"/>
    <cellStyle name="Note 6 3 3 16 2" xfId="27980"/>
    <cellStyle name="Note 6 3 3 16 3" xfId="27981"/>
    <cellStyle name="Note 6 3 3 16 4" xfId="50541"/>
    <cellStyle name="Note 6 3 3 17" xfId="27982"/>
    <cellStyle name="Note 6 3 3 17 2" xfId="27983"/>
    <cellStyle name="Note 6 3 3 17 3" xfId="27984"/>
    <cellStyle name="Note 6 3 3 17 4" xfId="50542"/>
    <cellStyle name="Note 6 3 3 18" xfId="27985"/>
    <cellStyle name="Note 6 3 3 18 2" xfId="27986"/>
    <cellStyle name="Note 6 3 3 18 3" xfId="27987"/>
    <cellStyle name="Note 6 3 3 18 4" xfId="50543"/>
    <cellStyle name="Note 6 3 3 19" xfId="27988"/>
    <cellStyle name="Note 6 3 3 19 2" xfId="27989"/>
    <cellStyle name="Note 6 3 3 19 3" xfId="27990"/>
    <cellStyle name="Note 6 3 3 19 4" xfId="50544"/>
    <cellStyle name="Note 6 3 3 2" xfId="27991"/>
    <cellStyle name="Note 6 3 3 2 2" xfId="27992"/>
    <cellStyle name="Note 6 3 3 2 3" xfId="27993"/>
    <cellStyle name="Note 6 3 3 2 4" xfId="50545"/>
    <cellStyle name="Note 6 3 3 20" xfId="27994"/>
    <cellStyle name="Note 6 3 3 20 2" xfId="27995"/>
    <cellStyle name="Note 6 3 3 20 3" xfId="50546"/>
    <cellStyle name="Note 6 3 3 20 4" xfId="50547"/>
    <cellStyle name="Note 6 3 3 21" xfId="50548"/>
    <cellStyle name="Note 6 3 3 22" xfId="50549"/>
    <cellStyle name="Note 6 3 3 3" xfId="27996"/>
    <cellStyle name="Note 6 3 3 3 2" xfId="27997"/>
    <cellStyle name="Note 6 3 3 3 3" xfId="27998"/>
    <cellStyle name="Note 6 3 3 3 4" xfId="50550"/>
    <cellStyle name="Note 6 3 3 4" xfId="27999"/>
    <cellStyle name="Note 6 3 3 4 2" xfId="28000"/>
    <cellStyle name="Note 6 3 3 4 3" xfId="28001"/>
    <cellStyle name="Note 6 3 3 4 4" xfId="50551"/>
    <cellStyle name="Note 6 3 3 5" xfId="28002"/>
    <cellStyle name="Note 6 3 3 5 2" xfId="28003"/>
    <cellStyle name="Note 6 3 3 5 3" xfId="28004"/>
    <cellStyle name="Note 6 3 3 5 4" xfId="50552"/>
    <cellStyle name="Note 6 3 3 6" xfId="28005"/>
    <cellStyle name="Note 6 3 3 6 2" xfId="28006"/>
    <cellStyle name="Note 6 3 3 6 3" xfId="28007"/>
    <cellStyle name="Note 6 3 3 6 4" xfId="50553"/>
    <cellStyle name="Note 6 3 3 7" xfId="28008"/>
    <cellStyle name="Note 6 3 3 7 2" xfId="28009"/>
    <cellStyle name="Note 6 3 3 7 3" xfId="28010"/>
    <cellStyle name="Note 6 3 3 7 4" xfId="50554"/>
    <cellStyle name="Note 6 3 3 8" xfId="28011"/>
    <cellStyle name="Note 6 3 3 8 2" xfId="28012"/>
    <cellStyle name="Note 6 3 3 8 3" xfId="28013"/>
    <cellStyle name="Note 6 3 3 8 4" xfId="50555"/>
    <cellStyle name="Note 6 3 3 9" xfId="28014"/>
    <cellStyle name="Note 6 3 3 9 2" xfId="28015"/>
    <cellStyle name="Note 6 3 3 9 3" xfId="28016"/>
    <cellStyle name="Note 6 3 3 9 4" xfId="50556"/>
    <cellStyle name="Note 6 3 4" xfId="28017"/>
    <cellStyle name="Note 6 3 4 10" xfId="28018"/>
    <cellStyle name="Note 6 3 4 10 2" xfId="28019"/>
    <cellStyle name="Note 6 3 4 10 3" xfId="28020"/>
    <cellStyle name="Note 6 3 4 10 4" xfId="50557"/>
    <cellStyle name="Note 6 3 4 11" xfId="28021"/>
    <cellStyle name="Note 6 3 4 11 2" xfId="28022"/>
    <cellStyle name="Note 6 3 4 11 3" xfId="28023"/>
    <cellStyle name="Note 6 3 4 11 4" xfId="50558"/>
    <cellStyle name="Note 6 3 4 12" xfId="28024"/>
    <cellStyle name="Note 6 3 4 12 2" xfId="28025"/>
    <cellStyle name="Note 6 3 4 12 3" xfId="28026"/>
    <cellStyle name="Note 6 3 4 12 4" xfId="50559"/>
    <cellStyle name="Note 6 3 4 13" xfId="28027"/>
    <cellStyle name="Note 6 3 4 13 2" xfId="28028"/>
    <cellStyle name="Note 6 3 4 13 3" xfId="28029"/>
    <cellStyle name="Note 6 3 4 13 4" xfId="50560"/>
    <cellStyle name="Note 6 3 4 14" xfId="28030"/>
    <cellStyle name="Note 6 3 4 14 2" xfId="28031"/>
    <cellStyle name="Note 6 3 4 14 3" xfId="28032"/>
    <cellStyle name="Note 6 3 4 14 4" xfId="50561"/>
    <cellStyle name="Note 6 3 4 15" xfId="28033"/>
    <cellStyle name="Note 6 3 4 15 2" xfId="28034"/>
    <cellStyle name="Note 6 3 4 15 3" xfId="28035"/>
    <cellStyle name="Note 6 3 4 15 4" xfId="50562"/>
    <cellStyle name="Note 6 3 4 16" xfId="28036"/>
    <cellStyle name="Note 6 3 4 16 2" xfId="28037"/>
    <cellStyle name="Note 6 3 4 16 3" xfId="28038"/>
    <cellStyle name="Note 6 3 4 16 4" xfId="50563"/>
    <cellStyle name="Note 6 3 4 17" xfId="28039"/>
    <cellStyle name="Note 6 3 4 17 2" xfId="28040"/>
    <cellStyle name="Note 6 3 4 17 3" xfId="28041"/>
    <cellStyle name="Note 6 3 4 17 4" xfId="50564"/>
    <cellStyle name="Note 6 3 4 18" xfId="28042"/>
    <cellStyle name="Note 6 3 4 18 2" xfId="28043"/>
    <cellStyle name="Note 6 3 4 18 3" xfId="28044"/>
    <cellStyle name="Note 6 3 4 18 4" xfId="50565"/>
    <cellStyle name="Note 6 3 4 19" xfId="28045"/>
    <cellStyle name="Note 6 3 4 19 2" xfId="28046"/>
    <cellStyle name="Note 6 3 4 19 3" xfId="28047"/>
    <cellStyle name="Note 6 3 4 19 4" xfId="50566"/>
    <cellStyle name="Note 6 3 4 2" xfId="28048"/>
    <cellStyle name="Note 6 3 4 2 2" xfId="28049"/>
    <cellStyle name="Note 6 3 4 2 3" xfId="28050"/>
    <cellStyle name="Note 6 3 4 2 4" xfId="50567"/>
    <cellStyle name="Note 6 3 4 20" xfId="28051"/>
    <cellStyle name="Note 6 3 4 20 2" xfId="28052"/>
    <cellStyle name="Note 6 3 4 20 3" xfId="50568"/>
    <cellStyle name="Note 6 3 4 20 4" xfId="50569"/>
    <cellStyle name="Note 6 3 4 21" xfId="50570"/>
    <cellStyle name="Note 6 3 4 22" xfId="50571"/>
    <cellStyle name="Note 6 3 4 3" xfId="28053"/>
    <cellStyle name="Note 6 3 4 3 2" xfId="28054"/>
    <cellStyle name="Note 6 3 4 3 3" xfId="28055"/>
    <cellStyle name="Note 6 3 4 3 4" xfId="50572"/>
    <cellStyle name="Note 6 3 4 4" xfId="28056"/>
    <cellStyle name="Note 6 3 4 4 2" xfId="28057"/>
    <cellStyle name="Note 6 3 4 4 3" xfId="28058"/>
    <cellStyle name="Note 6 3 4 4 4" xfId="50573"/>
    <cellStyle name="Note 6 3 4 5" xfId="28059"/>
    <cellStyle name="Note 6 3 4 5 2" xfId="28060"/>
    <cellStyle name="Note 6 3 4 5 3" xfId="28061"/>
    <cellStyle name="Note 6 3 4 5 4" xfId="50574"/>
    <cellStyle name="Note 6 3 4 6" xfId="28062"/>
    <cellStyle name="Note 6 3 4 6 2" xfId="28063"/>
    <cellStyle name="Note 6 3 4 6 3" xfId="28064"/>
    <cellStyle name="Note 6 3 4 6 4" xfId="50575"/>
    <cellStyle name="Note 6 3 4 7" xfId="28065"/>
    <cellStyle name="Note 6 3 4 7 2" xfId="28066"/>
    <cellStyle name="Note 6 3 4 7 3" xfId="28067"/>
    <cellStyle name="Note 6 3 4 7 4" xfId="50576"/>
    <cellStyle name="Note 6 3 4 8" xfId="28068"/>
    <cellStyle name="Note 6 3 4 8 2" xfId="28069"/>
    <cellStyle name="Note 6 3 4 8 3" xfId="28070"/>
    <cellStyle name="Note 6 3 4 8 4" xfId="50577"/>
    <cellStyle name="Note 6 3 4 9" xfId="28071"/>
    <cellStyle name="Note 6 3 4 9 2" xfId="28072"/>
    <cellStyle name="Note 6 3 4 9 3" xfId="28073"/>
    <cellStyle name="Note 6 3 4 9 4" xfId="50578"/>
    <cellStyle name="Note 6 3 5" xfId="28074"/>
    <cellStyle name="Note 6 3 5 10" xfId="28075"/>
    <cellStyle name="Note 6 3 5 10 2" xfId="28076"/>
    <cellStyle name="Note 6 3 5 10 3" xfId="28077"/>
    <cellStyle name="Note 6 3 5 10 4" xfId="50579"/>
    <cellStyle name="Note 6 3 5 11" xfId="28078"/>
    <cellStyle name="Note 6 3 5 11 2" xfId="28079"/>
    <cellStyle name="Note 6 3 5 11 3" xfId="28080"/>
    <cellStyle name="Note 6 3 5 11 4" xfId="50580"/>
    <cellStyle name="Note 6 3 5 12" xfId="28081"/>
    <cellStyle name="Note 6 3 5 12 2" xfId="28082"/>
    <cellStyle name="Note 6 3 5 12 3" xfId="28083"/>
    <cellStyle name="Note 6 3 5 12 4" xfId="50581"/>
    <cellStyle name="Note 6 3 5 13" xfId="28084"/>
    <cellStyle name="Note 6 3 5 13 2" xfId="28085"/>
    <cellStyle name="Note 6 3 5 13 3" xfId="28086"/>
    <cellStyle name="Note 6 3 5 13 4" xfId="50582"/>
    <cellStyle name="Note 6 3 5 14" xfId="28087"/>
    <cellStyle name="Note 6 3 5 14 2" xfId="28088"/>
    <cellStyle name="Note 6 3 5 14 3" xfId="28089"/>
    <cellStyle name="Note 6 3 5 14 4" xfId="50583"/>
    <cellStyle name="Note 6 3 5 15" xfId="28090"/>
    <cellStyle name="Note 6 3 5 15 2" xfId="28091"/>
    <cellStyle name="Note 6 3 5 15 3" xfId="28092"/>
    <cellStyle name="Note 6 3 5 15 4" xfId="50584"/>
    <cellStyle name="Note 6 3 5 16" xfId="28093"/>
    <cellStyle name="Note 6 3 5 16 2" xfId="28094"/>
    <cellStyle name="Note 6 3 5 16 3" xfId="28095"/>
    <cellStyle name="Note 6 3 5 16 4" xfId="50585"/>
    <cellStyle name="Note 6 3 5 17" xfId="28096"/>
    <cellStyle name="Note 6 3 5 17 2" xfId="28097"/>
    <cellStyle name="Note 6 3 5 17 3" xfId="28098"/>
    <cellStyle name="Note 6 3 5 17 4" xfId="50586"/>
    <cellStyle name="Note 6 3 5 18" xfId="28099"/>
    <cellStyle name="Note 6 3 5 18 2" xfId="28100"/>
    <cellStyle name="Note 6 3 5 18 3" xfId="28101"/>
    <cellStyle name="Note 6 3 5 18 4" xfId="50587"/>
    <cellStyle name="Note 6 3 5 19" xfId="28102"/>
    <cellStyle name="Note 6 3 5 19 2" xfId="28103"/>
    <cellStyle name="Note 6 3 5 19 3" xfId="28104"/>
    <cellStyle name="Note 6 3 5 19 4" xfId="50588"/>
    <cellStyle name="Note 6 3 5 2" xfId="28105"/>
    <cellStyle name="Note 6 3 5 2 2" xfId="28106"/>
    <cellStyle name="Note 6 3 5 2 3" xfId="28107"/>
    <cellStyle name="Note 6 3 5 2 4" xfId="50589"/>
    <cellStyle name="Note 6 3 5 20" xfId="28108"/>
    <cellStyle name="Note 6 3 5 20 2" xfId="28109"/>
    <cellStyle name="Note 6 3 5 20 3" xfId="50590"/>
    <cellStyle name="Note 6 3 5 20 4" xfId="50591"/>
    <cellStyle name="Note 6 3 5 21" xfId="50592"/>
    <cellStyle name="Note 6 3 5 22" xfId="50593"/>
    <cellStyle name="Note 6 3 5 3" xfId="28110"/>
    <cellStyle name="Note 6 3 5 3 2" xfId="28111"/>
    <cellStyle name="Note 6 3 5 3 3" xfId="28112"/>
    <cellStyle name="Note 6 3 5 3 4" xfId="50594"/>
    <cellStyle name="Note 6 3 5 4" xfId="28113"/>
    <cellStyle name="Note 6 3 5 4 2" xfId="28114"/>
    <cellStyle name="Note 6 3 5 4 3" xfId="28115"/>
    <cellStyle name="Note 6 3 5 4 4" xfId="50595"/>
    <cellStyle name="Note 6 3 5 5" xfId="28116"/>
    <cellStyle name="Note 6 3 5 5 2" xfId="28117"/>
    <cellStyle name="Note 6 3 5 5 3" xfId="28118"/>
    <cellStyle name="Note 6 3 5 5 4" xfId="50596"/>
    <cellStyle name="Note 6 3 5 6" xfId="28119"/>
    <cellStyle name="Note 6 3 5 6 2" xfId="28120"/>
    <cellStyle name="Note 6 3 5 6 3" xfId="28121"/>
    <cellStyle name="Note 6 3 5 6 4" xfId="50597"/>
    <cellStyle name="Note 6 3 5 7" xfId="28122"/>
    <cellStyle name="Note 6 3 5 7 2" xfId="28123"/>
    <cellStyle name="Note 6 3 5 7 3" xfId="28124"/>
    <cellStyle name="Note 6 3 5 7 4" xfId="50598"/>
    <cellStyle name="Note 6 3 5 8" xfId="28125"/>
    <cellStyle name="Note 6 3 5 8 2" xfId="28126"/>
    <cellStyle name="Note 6 3 5 8 3" xfId="28127"/>
    <cellStyle name="Note 6 3 5 8 4" xfId="50599"/>
    <cellStyle name="Note 6 3 5 9" xfId="28128"/>
    <cellStyle name="Note 6 3 5 9 2" xfId="28129"/>
    <cellStyle name="Note 6 3 5 9 3" xfId="28130"/>
    <cellStyle name="Note 6 3 5 9 4" xfId="50600"/>
    <cellStyle name="Note 6 3 6" xfId="50601"/>
    <cellStyle name="Note 6 30" xfId="28131"/>
    <cellStyle name="Note 6 30 2" xfId="28132"/>
    <cellStyle name="Note 6 30 3" xfId="28133"/>
    <cellStyle name="Note 6 30 4" xfId="50602"/>
    <cellStyle name="Note 6 31" xfId="28134"/>
    <cellStyle name="Note 6 31 2" xfId="28135"/>
    <cellStyle name="Note 6 31 3" xfId="28136"/>
    <cellStyle name="Note 6 31 4" xfId="50603"/>
    <cellStyle name="Note 6 32" xfId="28137"/>
    <cellStyle name="Note 6 32 2" xfId="28138"/>
    <cellStyle name="Note 6 32 3" xfId="28139"/>
    <cellStyle name="Note 6 32 4" xfId="50604"/>
    <cellStyle name="Note 6 33" xfId="28140"/>
    <cellStyle name="Note 6 33 2" xfId="28141"/>
    <cellStyle name="Note 6 33 3" xfId="28142"/>
    <cellStyle name="Note 6 33 4" xfId="50605"/>
    <cellStyle name="Note 6 34" xfId="28143"/>
    <cellStyle name="Note 6 34 2" xfId="28144"/>
    <cellStyle name="Note 6 34 3" xfId="28145"/>
    <cellStyle name="Note 6 34 4" xfId="50606"/>
    <cellStyle name="Note 6 35" xfId="28146"/>
    <cellStyle name="Note 6 35 2" xfId="28147"/>
    <cellStyle name="Note 6 35 3" xfId="28148"/>
    <cellStyle name="Note 6 35 4" xfId="50607"/>
    <cellStyle name="Note 6 36" xfId="28149"/>
    <cellStyle name="Note 6 36 2" xfId="28150"/>
    <cellStyle name="Note 6 36 3" xfId="28151"/>
    <cellStyle name="Note 6 36 4" xfId="50608"/>
    <cellStyle name="Note 6 37" xfId="28152"/>
    <cellStyle name="Note 6 37 2" xfId="28153"/>
    <cellStyle name="Note 6 37 3" xfId="28154"/>
    <cellStyle name="Note 6 37 4" xfId="50609"/>
    <cellStyle name="Note 6 38" xfId="28155"/>
    <cellStyle name="Note 6 38 2" xfId="28156"/>
    <cellStyle name="Note 6 38 3" xfId="28157"/>
    <cellStyle name="Note 6 38 4" xfId="50610"/>
    <cellStyle name="Note 6 39" xfId="28158"/>
    <cellStyle name="Note 6 39 2" xfId="28159"/>
    <cellStyle name="Note 6 39 3" xfId="28160"/>
    <cellStyle name="Note 6 39 4" xfId="50611"/>
    <cellStyle name="Note 6 4" xfId="28161"/>
    <cellStyle name="Note 6 4 10" xfId="28162"/>
    <cellStyle name="Note 6 4 10 2" xfId="28163"/>
    <cellStyle name="Note 6 4 10 3" xfId="28164"/>
    <cellStyle name="Note 6 4 10 4" xfId="50612"/>
    <cellStyle name="Note 6 4 11" xfId="28165"/>
    <cellStyle name="Note 6 4 11 2" xfId="28166"/>
    <cellStyle name="Note 6 4 11 3" xfId="28167"/>
    <cellStyle name="Note 6 4 11 4" xfId="50613"/>
    <cellStyle name="Note 6 4 12" xfId="28168"/>
    <cellStyle name="Note 6 4 12 2" xfId="28169"/>
    <cellStyle name="Note 6 4 12 3" xfId="28170"/>
    <cellStyle name="Note 6 4 12 4" xfId="50614"/>
    <cellStyle name="Note 6 4 13" xfId="28171"/>
    <cellStyle name="Note 6 4 13 2" xfId="28172"/>
    <cellStyle name="Note 6 4 13 3" xfId="28173"/>
    <cellStyle name="Note 6 4 13 4" xfId="50615"/>
    <cellStyle name="Note 6 4 14" xfId="28174"/>
    <cellStyle name="Note 6 4 14 2" xfId="28175"/>
    <cellStyle name="Note 6 4 14 3" xfId="28176"/>
    <cellStyle name="Note 6 4 14 4" xfId="50616"/>
    <cellStyle name="Note 6 4 15" xfId="28177"/>
    <cellStyle name="Note 6 4 15 2" xfId="28178"/>
    <cellStyle name="Note 6 4 15 3" xfId="28179"/>
    <cellStyle name="Note 6 4 15 4" xfId="50617"/>
    <cellStyle name="Note 6 4 16" xfId="28180"/>
    <cellStyle name="Note 6 4 16 2" xfId="28181"/>
    <cellStyle name="Note 6 4 16 3" xfId="28182"/>
    <cellStyle name="Note 6 4 16 4" xfId="50618"/>
    <cellStyle name="Note 6 4 17" xfId="28183"/>
    <cellStyle name="Note 6 4 17 2" xfId="28184"/>
    <cellStyle name="Note 6 4 17 3" xfId="28185"/>
    <cellStyle name="Note 6 4 17 4" xfId="50619"/>
    <cellStyle name="Note 6 4 18" xfId="28186"/>
    <cellStyle name="Note 6 4 18 2" xfId="28187"/>
    <cellStyle name="Note 6 4 18 3" xfId="28188"/>
    <cellStyle name="Note 6 4 18 4" xfId="50620"/>
    <cellStyle name="Note 6 4 19" xfId="28189"/>
    <cellStyle name="Note 6 4 19 2" xfId="28190"/>
    <cellStyle name="Note 6 4 19 3" xfId="28191"/>
    <cellStyle name="Note 6 4 19 4" xfId="50621"/>
    <cellStyle name="Note 6 4 2" xfId="28192"/>
    <cellStyle name="Note 6 4 2 2" xfId="28193"/>
    <cellStyle name="Note 6 4 2 3" xfId="28194"/>
    <cellStyle name="Note 6 4 2 4" xfId="50622"/>
    <cellStyle name="Note 6 4 20" xfId="28195"/>
    <cellStyle name="Note 6 4 20 2" xfId="28196"/>
    <cellStyle name="Note 6 4 20 3" xfId="50623"/>
    <cellStyle name="Note 6 4 20 4" xfId="50624"/>
    <cellStyle name="Note 6 4 21" xfId="50625"/>
    <cellStyle name="Note 6 4 22" xfId="50626"/>
    <cellStyle name="Note 6 4 3" xfId="28197"/>
    <cellStyle name="Note 6 4 3 2" xfId="28198"/>
    <cellStyle name="Note 6 4 3 3" xfId="28199"/>
    <cellStyle name="Note 6 4 3 4" xfId="50627"/>
    <cellStyle name="Note 6 4 4" xfId="28200"/>
    <cellStyle name="Note 6 4 4 2" xfId="28201"/>
    <cellStyle name="Note 6 4 4 3" xfId="28202"/>
    <cellStyle name="Note 6 4 4 4" xfId="50628"/>
    <cellStyle name="Note 6 4 5" xfId="28203"/>
    <cellStyle name="Note 6 4 5 2" xfId="28204"/>
    <cellStyle name="Note 6 4 5 3" xfId="28205"/>
    <cellStyle name="Note 6 4 5 4" xfId="50629"/>
    <cellStyle name="Note 6 4 6" xfId="28206"/>
    <cellStyle name="Note 6 4 6 2" xfId="28207"/>
    <cellStyle name="Note 6 4 6 3" xfId="28208"/>
    <cellStyle name="Note 6 4 6 4" xfId="50630"/>
    <cellStyle name="Note 6 4 7" xfId="28209"/>
    <cellStyle name="Note 6 4 7 2" xfId="28210"/>
    <cellStyle name="Note 6 4 7 3" xfId="28211"/>
    <cellStyle name="Note 6 4 7 4" xfId="50631"/>
    <cellStyle name="Note 6 4 8" xfId="28212"/>
    <cellStyle name="Note 6 4 8 2" xfId="28213"/>
    <cellStyle name="Note 6 4 8 3" xfId="28214"/>
    <cellStyle name="Note 6 4 8 4" xfId="50632"/>
    <cellStyle name="Note 6 4 9" xfId="28215"/>
    <cellStyle name="Note 6 4 9 2" xfId="28216"/>
    <cellStyle name="Note 6 4 9 3" xfId="28217"/>
    <cellStyle name="Note 6 4 9 4" xfId="50633"/>
    <cellStyle name="Note 6 40" xfId="28218"/>
    <cellStyle name="Note 6 40 2" xfId="28219"/>
    <cellStyle name="Note 6 40 3" xfId="28220"/>
    <cellStyle name="Note 6 40 4" xfId="50634"/>
    <cellStyle name="Note 6 41" xfId="28221"/>
    <cellStyle name="Note 6 41 2" xfId="28222"/>
    <cellStyle name="Note 6 41 3" xfId="28223"/>
    <cellStyle name="Note 6 41 4" xfId="50635"/>
    <cellStyle name="Note 6 42" xfId="28224"/>
    <cellStyle name="Note 6 42 2" xfId="28225"/>
    <cellStyle name="Note 6 42 3" xfId="50636"/>
    <cellStyle name="Note 6 42 4" xfId="50637"/>
    <cellStyle name="Note 6 43" xfId="50638"/>
    <cellStyle name="Note 6 44" xfId="50639"/>
    <cellStyle name="Note 6 5" xfId="28226"/>
    <cellStyle name="Note 6 5 10" xfId="28227"/>
    <cellStyle name="Note 6 5 10 2" xfId="28228"/>
    <cellStyle name="Note 6 5 10 3" xfId="28229"/>
    <cellStyle name="Note 6 5 10 4" xfId="50640"/>
    <cellStyle name="Note 6 5 11" xfId="28230"/>
    <cellStyle name="Note 6 5 11 2" xfId="28231"/>
    <cellStyle name="Note 6 5 11 3" xfId="28232"/>
    <cellStyle name="Note 6 5 11 4" xfId="50641"/>
    <cellStyle name="Note 6 5 12" xfId="28233"/>
    <cellStyle name="Note 6 5 12 2" xfId="28234"/>
    <cellStyle name="Note 6 5 12 3" xfId="28235"/>
    <cellStyle name="Note 6 5 12 4" xfId="50642"/>
    <cellStyle name="Note 6 5 13" xfId="28236"/>
    <cellStyle name="Note 6 5 13 2" xfId="28237"/>
    <cellStyle name="Note 6 5 13 3" xfId="28238"/>
    <cellStyle name="Note 6 5 13 4" xfId="50643"/>
    <cellStyle name="Note 6 5 14" xfId="28239"/>
    <cellStyle name="Note 6 5 14 2" xfId="28240"/>
    <cellStyle name="Note 6 5 14 3" xfId="28241"/>
    <cellStyle name="Note 6 5 14 4" xfId="50644"/>
    <cellStyle name="Note 6 5 15" xfId="28242"/>
    <cellStyle name="Note 6 5 15 2" xfId="28243"/>
    <cellStyle name="Note 6 5 15 3" xfId="28244"/>
    <cellStyle name="Note 6 5 15 4" xfId="50645"/>
    <cellStyle name="Note 6 5 16" xfId="28245"/>
    <cellStyle name="Note 6 5 16 2" xfId="28246"/>
    <cellStyle name="Note 6 5 16 3" xfId="28247"/>
    <cellStyle name="Note 6 5 16 4" xfId="50646"/>
    <cellStyle name="Note 6 5 17" xfId="28248"/>
    <cellStyle name="Note 6 5 17 2" xfId="28249"/>
    <cellStyle name="Note 6 5 17 3" xfId="28250"/>
    <cellStyle name="Note 6 5 17 4" xfId="50647"/>
    <cellStyle name="Note 6 5 18" xfId="28251"/>
    <cellStyle name="Note 6 5 18 2" xfId="28252"/>
    <cellStyle name="Note 6 5 18 3" xfId="28253"/>
    <cellStyle name="Note 6 5 18 4" xfId="50648"/>
    <cellStyle name="Note 6 5 19" xfId="28254"/>
    <cellStyle name="Note 6 5 19 2" xfId="28255"/>
    <cellStyle name="Note 6 5 19 3" xfId="28256"/>
    <cellStyle name="Note 6 5 19 4" xfId="50649"/>
    <cellStyle name="Note 6 5 2" xfId="28257"/>
    <cellStyle name="Note 6 5 2 2" xfId="28258"/>
    <cellStyle name="Note 6 5 2 3" xfId="28259"/>
    <cellStyle name="Note 6 5 2 4" xfId="50650"/>
    <cellStyle name="Note 6 5 20" xfId="28260"/>
    <cellStyle name="Note 6 5 20 2" xfId="28261"/>
    <cellStyle name="Note 6 5 20 3" xfId="50651"/>
    <cellStyle name="Note 6 5 20 4" xfId="50652"/>
    <cellStyle name="Note 6 5 21" xfId="50653"/>
    <cellStyle name="Note 6 5 22" xfId="50654"/>
    <cellStyle name="Note 6 5 3" xfId="28262"/>
    <cellStyle name="Note 6 5 3 2" xfId="28263"/>
    <cellStyle name="Note 6 5 3 3" xfId="28264"/>
    <cellStyle name="Note 6 5 3 4" xfId="50655"/>
    <cellStyle name="Note 6 5 4" xfId="28265"/>
    <cellStyle name="Note 6 5 4 2" xfId="28266"/>
    <cellStyle name="Note 6 5 4 3" xfId="28267"/>
    <cellStyle name="Note 6 5 4 4" xfId="50656"/>
    <cellStyle name="Note 6 5 5" xfId="28268"/>
    <cellStyle name="Note 6 5 5 2" xfId="28269"/>
    <cellStyle name="Note 6 5 5 3" xfId="28270"/>
    <cellStyle name="Note 6 5 5 4" xfId="50657"/>
    <cellStyle name="Note 6 5 6" xfId="28271"/>
    <cellStyle name="Note 6 5 6 2" xfId="28272"/>
    <cellStyle name="Note 6 5 6 3" xfId="28273"/>
    <cellStyle name="Note 6 5 6 4" xfId="50658"/>
    <cellStyle name="Note 6 5 7" xfId="28274"/>
    <cellStyle name="Note 6 5 7 2" xfId="28275"/>
    <cellStyle name="Note 6 5 7 3" xfId="28276"/>
    <cellStyle name="Note 6 5 7 4" xfId="50659"/>
    <cellStyle name="Note 6 5 8" xfId="28277"/>
    <cellStyle name="Note 6 5 8 2" xfId="28278"/>
    <cellStyle name="Note 6 5 8 3" xfId="28279"/>
    <cellStyle name="Note 6 5 8 4" xfId="50660"/>
    <cellStyle name="Note 6 5 9" xfId="28280"/>
    <cellStyle name="Note 6 5 9 2" xfId="28281"/>
    <cellStyle name="Note 6 5 9 3" xfId="28282"/>
    <cellStyle name="Note 6 5 9 4" xfId="50661"/>
    <cellStyle name="Note 6 6" xfId="28283"/>
    <cellStyle name="Note 6 6 10" xfId="28284"/>
    <cellStyle name="Note 6 6 10 2" xfId="28285"/>
    <cellStyle name="Note 6 6 10 3" xfId="28286"/>
    <cellStyle name="Note 6 6 10 4" xfId="50662"/>
    <cellStyle name="Note 6 6 11" xfId="28287"/>
    <cellStyle name="Note 6 6 11 2" xfId="28288"/>
    <cellStyle name="Note 6 6 11 3" xfId="28289"/>
    <cellStyle name="Note 6 6 11 4" xfId="50663"/>
    <cellStyle name="Note 6 6 12" xfId="28290"/>
    <cellStyle name="Note 6 6 12 2" xfId="28291"/>
    <cellStyle name="Note 6 6 12 3" xfId="28292"/>
    <cellStyle name="Note 6 6 12 4" xfId="50664"/>
    <cellStyle name="Note 6 6 13" xfId="28293"/>
    <cellStyle name="Note 6 6 13 2" xfId="28294"/>
    <cellStyle name="Note 6 6 13 3" xfId="28295"/>
    <cellStyle name="Note 6 6 13 4" xfId="50665"/>
    <cellStyle name="Note 6 6 14" xfId="28296"/>
    <cellStyle name="Note 6 6 14 2" xfId="28297"/>
    <cellStyle name="Note 6 6 14 3" xfId="28298"/>
    <cellStyle name="Note 6 6 14 4" xfId="50666"/>
    <cellStyle name="Note 6 6 15" xfId="28299"/>
    <cellStyle name="Note 6 6 15 2" xfId="28300"/>
    <cellStyle name="Note 6 6 15 3" xfId="28301"/>
    <cellStyle name="Note 6 6 15 4" xfId="50667"/>
    <cellStyle name="Note 6 6 16" xfId="28302"/>
    <cellStyle name="Note 6 6 16 2" xfId="28303"/>
    <cellStyle name="Note 6 6 16 3" xfId="28304"/>
    <cellStyle name="Note 6 6 16 4" xfId="50668"/>
    <cellStyle name="Note 6 6 17" xfId="28305"/>
    <cellStyle name="Note 6 6 17 2" xfId="28306"/>
    <cellStyle name="Note 6 6 17 3" xfId="28307"/>
    <cellStyle name="Note 6 6 17 4" xfId="50669"/>
    <cellStyle name="Note 6 6 18" xfId="28308"/>
    <cellStyle name="Note 6 6 18 2" xfId="28309"/>
    <cellStyle name="Note 6 6 18 3" xfId="28310"/>
    <cellStyle name="Note 6 6 18 4" xfId="50670"/>
    <cellStyle name="Note 6 6 19" xfId="28311"/>
    <cellStyle name="Note 6 6 19 2" xfId="28312"/>
    <cellStyle name="Note 6 6 19 3" xfId="28313"/>
    <cellStyle name="Note 6 6 19 4" xfId="50671"/>
    <cellStyle name="Note 6 6 2" xfId="28314"/>
    <cellStyle name="Note 6 6 2 2" xfId="28315"/>
    <cellStyle name="Note 6 6 2 3" xfId="28316"/>
    <cellStyle name="Note 6 6 2 4" xfId="50672"/>
    <cellStyle name="Note 6 6 20" xfId="28317"/>
    <cellStyle name="Note 6 6 20 2" xfId="28318"/>
    <cellStyle name="Note 6 6 20 3" xfId="50673"/>
    <cellStyle name="Note 6 6 20 4" xfId="50674"/>
    <cellStyle name="Note 6 6 21" xfId="50675"/>
    <cellStyle name="Note 6 6 22" xfId="50676"/>
    <cellStyle name="Note 6 6 3" xfId="28319"/>
    <cellStyle name="Note 6 6 3 2" xfId="28320"/>
    <cellStyle name="Note 6 6 3 3" xfId="28321"/>
    <cellStyle name="Note 6 6 3 4" xfId="50677"/>
    <cellStyle name="Note 6 6 4" xfId="28322"/>
    <cellStyle name="Note 6 6 4 2" xfId="28323"/>
    <cellStyle name="Note 6 6 4 3" xfId="28324"/>
    <cellStyle name="Note 6 6 4 4" xfId="50678"/>
    <cellStyle name="Note 6 6 5" xfId="28325"/>
    <cellStyle name="Note 6 6 5 2" xfId="28326"/>
    <cellStyle name="Note 6 6 5 3" xfId="28327"/>
    <cellStyle name="Note 6 6 5 4" xfId="50679"/>
    <cellStyle name="Note 6 6 6" xfId="28328"/>
    <cellStyle name="Note 6 6 6 2" xfId="28329"/>
    <cellStyle name="Note 6 6 6 3" xfId="28330"/>
    <cellStyle name="Note 6 6 6 4" xfId="50680"/>
    <cellStyle name="Note 6 6 7" xfId="28331"/>
    <cellStyle name="Note 6 6 7 2" xfId="28332"/>
    <cellStyle name="Note 6 6 7 3" xfId="28333"/>
    <cellStyle name="Note 6 6 7 4" xfId="50681"/>
    <cellStyle name="Note 6 6 8" xfId="28334"/>
    <cellStyle name="Note 6 6 8 2" xfId="28335"/>
    <cellStyle name="Note 6 6 8 3" xfId="28336"/>
    <cellStyle name="Note 6 6 8 4" xfId="50682"/>
    <cellStyle name="Note 6 6 9" xfId="28337"/>
    <cellStyle name="Note 6 6 9 2" xfId="28338"/>
    <cellStyle name="Note 6 6 9 3" xfId="28339"/>
    <cellStyle name="Note 6 6 9 4" xfId="50683"/>
    <cellStyle name="Note 6 7" xfId="28340"/>
    <cellStyle name="Note 6 7 2" xfId="28341"/>
    <cellStyle name="Note 6 7 2 10" xfId="28342"/>
    <cellStyle name="Note 6 7 2 10 2" xfId="28343"/>
    <cellStyle name="Note 6 7 2 10 3" xfId="28344"/>
    <cellStyle name="Note 6 7 2 10 4" xfId="50684"/>
    <cellStyle name="Note 6 7 2 11" xfId="28345"/>
    <cellStyle name="Note 6 7 2 11 2" xfId="28346"/>
    <cellStyle name="Note 6 7 2 11 3" xfId="28347"/>
    <cellStyle name="Note 6 7 2 11 4" xfId="50685"/>
    <cellStyle name="Note 6 7 2 12" xfId="28348"/>
    <cellStyle name="Note 6 7 2 12 2" xfId="28349"/>
    <cellStyle name="Note 6 7 2 12 3" xfId="28350"/>
    <cellStyle name="Note 6 7 2 12 4" xfId="50686"/>
    <cellStyle name="Note 6 7 2 13" xfId="28351"/>
    <cellStyle name="Note 6 7 2 13 2" xfId="28352"/>
    <cellStyle name="Note 6 7 2 13 3" xfId="28353"/>
    <cellStyle name="Note 6 7 2 13 4" xfId="50687"/>
    <cellStyle name="Note 6 7 2 14" xfId="28354"/>
    <cellStyle name="Note 6 7 2 14 2" xfId="28355"/>
    <cellStyle name="Note 6 7 2 14 3" xfId="28356"/>
    <cellStyle name="Note 6 7 2 14 4" xfId="50688"/>
    <cellStyle name="Note 6 7 2 15" xfId="28357"/>
    <cellStyle name="Note 6 7 2 15 2" xfId="28358"/>
    <cellStyle name="Note 6 7 2 15 3" xfId="28359"/>
    <cellStyle name="Note 6 7 2 15 4" xfId="50689"/>
    <cellStyle name="Note 6 7 2 16" xfId="28360"/>
    <cellStyle name="Note 6 7 2 16 2" xfId="28361"/>
    <cellStyle name="Note 6 7 2 16 3" xfId="28362"/>
    <cellStyle name="Note 6 7 2 16 4" xfId="50690"/>
    <cellStyle name="Note 6 7 2 17" xfId="28363"/>
    <cellStyle name="Note 6 7 2 17 2" xfId="28364"/>
    <cellStyle name="Note 6 7 2 17 3" xfId="28365"/>
    <cellStyle name="Note 6 7 2 17 4" xfId="50691"/>
    <cellStyle name="Note 6 7 2 18" xfId="28366"/>
    <cellStyle name="Note 6 7 2 18 2" xfId="28367"/>
    <cellStyle name="Note 6 7 2 18 3" xfId="28368"/>
    <cellStyle name="Note 6 7 2 18 4" xfId="50692"/>
    <cellStyle name="Note 6 7 2 19" xfId="28369"/>
    <cellStyle name="Note 6 7 2 19 2" xfId="28370"/>
    <cellStyle name="Note 6 7 2 19 3" xfId="28371"/>
    <cellStyle name="Note 6 7 2 19 4" xfId="50693"/>
    <cellStyle name="Note 6 7 2 2" xfId="28372"/>
    <cellStyle name="Note 6 7 2 2 2" xfId="28373"/>
    <cellStyle name="Note 6 7 2 2 3" xfId="28374"/>
    <cellStyle name="Note 6 7 2 2 4" xfId="50694"/>
    <cellStyle name="Note 6 7 2 20" xfId="28375"/>
    <cellStyle name="Note 6 7 2 20 2" xfId="28376"/>
    <cellStyle name="Note 6 7 2 20 3" xfId="50695"/>
    <cellStyle name="Note 6 7 2 20 4" xfId="50696"/>
    <cellStyle name="Note 6 7 2 21" xfId="50697"/>
    <cellStyle name="Note 6 7 2 22" xfId="50698"/>
    <cellStyle name="Note 6 7 2 3" xfId="28377"/>
    <cellStyle name="Note 6 7 2 3 2" xfId="28378"/>
    <cellStyle name="Note 6 7 2 3 3" xfId="28379"/>
    <cellStyle name="Note 6 7 2 3 4" xfId="50699"/>
    <cellStyle name="Note 6 7 2 4" xfId="28380"/>
    <cellStyle name="Note 6 7 2 4 2" xfId="28381"/>
    <cellStyle name="Note 6 7 2 4 3" xfId="28382"/>
    <cellStyle name="Note 6 7 2 4 4" xfId="50700"/>
    <cellStyle name="Note 6 7 2 5" xfId="28383"/>
    <cellStyle name="Note 6 7 2 5 2" xfId="28384"/>
    <cellStyle name="Note 6 7 2 5 3" xfId="28385"/>
    <cellStyle name="Note 6 7 2 5 4" xfId="50701"/>
    <cellStyle name="Note 6 7 2 6" xfId="28386"/>
    <cellStyle name="Note 6 7 2 6 2" xfId="28387"/>
    <cellStyle name="Note 6 7 2 6 3" xfId="28388"/>
    <cellStyle name="Note 6 7 2 6 4" xfId="50702"/>
    <cellStyle name="Note 6 7 2 7" xfId="28389"/>
    <cellStyle name="Note 6 7 2 7 2" xfId="28390"/>
    <cellStyle name="Note 6 7 2 7 3" xfId="28391"/>
    <cellStyle name="Note 6 7 2 7 4" xfId="50703"/>
    <cellStyle name="Note 6 7 2 8" xfId="28392"/>
    <cellStyle name="Note 6 7 2 8 2" xfId="28393"/>
    <cellStyle name="Note 6 7 2 8 3" xfId="28394"/>
    <cellStyle name="Note 6 7 2 8 4" xfId="50704"/>
    <cellStyle name="Note 6 7 2 9" xfId="28395"/>
    <cellStyle name="Note 6 7 2 9 2" xfId="28396"/>
    <cellStyle name="Note 6 7 2 9 3" xfId="28397"/>
    <cellStyle name="Note 6 7 2 9 4" xfId="50705"/>
    <cellStyle name="Note 6 7 3" xfId="50706"/>
    <cellStyle name="Note 6 8" xfId="28398"/>
    <cellStyle name="Note 6 8 2" xfId="28399"/>
    <cellStyle name="Note 6 8 2 10" xfId="28400"/>
    <cellStyle name="Note 6 8 2 10 2" xfId="28401"/>
    <cellStyle name="Note 6 8 2 10 3" xfId="28402"/>
    <cellStyle name="Note 6 8 2 10 4" xfId="50707"/>
    <cellStyle name="Note 6 8 2 11" xfId="28403"/>
    <cellStyle name="Note 6 8 2 11 2" xfId="28404"/>
    <cellStyle name="Note 6 8 2 11 3" xfId="28405"/>
    <cellStyle name="Note 6 8 2 11 4" xfId="50708"/>
    <cellStyle name="Note 6 8 2 12" xfId="28406"/>
    <cellStyle name="Note 6 8 2 12 2" xfId="28407"/>
    <cellStyle name="Note 6 8 2 12 3" xfId="28408"/>
    <cellStyle name="Note 6 8 2 12 4" xfId="50709"/>
    <cellStyle name="Note 6 8 2 13" xfId="28409"/>
    <cellStyle name="Note 6 8 2 13 2" xfId="28410"/>
    <cellStyle name="Note 6 8 2 13 3" xfId="28411"/>
    <cellStyle name="Note 6 8 2 13 4" xfId="50710"/>
    <cellStyle name="Note 6 8 2 14" xfId="28412"/>
    <cellStyle name="Note 6 8 2 14 2" xfId="28413"/>
    <cellStyle name="Note 6 8 2 14 3" xfId="28414"/>
    <cellStyle name="Note 6 8 2 14 4" xfId="50711"/>
    <cellStyle name="Note 6 8 2 15" xfId="28415"/>
    <cellStyle name="Note 6 8 2 15 2" xfId="28416"/>
    <cellStyle name="Note 6 8 2 15 3" xfId="28417"/>
    <cellStyle name="Note 6 8 2 15 4" xfId="50712"/>
    <cellStyle name="Note 6 8 2 16" xfId="28418"/>
    <cellStyle name="Note 6 8 2 16 2" xfId="28419"/>
    <cellStyle name="Note 6 8 2 16 3" xfId="28420"/>
    <cellStyle name="Note 6 8 2 16 4" xfId="50713"/>
    <cellStyle name="Note 6 8 2 17" xfId="28421"/>
    <cellStyle name="Note 6 8 2 17 2" xfId="28422"/>
    <cellStyle name="Note 6 8 2 17 3" xfId="28423"/>
    <cellStyle name="Note 6 8 2 17 4" xfId="50714"/>
    <cellStyle name="Note 6 8 2 18" xfId="28424"/>
    <cellStyle name="Note 6 8 2 18 2" xfId="28425"/>
    <cellStyle name="Note 6 8 2 18 3" xfId="28426"/>
    <cellStyle name="Note 6 8 2 18 4" xfId="50715"/>
    <cellStyle name="Note 6 8 2 19" xfId="28427"/>
    <cellStyle name="Note 6 8 2 19 2" xfId="28428"/>
    <cellStyle name="Note 6 8 2 19 3" xfId="28429"/>
    <cellStyle name="Note 6 8 2 19 4" xfId="50716"/>
    <cellStyle name="Note 6 8 2 2" xfId="28430"/>
    <cellStyle name="Note 6 8 2 2 2" xfId="28431"/>
    <cellStyle name="Note 6 8 2 2 3" xfId="28432"/>
    <cellStyle name="Note 6 8 2 2 4" xfId="50717"/>
    <cellStyle name="Note 6 8 2 20" xfId="28433"/>
    <cellStyle name="Note 6 8 2 20 2" xfId="28434"/>
    <cellStyle name="Note 6 8 2 20 3" xfId="50718"/>
    <cellStyle name="Note 6 8 2 20 4" xfId="50719"/>
    <cellStyle name="Note 6 8 2 21" xfId="50720"/>
    <cellStyle name="Note 6 8 2 22" xfId="50721"/>
    <cellStyle name="Note 6 8 2 3" xfId="28435"/>
    <cellStyle name="Note 6 8 2 3 2" xfId="28436"/>
    <cellStyle name="Note 6 8 2 3 3" xfId="28437"/>
    <cellStyle name="Note 6 8 2 3 4" xfId="50722"/>
    <cellStyle name="Note 6 8 2 4" xfId="28438"/>
    <cellStyle name="Note 6 8 2 4 2" xfId="28439"/>
    <cellStyle name="Note 6 8 2 4 3" xfId="28440"/>
    <cellStyle name="Note 6 8 2 4 4" xfId="50723"/>
    <cellStyle name="Note 6 8 2 5" xfId="28441"/>
    <cellStyle name="Note 6 8 2 5 2" xfId="28442"/>
    <cellStyle name="Note 6 8 2 5 3" xfId="28443"/>
    <cellStyle name="Note 6 8 2 5 4" xfId="50724"/>
    <cellStyle name="Note 6 8 2 6" xfId="28444"/>
    <cellStyle name="Note 6 8 2 6 2" xfId="28445"/>
    <cellStyle name="Note 6 8 2 6 3" xfId="28446"/>
    <cellStyle name="Note 6 8 2 6 4" xfId="50725"/>
    <cellStyle name="Note 6 8 2 7" xfId="28447"/>
    <cellStyle name="Note 6 8 2 7 2" xfId="28448"/>
    <cellStyle name="Note 6 8 2 7 3" xfId="28449"/>
    <cellStyle name="Note 6 8 2 7 4" xfId="50726"/>
    <cellStyle name="Note 6 8 2 8" xfId="28450"/>
    <cellStyle name="Note 6 8 2 8 2" xfId="28451"/>
    <cellStyle name="Note 6 8 2 8 3" xfId="28452"/>
    <cellStyle name="Note 6 8 2 8 4" xfId="50727"/>
    <cellStyle name="Note 6 8 2 9" xfId="28453"/>
    <cellStyle name="Note 6 8 2 9 2" xfId="28454"/>
    <cellStyle name="Note 6 8 2 9 3" xfId="28455"/>
    <cellStyle name="Note 6 8 2 9 4" xfId="50728"/>
    <cellStyle name="Note 6 8 3" xfId="50729"/>
    <cellStyle name="Note 6 9" xfId="28456"/>
    <cellStyle name="Note 6 9 2" xfId="28457"/>
    <cellStyle name="Note 6 9 2 10" xfId="28458"/>
    <cellStyle name="Note 6 9 2 10 2" xfId="28459"/>
    <cellStyle name="Note 6 9 2 10 3" xfId="28460"/>
    <cellStyle name="Note 6 9 2 10 4" xfId="50730"/>
    <cellStyle name="Note 6 9 2 11" xfId="28461"/>
    <cellStyle name="Note 6 9 2 11 2" xfId="28462"/>
    <cellStyle name="Note 6 9 2 11 3" xfId="28463"/>
    <cellStyle name="Note 6 9 2 11 4" xfId="50731"/>
    <cellStyle name="Note 6 9 2 12" xfId="28464"/>
    <cellStyle name="Note 6 9 2 12 2" xfId="28465"/>
    <cellStyle name="Note 6 9 2 12 3" xfId="28466"/>
    <cellStyle name="Note 6 9 2 12 4" xfId="50732"/>
    <cellStyle name="Note 6 9 2 13" xfId="28467"/>
    <cellStyle name="Note 6 9 2 13 2" xfId="28468"/>
    <cellStyle name="Note 6 9 2 13 3" xfId="28469"/>
    <cellStyle name="Note 6 9 2 13 4" xfId="50733"/>
    <cellStyle name="Note 6 9 2 14" xfId="28470"/>
    <cellStyle name="Note 6 9 2 14 2" xfId="28471"/>
    <cellStyle name="Note 6 9 2 14 3" xfId="28472"/>
    <cellStyle name="Note 6 9 2 14 4" xfId="50734"/>
    <cellStyle name="Note 6 9 2 15" xfId="28473"/>
    <cellStyle name="Note 6 9 2 15 2" xfId="28474"/>
    <cellStyle name="Note 6 9 2 15 3" xfId="28475"/>
    <cellStyle name="Note 6 9 2 15 4" xfId="50735"/>
    <cellStyle name="Note 6 9 2 16" xfId="28476"/>
    <cellStyle name="Note 6 9 2 16 2" xfId="28477"/>
    <cellStyle name="Note 6 9 2 16 3" xfId="28478"/>
    <cellStyle name="Note 6 9 2 16 4" xfId="50736"/>
    <cellStyle name="Note 6 9 2 17" xfId="28479"/>
    <cellStyle name="Note 6 9 2 17 2" xfId="28480"/>
    <cellStyle name="Note 6 9 2 17 3" xfId="28481"/>
    <cellStyle name="Note 6 9 2 17 4" xfId="50737"/>
    <cellStyle name="Note 6 9 2 18" xfId="28482"/>
    <cellStyle name="Note 6 9 2 18 2" xfId="28483"/>
    <cellStyle name="Note 6 9 2 18 3" xfId="28484"/>
    <cellStyle name="Note 6 9 2 18 4" xfId="50738"/>
    <cellStyle name="Note 6 9 2 19" xfId="28485"/>
    <cellStyle name="Note 6 9 2 19 2" xfId="28486"/>
    <cellStyle name="Note 6 9 2 19 3" xfId="28487"/>
    <cellStyle name="Note 6 9 2 19 4" xfId="50739"/>
    <cellStyle name="Note 6 9 2 2" xfId="28488"/>
    <cellStyle name="Note 6 9 2 2 2" xfId="28489"/>
    <cellStyle name="Note 6 9 2 2 3" xfId="28490"/>
    <cellStyle name="Note 6 9 2 2 4" xfId="50740"/>
    <cellStyle name="Note 6 9 2 20" xfId="28491"/>
    <cellStyle name="Note 6 9 2 20 2" xfId="28492"/>
    <cellStyle name="Note 6 9 2 20 3" xfId="50741"/>
    <cellStyle name="Note 6 9 2 20 4" xfId="50742"/>
    <cellStyle name="Note 6 9 2 21" xfId="50743"/>
    <cellStyle name="Note 6 9 2 22" xfId="50744"/>
    <cellStyle name="Note 6 9 2 3" xfId="28493"/>
    <cellStyle name="Note 6 9 2 3 2" xfId="28494"/>
    <cellStyle name="Note 6 9 2 3 3" xfId="28495"/>
    <cellStyle name="Note 6 9 2 3 4" xfId="50745"/>
    <cellStyle name="Note 6 9 2 4" xfId="28496"/>
    <cellStyle name="Note 6 9 2 4 2" xfId="28497"/>
    <cellStyle name="Note 6 9 2 4 3" xfId="28498"/>
    <cellStyle name="Note 6 9 2 4 4" xfId="50746"/>
    <cellStyle name="Note 6 9 2 5" xfId="28499"/>
    <cellStyle name="Note 6 9 2 5 2" xfId="28500"/>
    <cellStyle name="Note 6 9 2 5 3" xfId="28501"/>
    <cellStyle name="Note 6 9 2 5 4" xfId="50747"/>
    <cellStyle name="Note 6 9 2 6" xfId="28502"/>
    <cellStyle name="Note 6 9 2 6 2" xfId="28503"/>
    <cellStyle name="Note 6 9 2 6 3" xfId="28504"/>
    <cellStyle name="Note 6 9 2 6 4" xfId="50748"/>
    <cellStyle name="Note 6 9 2 7" xfId="28505"/>
    <cellStyle name="Note 6 9 2 7 2" xfId="28506"/>
    <cellStyle name="Note 6 9 2 7 3" xfId="28507"/>
    <cellStyle name="Note 6 9 2 7 4" xfId="50749"/>
    <cellStyle name="Note 6 9 2 8" xfId="28508"/>
    <cellStyle name="Note 6 9 2 8 2" xfId="28509"/>
    <cellStyle name="Note 6 9 2 8 3" xfId="28510"/>
    <cellStyle name="Note 6 9 2 8 4" xfId="50750"/>
    <cellStyle name="Note 6 9 2 9" xfId="28511"/>
    <cellStyle name="Note 6 9 2 9 2" xfId="28512"/>
    <cellStyle name="Note 6 9 2 9 3" xfId="28513"/>
    <cellStyle name="Note 6 9 2 9 4" xfId="50751"/>
    <cellStyle name="Note 6 9 3" xfId="50752"/>
    <cellStyle name="Note 7" xfId="28514"/>
    <cellStyle name="Note 7 10" xfId="28515"/>
    <cellStyle name="Note 7 10 10" xfId="28516"/>
    <cellStyle name="Note 7 10 10 2" xfId="28517"/>
    <cellStyle name="Note 7 10 10 3" xfId="28518"/>
    <cellStyle name="Note 7 10 10 4" xfId="50753"/>
    <cellStyle name="Note 7 10 11" xfId="28519"/>
    <cellStyle name="Note 7 10 11 2" xfId="28520"/>
    <cellStyle name="Note 7 10 11 3" xfId="28521"/>
    <cellStyle name="Note 7 10 11 4" xfId="50754"/>
    <cellStyle name="Note 7 10 12" xfId="28522"/>
    <cellStyle name="Note 7 10 12 2" xfId="28523"/>
    <cellStyle name="Note 7 10 12 3" xfId="28524"/>
    <cellStyle name="Note 7 10 12 4" xfId="50755"/>
    <cellStyle name="Note 7 10 13" xfId="28525"/>
    <cellStyle name="Note 7 10 13 2" xfId="28526"/>
    <cellStyle name="Note 7 10 13 3" xfId="28527"/>
    <cellStyle name="Note 7 10 13 4" xfId="50756"/>
    <cellStyle name="Note 7 10 14" xfId="28528"/>
    <cellStyle name="Note 7 10 14 2" xfId="28529"/>
    <cellStyle name="Note 7 10 14 3" xfId="28530"/>
    <cellStyle name="Note 7 10 14 4" xfId="50757"/>
    <cellStyle name="Note 7 10 15" xfId="28531"/>
    <cellStyle name="Note 7 10 15 2" xfId="28532"/>
    <cellStyle name="Note 7 10 15 3" xfId="28533"/>
    <cellStyle name="Note 7 10 15 4" xfId="50758"/>
    <cellStyle name="Note 7 10 16" xfId="28534"/>
    <cellStyle name="Note 7 10 16 2" xfId="28535"/>
    <cellStyle name="Note 7 10 16 3" xfId="28536"/>
    <cellStyle name="Note 7 10 16 4" xfId="50759"/>
    <cellStyle name="Note 7 10 17" xfId="28537"/>
    <cellStyle name="Note 7 10 17 2" xfId="28538"/>
    <cellStyle name="Note 7 10 17 3" xfId="28539"/>
    <cellStyle name="Note 7 10 17 4" xfId="50760"/>
    <cellStyle name="Note 7 10 18" xfId="28540"/>
    <cellStyle name="Note 7 10 18 2" xfId="28541"/>
    <cellStyle name="Note 7 10 18 3" xfId="28542"/>
    <cellStyle name="Note 7 10 18 4" xfId="50761"/>
    <cellStyle name="Note 7 10 19" xfId="28543"/>
    <cellStyle name="Note 7 10 19 2" xfId="28544"/>
    <cellStyle name="Note 7 10 19 3" xfId="28545"/>
    <cellStyle name="Note 7 10 19 4" xfId="50762"/>
    <cellStyle name="Note 7 10 2" xfId="28546"/>
    <cellStyle name="Note 7 10 2 2" xfId="28547"/>
    <cellStyle name="Note 7 10 2 3" xfId="28548"/>
    <cellStyle name="Note 7 10 2 4" xfId="50763"/>
    <cellStyle name="Note 7 10 20" xfId="28549"/>
    <cellStyle name="Note 7 10 20 2" xfId="28550"/>
    <cellStyle name="Note 7 10 20 3" xfId="50764"/>
    <cellStyle name="Note 7 10 20 4" xfId="50765"/>
    <cellStyle name="Note 7 10 21" xfId="50766"/>
    <cellStyle name="Note 7 10 22" xfId="50767"/>
    <cellStyle name="Note 7 10 3" xfId="28551"/>
    <cellStyle name="Note 7 10 3 2" xfId="28552"/>
    <cellStyle name="Note 7 10 3 3" xfId="28553"/>
    <cellStyle name="Note 7 10 3 4" xfId="50768"/>
    <cellStyle name="Note 7 10 4" xfId="28554"/>
    <cellStyle name="Note 7 10 4 2" xfId="28555"/>
    <cellStyle name="Note 7 10 4 3" xfId="28556"/>
    <cellStyle name="Note 7 10 4 4" xfId="50769"/>
    <cellStyle name="Note 7 10 5" xfId="28557"/>
    <cellStyle name="Note 7 10 5 2" xfId="28558"/>
    <cellStyle name="Note 7 10 5 3" xfId="28559"/>
    <cellStyle name="Note 7 10 5 4" xfId="50770"/>
    <cellStyle name="Note 7 10 6" xfId="28560"/>
    <cellStyle name="Note 7 10 6 2" xfId="28561"/>
    <cellStyle name="Note 7 10 6 3" xfId="28562"/>
    <cellStyle name="Note 7 10 6 4" xfId="50771"/>
    <cellStyle name="Note 7 10 7" xfId="28563"/>
    <cellStyle name="Note 7 10 7 2" xfId="28564"/>
    <cellStyle name="Note 7 10 7 3" xfId="28565"/>
    <cellStyle name="Note 7 10 7 4" xfId="50772"/>
    <cellStyle name="Note 7 10 8" xfId="28566"/>
    <cellStyle name="Note 7 10 8 2" xfId="28567"/>
    <cellStyle name="Note 7 10 8 3" xfId="28568"/>
    <cellStyle name="Note 7 10 8 4" xfId="50773"/>
    <cellStyle name="Note 7 10 9" xfId="28569"/>
    <cellStyle name="Note 7 10 9 2" xfId="28570"/>
    <cellStyle name="Note 7 10 9 3" xfId="28571"/>
    <cellStyle name="Note 7 10 9 4" xfId="50774"/>
    <cellStyle name="Note 7 11" xfId="28572"/>
    <cellStyle name="Note 7 11 10" xfId="28573"/>
    <cellStyle name="Note 7 11 10 2" xfId="28574"/>
    <cellStyle name="Note 7 11 10 3" xfId="28575"/>
    <cellStyle name="Note 7 11 10 4" xfId="50775"/>
    <cellStyle name="Note 7 11 11" xfId="28576"/>
    <cellStyle name="Note 7 11 11 2" xfId="28577"/>
    <cellStyle name="Note 7 11 11 3" xfId="28578"/>
    <cellStyle name="Note 7 11 11 4" xfId="50776"/>
    <cellStyle name="Note 7 11 12" xfId="28579"/>
    <cellStyle name="Note 7 11 12 2" xfId="28580"/>
    <cellStyle name="Note 7 11 12 3" xfId="28581"/>
    <cellStyle name="Note 7 11 12 4" xfId="50777"/>
    <cellStyle name="Note 7 11 13" xfId="28582"/>
    <cellStyle name="Note 7 11 13 2" xfId="28583"/>
    <cellStyle name="Note 7 11 13 3" xfId="28584"/>
    <cellStyle name="Note 7 11 13 4" xfId="50778"/>
    <cellStyle name="Note 7 11 14" xfId="28585"/>
    <cellStyle name="Note 7 11 14 2" xfId="28586"/>
    <cellStyle name="Note 7 11 14 3" xfId="28587"/>
    <cellStyle name="Note 7 11 14 4" xfId="50779"/>
    <cellStyle name="Note 7 11 15" xfId="28588"/>
    <cellStyle name="Note 7 11 15 2" xfId="28589"/>
    <cellStyle name="Note 7 11 15 3" xfId="28590"/>
    <cellStyle name="Note 7 11 15 4" xfId="50780"/>
    <cellStyle name="Note 7 11 16" xfId="28591"/>
    <cellStyle name="Note 7 11 16 2" xfId="28592"/>
    <cellStyle name="Note 7 11 16 3" xfId="28593"/>
    <cellStyle name="Note 7 11 16 4" xfId="50781"/>
    <cellStyle name="Note 7 11 17" xfId="28594"/>
    <cellStyle name="Note 7 11 17 2" xfId="28595"/>
    <cellStyle name="Note 7 11 17 3" xfId="28596"/>
    <cellStyle name="Note 7 11 17 4" xfId="50782"/>
    <cellStyle name="Note 7 11 18" xfId="28597"/>
    <cellStyle name="Note 7 11 18 2" xfId="28598"/>
    <cellStyle name="Note 7 11 18 3" xfId="28599"/>
    <cellStyle name="Note 7 11 18 4" xfId="50783"/>
    <cellStyle name="Note 7 11 19" xfId="28600"/>
    <cellStyle name="Note 7 11 19 2" xfId="28601"/>
    <cellStyle name="Note 7 11 19 3" xfId="28602"/>
    <cellStyle name="Note 7 11 19 4" xfId="50784"/>
    <cellStyle name="Note 7 11 2" xfId="28603"/>
    <cellStyle name="Note 7 11 2 2" xfId="28604"/>
    <cellStyle name="Note 7 11 2 3" xfId="28605"/>
    <cellStyle name="Note 7 11 2 4" xfId="50785"/>
    <cellStyle name="Note 7 11 20" xfId="28606"/>
    <cellStyle name="Note 7 11 20 2" xfId="28607"/>
    <cellStyle name="Note 7 11 20 3" xfId="50786"/>
    <cellStyle name="Note 7 11 20 4" xfId="50787"/>
    <cellStyle name="Note 7 11 21" xfId="50788"/>
    <cellStyle name="Note 7 11 22" xfId="50789"/>
    <cellStyle name="Note 7 11 3" xfId="28608"/>
    <cellStyle name="Note 7 11 3 2" xfId="28609"/>
    <cellStyle name="Note 7 11 3 3" xfId="28610"/>
    <cellStyle name="Note 7 11 3 4" xfId="50790"/>
    <cellStyle name="Note 7 11 4" xfId="28611"/>
    <cellStyle name="Note 7 11 4 2" xfId="28612"/>
    <cellStyle name="Note 7 11 4 3" xfId="28613"/>
    <cellStyle name="Note 7 11 4 4" xfId="50791"/>
    <cellStyle name="Note 7 11 5" xfId="28614"/>
    <cellStyle name="Note 7 11 5 2" xfId="28615"/>
    <cellStyle name="Note 7 11 5 3" xfId="28616"/>
    <cellStyle name="Note 7 11 5 4" xfId="50792"/>
    <cellStyle name="Note 7 11 6" xfId="28617"/>
    <cellStyle name="Note 7 11 6 2" xfId="28618"/>
    <cellStyle name="Note 7 11 6 3" xfId="28619"/>
    <cellStyle name="Note 7 11 6 4" xfId="50793"/>
    <cellStyle name="Note 7 11 7" xfId="28620"/>
    <cellStyle name="Note 7 11 7 2" xfId="28621"/>
    <cellStyle name="Note 7 11 7 3" xfId="28622"/>
    <cellStyle name="Note 7 11 7 4" xfId="50794"/>
    <cellStyle name="Note 7 11 8" xfId="28623"/>
    <cellStyle name="Note 7 11 8 2" xfId="28624"/>
    <cellStyle name="Note 7 11 8 3" xfId="28625"/>
    <cellStyle name="Note 7 11 8 4" xfId="50795"/>
    <cellStyle name="Note 7 11 9" xfId="28626"/>
    <cellStyle name="Note 7 11 9 2" xfId="28627"/>
    <cellStyle name="Note 7 11 9 3" xfId="28628"/>
    <cellStyle name="Note 7 11 9 4" xfId="50796"/>
    <cellStyle name="Note 7 12" xfId="50797"/>
    <cellStyle name="Note 7 2" xfId="28629"/>
    <cellStyle name="Note 7 2 10" xfId="28630"/>
    <cellStyle name="Note 7 2 10 2" xfId="28631"/>
    <cellStyle name="Note 7 2 10 3" xfId="28632"/>
    <cellStyle name="Note 7 2 10 4" xfId="50798"/>
    <cellStyle name="Note 7 2 11" xfId="28633"/>
    <cellStyle name="Note 7 2 11 2" xfId="28634"/>
    <cellStyle name="Note 7 2 11 3" xfId="28635"/>
    <cellStyle name="Note 7 2 11 4" xfId="50799"/>
    <cellStyle name="Note 7 2 12" xfId="28636"/>
    <cellStyle name="Note 7 2 12 2" xfId="28637"/>
    <cellStyle name="Note 7 2 12 3" xfId="28638"/>
    <cellStyle name="Note 7 2 12 4" xfId="50800"/>
    <cellStyle name="Note 7 2 13" xfId="28639"/>
    <cellStyle name="Note 7 2 13 2" xfId="28640"/>
    <cellStyle name="Note 7 2 13 3" xfId="28641"/>
    <cellStyle name="Note 7 2 13 4" xfId="50801"/>
    <cellStyle name="Note 7 2 14" xfId="28642"/>
    <cellStyle name="Note 7 2 14 2" xfId="28643"/>
    <cellStyle name="Note 7 2 14 3" xfId="28644"/>
    <cellStyle name="Note 7 2 14 4" xfId="50802"/>
    <cellStyle name="Note 7 2 15" xfId="28645"/>
    <cellStyle name="Note 7 2 15 2" xfId="28646"/>
    <cellStyle name="Note 7 2 15 3" xfId="28647"/>
    <cellStyle name="Note 7 2 15 4" xfId="50803"/>
    <cellStyle name="Note 7 2 16" xfId="28648"/>
    <cellStyle name="Note 7 2 16 2" xfId="28649"/>
    <cellStyle name="Note 7 2 16 3" xfId="28650"/>
    <cellStyle name="Note 7 2 16 4" xfId="50804"/>
    <cellStyle name="Note 7 2 17" xfId="28651"/>
    <cellStyle name="Note 7 2 17 2" xfId="28652"/>
    <cellStyle name="Note 7 2 17 3" xfId="28653"/>
    <cellStyle name="Note 7 2 17 4" xfId="50805"/>
    <cellStyle name="Note 7 2 18" xfId="28654"/>
    <cellStyle name="Note 7 2 18 2" xfId="28655"/>
    <cellStyle name="Note 7 2 18 3" xfId="28656"/>
    <cellStyle name="Note 7 2 18 4" xfId="50806"/>
    <cellStyle name="Note 7 2 19" xfId="28657"/>
    <cellStyle name="Note 7 2 19 2" xfId="28658"/>
    <cellStyle name="Note 7 2 19 3" xfId="28659"/>
    <cellStyle name="Note 7 2 19 4" xfId="50807"/>
    <cellStyle name="Note 7 2 2" xfId="28660"/>
    <cellStyle name="Note 7 2 2 2" xfId="28661"/>
    <cellStyle name="Note 7 2 2 2 10" xfId="28662"/>
    <cellStyle name="Note 7 2 2 2 10 2" xfId="28663"/>
    <cellStyle name="Note 7 2 2 2 10 3" xfId="28664"/>
    <cellStyle name="Note 7 2 2 2 10 4" xfId="50808"/>
    <cellStyle name="Note 7 2 2 2 11" xfId="28665"/>
    <cellStyle name="Note 7 2 2 2 11 2" xfId="28666"/>
    <cellStyle name="Note 7 2 2 2 11 3" xfId="28667"/>
    <cellStyle name="Note 7 2 2 2 11 4" xfId="50809"/>
    <cellStyle name="Note 7 2 2 2 12" xfId="28668"/>
    <cellStyle name="Note 7 2 2 2 12 2" xfId="28669"/>
    <cellStyle name="Note 7 2 2 2 12 3" xfId="28670"/>
    <cellStyle name="Note 7 2 2 2 12 4" xfId="50810"/>
    <cellStyle name="Note 7 2 2 2 13" xfId="28671"/>
    <cellStyle name="Note 7 2 2 2 13 2" xfId="28672"/>
    <cellStyle name="Note 7 2 2 2 13 3" xfId="28673"/>
    <cellStyle name="Note 7 2 2 2 13 4" xfId="50811"/>
    <cellStyle name="Note 7 2 2 2 14" xfId="28674"/>
    <cellStyle name="Note 7 2 2 2 14 2" xfId="28675"/>
    <cellStyle name="Note 7 2 2 2 14 3" xfId="28676"/>
    <cellStyle name="Note 7 2 2 2 14 4" xfId="50812"/>
    <cellStyle name="Note 7 2 2 2 15" xfId="28677"/>
    <cellStyle name="Note 7 2 2 2 15 2" xfId="28678"/>
    <cellStyle name="Note 7 2 2 2 15 3" xfId="28679"/>
    <cellStyle name="Note 7 2 2 2 15 4" xfId="50813"/>
    <cellStyle name="Note 7 2 2 2 16" xfId="28680"/>
    <cellStyle name="Note 7 2 2 2 16 2" xfId="28681"/>
    <cellStyle name="Note 7 2 2 2 16 3" xfId="28682"/>
    <cellStyle name="Note 7 2 2 2 16 4" xfId="50814"/>
    <cellStyle name="Note 7 2 2 2 17" xfId="28683"/>
    <cellStyle name="Note 7 2 2 2 17 2" xfId="28684"/>
    <cellStyle name="Note 7 2 2 2 17 3" xfId="28685"/>
    <cellStyle name="Note 7 2 2 2 17 4" xfId="50815"/>
    <cellStyle name="Note 7 2 2 2 18" xfId="28686"/>
    <cellStyle name="Note 7 2 2 2 18 2" xfId="28687"/>
    <cellStyle name="Note 7 2 2 2 18 3" xfId="28688"/>
    <cellStyle name="Note 7 2 2 2 18 4" xfId="50816"/>
    <cellStyle name="Note 7 2 2 2 19" xfId="28689"/>
    <cellStyle name="Note 7 2 2 2 19 2" xfId="28690"/>
    <cellStyle name="Note 7 2 2 2 19 3" xfId="28691"/>
    <cellStyle name="Note 7 2 2 2 19 4" xfId="50817"/>
    <cellStyle name="Note 7 2 2 2 2" xfId="28692"/>
    <cellStyle name="Note 7 2 2 2 2 2" xfId="28693"/>
    <cellStyle name="Note 7 2 2 2 2 3" xfId="28694"/>
    <cellStyle name="Note 7 2 2 2 2 4" xfId="50818"/>
    <cellStyle name="Note 7 2 2 2 20" xfId="28695"/>
    <cellStyle name="Note 7 2 2 2 20 2" xfId="28696"/>
    <cellStyle name="Note 7 2 2 2 20 3" xfId="50819"/>
    <cellStyle name="Note 7 2 2 2 20 4" xfId="50820"/>
    <cellStyle name="Note 7 2 2 2 21" xfId="50821"/>
    <cellStyle name="Note 7 2 2 2 22" xfId="50822"/>
    <cellStyle name="Note 7 2 2 2 3" xfId="28697"/>
    <cellStyle name="Note 7 2 2 2 3 2" xfId="28698"/>
    <cellStyle name="Note 7 2 2 2 3 3" xfId="28699"/>
    <cellStyle name="Note 7 2 2 2 3 4" xfId="50823"/>
    <cellStyle name="Note 7 2 2 2 4" xfId="28700"/>
    <cellStyle name="Note 7 2 2 2 4 2" xfId="28701"/>
    <cellStyle name="Note 7 2 2 2 4 3" xfId="28702"/>
    <cellStyle name="Note 7 2 2 2 4 4" xfId="50824"/>
    <cellStyle name="Note 7 2 2 2 5" xfId="28703"/>
    <cellStyle name="Note 7 2 2 2 5 2" xfId="28704"/>
    <cellStyle name="Note 7 2 2 2 5 3" xfId="28705"/>
    <cellStyle name="Note 7 2 2 2 5 4" xfId="50825"/>
    <cellStyle name="Note 7 2 2 2 6" xfId="28706"/>
    <cellStyle name="Note 7 2 2 2 6 2" xfId="28707"/>
    <cellStyle name="Note 7 2 2 2 6 3" xfId="28708"/>
    <cellStyle name="Note 7 2 2 2 6 4" xfId="50826"/>
    <cellStyle name="Note 7 2 2 2 7" xfId="28709"/>
    <cellStyle name="Note 7 2 2 2 7 2" xfId="28710"/>
    <cellStyle name="Note 7 2 2 2 7 3" xfId="28711"/>
    <cellStyle name="Note 7 2 2 2 7 4" xfId="50827"/>
    <cellStyle name="Note 7 2 2 2 8" xfId="28712"/>
    <cellStyle name="Note 7 2 2 2 8 2" xfId="28713"/>
    <cellStyle name="Note 7 2 2 2 8 3" xfId="28714"/>
    <cellStyle name="Note 7 2 2 2 8 4" xfId="50828"/>
    <cellStyle name="Note 7 2 2 2 9" xfId="28715"/>
    <cellStyle name="Note 7 2 2 2 9 2" xfId="28716"/>
    <cellStyle name="Note 7 2 2 2 9 3" xfId="28717"/>
    <cellStyle name="Note 7 2 2 2 9 4" xfId="50829"/>
    <cellStyle name="Note 7 2 2 3" xfId="50830"/>
    <cellStyle name="Note 7 2 20" xfId="28718"/>
    <cellStyle name="Note 7 2 20 2" xfId="28719"/>
    <cellStyle name="Note 7 2 20 3" xfId="28720"/>
    <cellStyle name="Note 7 2 20 4" xfId="50831"/>
    <cellStyle name="Note 7 2 21" xfId="28721"/>
    <cellStyle name="Note 7 2 21 2" xfId="28722"/>
    <cellStyle name="Note 7 2 21 3" xfId="28723"/>
    <cellStyle name="Note 7 2 21 4" xfId="50832"/>
    <cellStyle name="Note 7 2 22" xfId="28724"/>
    <cellStyle name="Note 7 2 22 2" xfId="28725"/>
    <cellStyle name="Note 7 2 22 3" xfId="28726"/>
    <cellStyle name="Note 7 2 22 4" xfId="50833"/>
    <cellStyle name="Note 7 2 23" xfId="28727"/>
    <cellStyle name="Note 7 2 23 2" xfId="28728"/>
    <cellStyle name="Note 7 2 23 3" xfId="28729"/>
    <cellStyle name="Note 7 2 23 4" xfId="50834"/>
    <cellStyle name="Note 7 2 24" xfId="28730"/>
    <cellStyle name="Note 7 2 24 2" xfId="28731"/>
    <cellStyle name="Note 7 2 24 3" xfId="50835"/>
    <cellStyle name="Note 7 2 24 4" xfId="50836"/>
    <cellStyle name="Note 7 2 25" xfId="50837"/>
    <cellStyle name="Note 7 2 26" xfId="50838"/>
    <cellStyle name="Note 7 2 3" xfId="28732"/>
    <cellStyle name="Note 7 2 3 10" xfId="28733"/>
    <cellStyle name="Note 7 2 3 10 2" xfId="28734"/>
    <cellStyle name="Note 7 2 3 10 3" xfId="28735"/>
    <cellStyle name="Note 7 2 3 10 4" xfId="50839"/>
    <cellStyle name="Note 7 2 3 11" xfId="28736"/>
    <cellStyle name="Note 7 2 3 11 2" xfId="28737"/>
    <cellStyle name="Note 7 2 3 11 3" xfId="28738"/>
    <cellStyle name="Note 7 2 3 11 4" xfId="50840"/>
    <cellStyle name="Note 7 2 3 12" xfId="28739"/>
    <cellStyle name="Note 7 2 3 12 2" xfId="28740"/>
    <cellStyle name="Note 7 2 3 12 3" xfId="28741"/>
    <cellStyle name="Note 7 2 3 12 4" xfId="50841"/>
    <cellStyle name="Note 7 2 3 13" xfId="28742"/>
    <cellStyle name="Note 7 2 3 13 2" xfId="28743"/>
    <cellStyle name="Note 7 2 3 13 3" xfId="28744"/>
    <cellStyle name="Note 7 2 3 13 4" xfId="50842"/>
    <cellStyle name="Note 7 2 3 14" xfId="28745"/>
    <cellStyle name="Note 7 2 3 14 2" xfId="28746"/>
    <cellStyle name="Note 7 2 3 14 3" xfId="28747"/>
    <cellStyle name="Note 7 2 3 14 4" xfId="50843"/>
    <cellStyle name="Note 7 2 3 15" xfId="28748"/>
    <cellStyle name="Note 7 2 3 15 2" xfId="28749"/>
    <cellStyle name="Note 7 2 3 15 3" xfId="28750"/>
    <cellStyle name="Note 7 2 3 15 4" xfId="50844"/>
    <cellStyle name="Note 7 2 3 16" xfId="28751"/>
    <cellStyle name="Note 7 2 3 16 2" xfId="28752"/>
    <cellStyle name="Note 7 2 3 16 3" xfId="28753"/>
    <cellStyle name="Note 7 2 3 16 4" xfId="50845"/>
    <cellStyle name="Note 7 2 3 17" xfId="28754"/>
    <cellStyle name="Note 7 2 3 17 2" xfId="28755"/>
    <cellStyle name="Note 7 2 3 17 3" xfId="28756"/>
    <cellStyle name="Note 7 2 3 17 4" xfId="50846"/>
    <cellStyle name="Note 7 2 3 18" xfId="28757"/>
    <cellStyle name="Note 7 2 3 18 2" xfId="28758"/>
    <cellStyle name="Note 7 2 3 18 3" xfId="28759"/>
    <cellStyle name="Note 7 2 3 18 4" xfId="50847"/>
    <cellStyle name="Note 7 2 3 19" xfId="28760"/>
    <cellStyle name="Note 7 2 3 19 2" xfId="28761"/>
    <cellStyle name="Note 7 2 3 19 3" xfId="28762"/>
    <cellStyle name="Note 7 2 3 19 4" xfId="50848"/>
    <cellStyle name="Note 7 2 3 2" xfId="28763"/>
    <cellStyle name="Note 7 2 3 2 2" xfId="28764"/>
    <cellStyle name="Note 7 2 3 2 3" xfId="28765"/>
    <cellStyle name="Note 7 2 3 2 4" xfId="50849"/>
    <cellStyle name="Note 7 2 3 20" xfId="28766"/>
    <cellStyle name="Note 7 2 3 20 2" xfId="28767"/>
    <cellStyle name="Note 7 2 3 20 3" xfId="50850"/>
    <cellStyle name="Note 7 2 3 20 4" xfId="50851"/>
    <cellStyle name="Note 7 2 3 21" xfId="50852"/>
    <cellStyle name="Note 7 2 3 22" xfId="50853"/>
    <cellStyle name="Note 7 2 3 3" xfId="28768"/>
    <cellStyle name="Note 7 2 3 3 2" xfId="28769"/>
    <cellStyle name="Note 7 2 3 3 3" xfId="28770"/>
    <cellStyle name="Note 7 2 3 3 4" xfId="50854"/>
    <cellStyle name="Note 7 2 3 4" xfId="28771"/>
    <cellStyle name="Note 7 2 3 4 2" xfId="28772"/>
    <cellStyle name="Note 7 2 3 4 3" xfId="28773"/>
    <cellStyle name="Note 7 2 3 4 4" xfId="50855"/>
    <cellStyle name="Note 7 2 3 5" xfId="28774"/>
    <cellStyle name="Note 7 2 3 5 2" xfId="28775"/>
    <cellStyle name="Note 7 2 3 5 3" xfId="28776"/>
    <cellStyle name="Note 7 2 3 5 4" xfId="50856"/>
    <cellStyle name="Note 7 2 3 6" xfId="28777"/>
    <cellStyle name="Note 7 2 3 6 2" xfId="28778"/>
    <cellStyle name="Note 7 2 3 6 3" xfId="28779"/>
    <cellStyle name="Note 7 2 3 6 4" xfId="50857"/>
    <cellStyle name="Note 7 2 3 7" xfId="28780"/>
    <cellStyle name="Note 7 2 3 7 2" xfId="28781"/>
    <cellStyle name="Note 7 2 3 7 3" xfId="28782"/>
    <cellStyle name="Note 7 2 3 7 4" xfId="50858"/>
    <cellStyle name="Note 7 2 3 8" xfId="28783"/>
    <cellStyle name="Note 7 2 3 8 2" xfId="28784"/>
    <cellStyle name="Note 7 2 3 8 3" xfId="28785"/>
    <cellStyle name="Note 7 2 3 8 4" xfId="50859"/>
    <cellStyle name="Note 7 2 3 9" xfId="28786"/>
    <cellStyle name="Note 7 2 3 9 2" xfId="28787"/>
    <cellStyle name="Note 7 2 3 9 3" xfId="28788"/>
    <cellStyle name="Note 7 2 3 9 4" xfId="50860"/>
    <cellStyle name="Note 7 2 4" xfId="28789"/>
    <cellStyle name="Note 7 2 4 10" xfId="28790"/>
    <cellStyle name="Note 7 2 4 10 2" xfId="28791"/>
    <cellStyle name="Note 7 2 4 10 3" xfId="28792"/>
    <cellStyle name="Note 7 2 4 10 4" xfId="50861"/>
    <cellStyle name="Note 7 2 4 11" xfId="28793"/>
    <cellStyle name="Note 7 2 4 11 2" xfId="28794"/>
    <cellStyle name="Note 7 2 4 11 3" xfId="28795"/>
    <cellStyle name="Note 7 2 4 11 4" xfId="50862"/>
    <cellStyle name="Note 7 2 4 12" xfId="28796"/>
    <cellStyle name="Note 7 2 4 12 2" xfId="28797"/>
    <cellStyle name="Note 7 2 4 12 3" xfId="28798"/>
    <cellStyle name="Note 7 2 4 12 4" xfId="50863"/>
    <cellStyle name="Note 7 2 4 13" xfId="28799"/>
    <cellStyle name="Note 7 2 4 13 2" xfId="28800"/>
    <cellStyle name="Note 7 2 4 13 3" xfId="28801"/>
    <cellStyle name="Note 7 2 4 13 4" xfId="50864"/>
    <cellStyle name="Note 7 2 4 14" xfId="28802"/>
    <cellStyle name="Note 7 2 4 14 2" xfId="28803"/>
    <cellStyle name="Note 7 2 4 14 3" xfId="28804"/>
    <cellStyle name="Note 7 2 4 14 4" xfId="50865"/>
    <cellStyle name="Note 7 2 4 15" xfId="28805"/>
    <cellStyle name="Note 7 2 4 15 2" xfId="28806"/>
    <cellStyle name="Note 7 2 4 15 3" xfId="28807"/>
    <cellStyle name="Note 7 2 4 15 4" xfId="50866"/>
    <cellStyle name="Note 7 2 4 16" xfId="28808"/>
    <cellStyle name="Note 7 2 4 16 2" xfId="28809"/>
    <cellStyle name="Note 7 2 4 16 3" xfId="28810"/>
    <cellStyle name="Note 7 2 4 16 4" xfId="50867"/>
    <cellStyle name="Note 7 2 4 17" xfId="28811"/>
    <cellStyle name="Note 7 2 4 17 2" xfId="28812"/>
    <cellStyle name="Note 7 2 4 17 3" xfId="28813"/>
    <cellStyle name="Note 7 2 4 17 4" xfId="50868"/>
    <cellStyle name="Note 7 2 4 18" xfId="28814"/>
    <cellStyle name="Note 7 2 4 18 2" xfId="28815"/>
    <cellStyle name="Note 7 2 4 18 3" xfId="28816"/>
    <cellStyle name="Note 7 2 4 18 4" xfId="50869"/>
    <cellStyle name="Note 7 2 4 19" xfId="28817"/>
    <cellStyle name="Note 7 2 4 19 2" xfId="28818"/>
    <cellStyle name="Note 7 2 4 19 3" xfId="28819"/>
    <cellStyle name="Note 7 2 4 19 4" xfId="50870"/>
    <cellStyle name="Note 7 2 4 2" xfId="28820"/>
    <cellStyle name="Note 7 2 4 2 2" xfId="28821"/>
    <cellStyle name="Note 7 2 4 2 3" xfId="28822"/>
    <cellStyle name="Note 7 2 4 2 4" xfId="50871"/>
    <cellStyle name="Note 7 2 4 20" xfId="28823"/>
    <cellStyle name="Note 7 2 4 20 2" xfId="28824"/>
    <cellStyle name="Note 7 2 4 20 3" xfId="50872"/>
    <cellStyle name="Note 7 2 4 20 4" xfId="50873"/>
    <cellStyle name="Note 7 2 4 21" xfId="50874"/>
    <cellStyle name="Note 7 2 4 22" xfId="50875"/>
    <cellStyle name="Note 7 2 4 3" xfId="28825"/>
    <cellStyle name="Note 7 2 4 3 2" xfId="28826"/>
    <cellStyle name="Note 7 2 4 3 3" xfId="28827"/>
    <cellStyle name="Note 7 2 4 3 4" xfId="50876"/>
    <cellStyle name="Note 7 2 4 4" xfId="28828"/>
    <cellStyle name="Note 7 2 4 4 2" xfId="28829"/>
    <cellStyle name="Note 7 2 4 4 3" xfId="28830"/>
    <cellStyle name="Note 7 2 4 4 4" xfId="50877"/>
    <cellStyle name="Note 7 2 4 5" xfId="28831"/>
    <cellStyle name="Note 7 2 4 5 2" xfId="28832"/>
    <cellStyle name="Note 7 2 4 5 3" xfId="28833"/>
    <cellStyle name="Note 7 2 4 5 4" xfId="50878"/>
    <cellStyle name="Note 7 2 4 6" xfId="28834"/>
    <cellStyle name="Note 7 2 4 6 2" xfId="28835"/>
    <cellStyle name="Note 7 2 4 6 3" xfId="28836"/>
    <cellStyle name="Note 7 2 4 6 4" xfId="50879"/>
    <cellStyle name="Note 7 2 4 7" xfId="28837"/>
    <cellStyle name="Note 7 2 4 7 2" xfId="28838"/>
    <cellStyle name="Note 7 2 4 7 3" xfId="28839"/>
    <cellStyle name="Note 7 2 4 7 4" xfId="50880"/>
    <cellStyle name="Note 7 2 4 8" xfId="28840"/>
    <cellStyle name="Note 7 2 4 8 2" xfId="28841"/>
    <cellStyle name="Note 7 2 4 8 3" xfId="28842"/>
    <cellStyle name="Note 7 2 4 8 4" xfId="50881"/>
    <cellStyle name="Note 7 2 4 9" xfId="28843"/>
    <cellStyle name="Note 7 2 4 9 2" xfId="28844"/>
    <cellStyle name="Note 7 2 4 9 3" xfId="28845"/>
    <cellStyle name="Note 7 2 4 9 4" xfId="50882"/>
    <cellStyle name="Note 7 2 5" xfId="28846"/>
    <cellStyle name="Note 7 2 5 10" xfId="28847"/>
    <cellStyle name="Note 7 2 5 10 2" xfId="28848"/>
    <cellStyle name="Note 7 2 5 10 3" xfId="28849"/>
    <cellStyle name="Note 7 2 5 10 4" xfId="50883"/>
    <cellStyle name="Note 7 2 5 11" xfId="28850"/>
    <cellStyle name="Note 7 2 5 11 2" xfId="28851"/>
    <cellStyle name="Note 7 2 5 11 3" xfId="28852"/>
    <cellStyle name="Note 7 2 5 11 4" xfId="50884"/>
    <cellStyle name="Note 7 2 5 12" xfId="28853"/>
    <cellStyle name="Note 7 2 5 12 2" xfId="28854"/>
    <cellStyle name="Note 7 2 5 12 3" xfId="28855"/>
    <cellStyle name="Note 7 2 5 12 4" xfId="50885"/>
    <cellStyle name="Note 7 2 5 13" xfId="28856"/>
    <cellStyle name="Note 7 2 5 13 2" xfId="28857"/>
    <cellStyle name="Note 7 2 5 13 3" xfId="28858"/>
    <cellStyle name="Note 7 2 5 13 4" xfId="50886"/>
    <cellStyle name="Note 7 2 5 14" xfId="28859"/>
    <cellStyle name="Note 7 2 5 14 2" xfId="28860"/>
    <cellStyle name="Note 7 2 5 14 3" xfId="28861"/>
    <cellStyle name="Note 7 2 5 14 4" xfId="50887"/>
    <cellStyle name="Note 7 2 5 15" xfId="28862"/>
    <cellStyle name="Note 7 2 5 15 2" xfId="28863"/>
    <cellStyle name="Note 7 2 5 15 3" xfId="28864"/>
    <cellStyle name="Note 7 2 5 15 4" xfId="50888"/>
    <cellStyle name="Note 7 2 5 16" xfId="28865"/>
    <cellStyle name="Note 7 2 5 16 2" xfId="28866"/>
    <cellStyle name="Note 7 2 5 16 3" xfId="28867"/>
    <cellStyle name="Note 7 2 5 16 4" xfId="50889"/>
    <cellStyle name="Note 7 2 5 17" xfId="28868"/>
    <cellStyle name="Note 7 2 5 17 2" xfId="28869"/>
    <cellStyle name="Note 7 2 5 17 3" xfId="28870"/>
    <cellStyle name="Note 7 2 5 17 4" xfId="50890"/>
    <cellStyle name="Note 7 2 5 18" xfId="28871"/>
    <cellStyle name="Note 7 2 5 18 2" xfId="28872"/>
    <cellStyle name="Note 7 2 5 18 3" xfId="28873"/>
    <cellStyle name="Note 7 2 5 18 4" xfId="50891"/>
    <cellStyle name="Note 7 2 5 19" xfId="28874"/>
    <cellStyle name="Note 7 2 5 19 2" xfId="28875"/>
    <cellStyle name="Note 7 2 5 19 3" xfId="28876"/>
    <cellStyle name="Note 7 2 5 19 4" xfId="50892"/>
    <cellStyle name="Note 7 2 5 2" xfId="28877"/>
    <cellStyle name="Note 7 2 5 2 2" xfId="28878"/>
    <cellStyle name="Note 7 2 5 2 3" xfId="28879"/>
    <cellStyle name="Note 7 2 5 2 4" xfId="50893"/>
    <cellStyle name="Note 7 2 5 20" xfId="28880"/>
    <cellStyle name="Note 7 2 5 20 2" xfId="28881"/>
    <cellStyle name="Note 7 2 5 20 3" xfId="50894"/>
    <cellStyle name="Note 7 2 5 20 4" xfId="50895"/>
    <cellStyle name="Note 7 2 5 21" xfId="50896"/>
    <cellStyle name="Note 7 2 5 22" xfId="50897"/>
    <cellStyle name="Note 7 2 5 3" xfId="28882"/>
    <cellStyle name="Note 7 2 5 3 2" xfId="28883"/>
    <cellStyle name="Note 7 2 5 3 3" xfId="28884"/>
    <cellStyle name="Note 7 2 5 3 4" xfId="50898"/>
    <cellStyle name="Note 7 2 5 4" xfId="28885"/>
    <cellStyle name="Note 7 2 5 4 2" xfId="28886"/>
    <cellStyle name="Note 7 2 5 4 3" xfId="28887"/>
    <cellStyle name="Note 7 2 5 4 4" xfId="50899"/>
    <cellStyle name="Note 7 2 5 5" xfId="28888"/>
    <cellStyle name="Note 7 2 5 5 2" xfId="28889"/>
    <cellStyle name="Note 7 2 5 5 3" xfId="28890"/>
    <cellStyle name="Note 7 2 5 5 4" xfId="50900"/>
    <cellStyle name="Note 7 2 5 6" xfId="28891"/>
    <cellStyle name="Note 7 2 5 6 2" xfId="28892"/>
    <cellStyle name="Note 7 2 5 6 3" xfId="28893"/>
    <cellStyle name="Note 7 2 5 6 4" xfId="50901"/>
    <cellStyle name="Note 7 2 5 7" xfId="28894"/>
    <cellStyle name="Note 7 2 5 7 2" xfId="28895"/>
    <cellStyle name="Note 7 2 5 7 3" xfId="28896"/>
    <cellStyle name="Note 7 2 5 7 4" xfId="50902"/>
    <cellStyle name="Note 7 2 5 8" xfId="28897"/>
    <cellStyle name="Note 7 2 5 8 2" xfId="28898"/>
    <cellStyle name="Note 7 2 5 8 3" xfId="28899"/>
    <cellStyle name="Note 7 2 5 8 4" xfId="50903"/>
    <cellStyle name="Note 7 2 5 9" xfId="28900"/>
    <cellStyle name="Note 7 2 5 9 2" xfId="28901"/>
    <cellStyle name="Note 7 2 5 9 3" xfId="28902"/>
    <cellStyle name="Note 7 2 5 9 4" xfId="50904"/>
    <cellStyle name="Note 7 2 6" xfId="28903"/>
    <cellStyle name="Note 7 2 6 2" xfId="28904"/>
    <cellStyle name="Note 7 2 6 3" xfId="28905"/>
    <cellStyle name="Note 7 2 6 4" xfId="50905"/>
    <cellStyle name="Note 7 2 7" xfId="28906"/>
    <cellStyle name="Note 7 2 7 2" xfId="28907"/>
    <cellStyle name="Note 7 2 7 3" xfId="28908"/>
    <cellStyle name="Note 7 2 7 4" xfId="50906"/>
    <cellStyle name="Note 7 2 8" xfId="28909"/>
    <cellStyle name="Note 7 2 8 2" xfId="28910"/>
    <cellStyle name="Note 7 2 8 3" xfId="28911"/>
    <cellStyle name="Note 7 2 8 4" xfId="50907"/>
    <cellStyle name="Note 7 2 9" xfId="28912"/>
    <cellStyle name="Note 7 2 9 2" xfId="28913"/>
    <cellStyle name="Note 7 2 9 3" xfId="28914"/>
    <cellStyle name="Note 7 2 9 4" xfId="50908"/>
    <cellStyle name="Note 7 3" xfId="28915"/>
    <cellStyle name="Note 7 3 2" xfId="28916"/>
    <cellStyle name="Note 7 3 2 10" xfId="28917"/>
    <cellStyle name="Note 7 3 2 10 2" xfId="28918"/>
    <cellStyle name="Note 7 3 2 10 3" xfId="28919"/>
    <cellStyle name="Note 7 3 2 10 4" xfId="50909"/>
    <cellStyle name="Note 7 3 2 11" xfId="28920"/>
    <cellStyle name="Note 7 3 2 11 2" xfId="28921"/>
    <cellStyle name="Note 7 3 2 11 3" xfId="28922"/>
    <cellStyle name="Note 7 3 2 11 4" xfId="50910"/>
    <cellStyle name="Note 7 3 2 12" xfId="28923"/>
    <cellStyle name="Note 7 3 2 12 2" xfId="28924"/>
    <cellStyle name="Note 7 3 2 12 3" xfId="28925"/>
    <cellStyle name="Note 7 3 2 12 4" xfId="50911"/>
    <cellStyle name="Note 7 3 2 13" xfId="28926"/>
    <cellStyle name="Note 7 3 2 13 2" xfId="28927"/>
    <cellStyle name="Note 7 3 2 13 3" xfId="28928"/>
    <cellStyle name="Note 7 3 2 13 4" xfId="50912"/>
    <cellStyle name="Note 7 3 2 14" xfId="28929"/>
    <cellStyle name="Note 7 3 2 14 2" xfId="28930"/>
    <cellStyle name="Note 7 3 2 14 3" xfId="28931"/>
    <cellStyle name="Note 7 3 2 14 4" xfId="50913"/>
    <cellStyle name="Note 7 3 2 15" xfId="28932"/>
    <cellStyle name="Note 7 3 2 15 2" xfId="28933"/>
    <cellStyle name="Note 7 3 2 15 3" xfId="28934"/>
    <cellStyle name="Note 7 3 2 15 4" xfId="50914"/>
    <cellStyle name="Note 7 3 2 16" xfId="28935"/>
    <cellStyle name="Note 7 3 2 16 2" xfId="28936"/>
    <cellStyle name="Note 7 3 2 16 3" xfId="28937"/>
    <cellStyle name="Note 7 3 2 16 4" xfId="50915"/>
    <cellStyle name="Note 7 3 2 17" xfId="28938"/>
    <cellStyle name="Note 7 3 2 17 2" xfId="28939"/>
    <cellStyle name="Note 7 3 2 17 3" xfId="28940"/>
    <cellStyle name="Note 7 3 2 17 4" xfId="50916"/>
    <cellStyle name="Note 7 3 2 18" xfId="28941"/>
    <cellStyle name="Note 7 3 2 18 2" xfId="28942"/>
    <cellStyle name="Note 7 3 2 18 3" xfId="28943"/>
    <cellStyle name="Note 7 3 2 18 4" xfId="50917"/>
    <cellStyle name="Note 7 3 2 19" xfId="28944"/>
    <cellStyle name="Note 7 3 2 19 2" xfId="28945"/>
    <cellStyle name="Note 7 3 2 19 3" xfId="28946"/>
    <cellStyle name="Note 7 3 2 19 4" xfId="50918"/>
    <cellStyle name="Note 7 3 2 2" xfId="28947"/>
    <cellStyle name="Note 7 3 2 2 2" xfId="28948"/>
    <cellStyle name="Note 7 3 2 2 3" xfId="28949"/>
    <cellStyle name="Note 7 3 2 2 4" xfId="50919"/>
    <cellStyle name="Note 7 3 2 20" xfId="28950"/>
    <cellStyle name="Note 7 3 2 20 2" xfId="28951"/>
    <cellStyle name="Note 7 3 2 20 3" xfId="50920"/>
    <cellStyle name="Note 7 3 2 20 4" xfId="50921"/>
    <cellStyle name="Note 7 3 2 21" xfId="50922"/>
    <cellStyle name="Note 7 3 2 22" xfId="50923"/>
    <cellStyle name="Note 7 3 2 3" xfId="28952"/>
    <cellStyle name="Note 7 3 2 3 2" xfId="28953"/>
    <cellStyle name="Note 7 3 2 3 3" xfId="28954"/>
    <cellStyle name="Note 7 3 2 3 4" xfId="50924"/>
    <cellStyle name="Note 7 3 2 4" xfId="28955"/>
    <cellStyle name="Note 7 3 2 4 2" xfId="28956"/>
    <cellStyle name="Note 7 3 2 4 3" xfId="28957"/>
    <cellStyle name="Note 7 3 2 4 4" xfId="50925"/>
    <cellStyle name="Note 7 3 2 5" xfId="28958"/>
    <cellStyle name="Note 7 3 2 5 2" xfId="28959"/>
    <cellStyle name="Note 7 3 2 5 3" xfId="28960"/>
    <cellStyle name="Note 7 3 2 5 4" xfId="50926"/>
    <cellStyle name="Note 7 3 2 6" xfId="28961"/>
    <cellStyle name="Note 7 3 2 6 2" xfId="28962"/>
    <cellStyle name="Note 7 3 2 6 3" xfId="28963"/>
    <cellStyle name="Note 7 3 2 6 4" xfId="50927"/>
    <cellStyle name="Note 7 3 2 7" xfId="28964"/>
    <cellStyle name="Note 7 3 2 7 2" xfId="28965"/>
    <cellStyle name="Note 7 3 2 7 3" xfId="28966"/>
    <cellStyle name="Note 7 3 2 7 4" xfId="50928"/>
    <cellStyle name="Note 7 3 2 8" xfId="28967"/>
    <cellStyle name="Note 7 3 2 8 2" xfId="28968"/>
    <cellStyle name="Note 7 3 2 8 3" xfId="28969"/>
    <cellStyle name="Note 7 3 2 8 4" xfId="50929"/>
    <cellStyle name="Note 7 3 2 9" xfId="28970"/>
    <cellStyle name="Note 7 3 2 9 2" xfId="28971"/>
    <cellStyle name="Note 7 3 2 9 3" xfId="28972"/>
    <cellStyle name="Note 7 3 2 9 4" xfId="50930"/>
    <cellStyle name="Note 7 3 3" xfId="50931"/>
    <cellStyle name="Note 7 4" xfId="28973"/>
    <cellStyle name="Note 7 4 2" xfId="28974"/>
    <cellStyle name="Note 7 4 2 10" xfId="28975"/>
    <cellStyle name="Note 7 4 2 10 2" xfId="28976"/>
    <cellStyle name="Note 7 4 2 10 3" xfId="28977"/>
    <cellStyle name="Note 7 4 2 10 4" xfId="50932"/>
    <cellStyle name="Note 7 4 2 11" xfId="28978"/>
    <cellStyle name="Note 7 4 2 11 2" xfId="28979"/>
    <cellStyle name="Note 7 4 2 11 3" xfId="28980"/>
    <cellStyle name="Note 7 4 2 11 4" xfId="50933"/>
    <cellStyle name="Note 7 4 2 12" xfId="28981"/>
    <cellStyle name="Note 7 4 2 12 2" xfId="28982"/>
    <cellStyle name="Note 7 4 2 12 3" xfId="28983"/>
    <cellStyle name="Note 7 4 2 12 4" xfId="50934"/>
    <cellStyle name="Note 7 4 2 13" xfId="28984"/>
    <cellStyle name="Note 7 4 2 13 2" xfId="28985"/>
    <cellStyle name="Note 7 4 2 13 3" xfId="28986"/>
    <cellStyle name="Note 7 4 2 13 4" xfId="50935"/>
    <cellStyle name="Note 7 4 2 14" xfId="28987"/>
    <cellStyle name="Note 7 4 2 14 2" xfId="28988"/>
    <cellStyle name="Note 7 4 2 14 3" xfId="28989"/>
    <cellStyle name="Note 7 4 2 14 4" xfId="50936"/>
    <cellStyle name="Note 7 4 2 15" xfId="28990"/>
    <cellStyle name="Note 7 4 2 15 2" xfId="28991"/>
    <cellStyle name="Note 7 4 2 15 3" xfId="28992"/>
    <cellStyle name="Note 7 4 2 15 4" xfId="50937"/>
    <cellStyle name="Note 7 4 2 16" xfId="28993"/>
    <cellStyle name="Note 7 4 2 16 2" xfId="28994"/>
    <cellStyle name="Note 7 4 2 16 3" xfId="28995"/>
    <cellStyle name="Note 7 4 2 16 4" xfId="50938"/>
    <cellStyle name="Note 7 4 2 17" xfId="28996"/>
    <cellStyle name="Note 7 4 2 17 2" xfId="28997"/>
    <cellStyle name="Note 7 4 2 17 3" xfId="28998"/>
    <cellStyle name="Note 7 4 2 17 4" xfId="50939"/>
    <cellStyle name="Note 7 4 2 18" xfId="28999"/>
    <cellStyle name="Note 7 4 2 18 2" xfId="29000"/>
    <cellStyle name="Note 7 4 2 18 3" xfId="29001"/>
    <cellStyle name="Note 7 4 2 18 4" xfId="50940"/>
    <cellStyle name="Note 7 4 2 19" xfId="29002"/>
    <cellStyle name="Note 7 4 2 19 2" xfId="29003"/>
    <cellStyle name="Note 7 4 2 19 3" xfId="29004"/>
    <cellStyle name="Note 7 4 2 19 4" xfId="50941"/>
    <cellStyle name="Note 7 4 2 2" xfId="29005"/>
    <cellStyle name="Note 7 4 2 2 2" xfId="29006"/>
    <cellStyle name="Note 7 4 2 2 3" xfId="29007"/>
    <cellStyle name="Note 7 4 2 2 4" xfId="50942"/>
    <cellStyle name="Note 7 4 2 20" xfId="29008"/>
    <cellStyle name="Note 7 4 2 20 2" xfId="29009"/>
    <cellStyle name="Note 7 4 2 20 3" xfId="50943"/>
    <cellStyle name="Note 7 4 2 20 4" xfId="50944"/>
    <cellStyle name="Note 7 4 2 21" xfId="50945"/>
    <cellStyle name="Note 7 4 2 22" xfId="50946"/>
    <cellStyle name="Note 7 4 2 3" xfId="29010"/>
    <cellStyle name="Note 7 4 2 3 2" xfId="29011"/>
    <cellStyle name="Note 7 4 2 3 3" xfId="29012"/>
    <cellStyle name="Note 7 4 2 3 4" xfId="50947"/>
    <cellStyle name="Note 7 4 2 4" xfId="29013"/>
    <cellStyle name="Note 7 4 2 4 2" xfId="29014"/>
    <cellStyle name="Note 7 4 2 4 3" xfId="29015"/>
    <cellStyle name="Note 7 4 2 4 4" xfId="50948"/>
    <cellStyle name="Note 7 4 2 5" xfId="29016"/>
    <cellStyle name="Note 7 4 2 5 2" xfId="29017"/>
    <cellStyle name="Note 7 4 2 5 3" xfId="29018"/>
    <cellStyle name="Note 7 4 2 5 4" xfId="50949"/>
    <cellStyle name="Note 7 4 2 6" xfId="29019"/>
    <cellStyle name="Note 7 4 2 6 2" xfId="29020"/>
    <cellStyle name="Note 7 4 2 6 3" xfId="29021"/>
    <cellStyle name="Note 7 4 2 6 4" xfId="50950"/>
    <cellStyle name="Note 7 4 2 7" xfId="29022"/>
    <cellStyle name="Note 7 4 2 7 2" xfId="29023"/>
    <cellStyle name="Note 7 4 2 7 3" xfId="29024"/>
    <cellStyle name="Note 7 4 2 7 4" xfId="50951"/>
    <cellStyle name="Note 7 4 2 8" xfId="29025"/>
    <cellStyle name="Note 7 4 2 8 2" xfId="29026"/>
    <cellStyle name="Note 7 4 2 8 3" xfId="29027"/>
    <cellStyle name="Note 7 4 2 8 4" xfId="50952"/>
    <cellStyle name="Note 7 4 2 9" xfId="29028"/>
    <cellStyle name="Note 7 4 2 9 2" xfId="29029"/>
    <cellStyle name="Note 7 4 2 9 3" xfId="29030"/>
    <cellStyle name="Note 7 4 2 9 4" xfId="50953"/>
    <cellStyle name="Note 7 4 3" xfId="50954"/>
    <cellStyle name="Note 7 5" xfId="29031"/>
    <cellStyle name="Note 7 5 2" xfId="29032"/>
    <cellStyle name="Note 7 5 2 10" xfId="29033"/>
    <cellStyle name="Note 7 5 2 10 2" xfId="29034"/>
    <cellStyle name="Note 7 5 2 10 3" xfId="29035"/>
    <cellStyle name="Note 7 5 2 10 4" xfId="50955"/>
    <cellStyle name="Note 7 5 2 11" xfId="29036"/>
    <cellStyle name="Note 7 5 2 11 2" xfId="29037"/>
    <cellStyle name="Note 7 5 2 11 3" xfId="29038"/>
    <cellStyle name="Note 7 5 2 11 4" xfId="50956"/>
    <cellStyle name="Note 7 5 2 12" xfId="29039"/>
    <cellStyle name="Note 7 5 2 12 2" xfId="29040"/>
    <cellStyle name="Note 7 5 2 12 3" xfId="29041"/>
    <cellStyle name="Note 7 5 2 12 4" xfId="50957"/>
    <cellStyle name="Note 7 5 2 13" xfId="29042"/>
    <cellStyle name="Note 7 5 2 13 2" xfId="29043"/>
    <cellStyle name="Note 7 5 2 13 3" xfId="29044"/>
    <cellStyle name="Note 7 5 2 13 4" xfId="50958"/>
    <cellStyle name="Note 7 5 2 14" xfId="29045"/>
    <cellStyle name="Note 7 5 2 14 2" xfId="29046"/>
    <cellStyle name="Note 7 5 2 14 3" xfId="29047"/>
    <cellStyle name="Note 7 5 2 14 4" xfId="50959"/>
    <cellStyle name="Note 7 5 2 15" xfId="29048"/>
    <cellStyle name="Note 7 5 2 15 2" xfId="29049"/>
    <cellStyle name="Note 7 5 2 15 3" xfId="29050"/>
    <cellStyle name="Note 7 5 2 15 4" xfId="50960"/>
    <cellStyle name="Note 7 5 2 16" xfId="29051"/>
    <cellStyle name="Note 7 5 2 16 2" xfId="29052"/>
    <cellStyle name="Note 7 5 2 16 3" xfId="29053"/>
    <cellStyle name="Note 7 5 2 16 4" xfId="50961"/>
    <cellStyle name="Note 7 5 2 17" xfId="29054"/>
    <cellStyle name="Note 7 5 2 17 2" xfId="29055"/>
    <cellStyle name="Note 7 5 2 17 3" xfId="29056"/>
    <cellStyle name="Note 7 5 2 17 4" xfId="50962"/>
    <cellStyle name="Note 7 5 2 18" xfId="29057"/>
    <cellStyle name="Note 7 5 2 18 2" xfId="29058"/>
    <cellStyle name="Note 7 5 2 18 3" xfId="29059"/>
    <cellStyle name="Note 7 5 2 18 4" xfId="50963"/>
    <cellStyle name="Note 7 5 2 19" xfId="29060"/>
    <cellStyle name="Note 7 5 2 19 2" xfId="29061"/>
    <cellStyle name="Note 7 5 2 19 3" xfId="29062"/>
    <cellStyle name="Note 7 5 2 19 4" xfId="50964"/>
    <cellStyle name="Note 7 5 2 2" xfId="29063"/>
    <cellStyle name="Note 7 5 2 2 2" xfId="29064"/>
    <cellStyle name="Note 7 5 2 2 3" xfId="29065"/>
    <cellStyle name="Note 7 5 2 2 4" xfId="50965"/>
    <cellStyle name="Note 7 5 2 20" xfId="29066"/>
    <cellStyle name="Note 7 5 2 20 2" xfId="29067"/>
    <cellStyle name="Note 7 5 2 20 3" xfId="50966"/>
    <cellStyle name="Note 7 5 2 20 4" xfId="50967"/>
    <cellStyle name="Note 7 5 2 21" xfId="50968"/>
    <cellStyle name="Note 7 5 2 22" xfId="50969"/>
    <cellStyle name="Note 7 5 2 3" xfId="29068"/>
    <cellStyle name="Note 7 5 2 3 2" xfId="29069"/>
    <cellStyle name="Note 7 5 2 3 3" xfId="29070"/>
    <cellStyle name="Note 7 5 2 3 4" xfId="50970"/>
    <cellStyle name="Note 7 5 2 4" xfId="29071"/>
    <cellStyle name="Note 7 5 2 4 2" xfId="29072"/>
    <cellStyle name="Note 7 5 2 4 3" xfId="29073"/>
    <cellStyle name="Note 7 5 2 4 4" xfId="50971"/>
    <cellStyle name="Note 7 5 2 5" xfId="29074"/>
    <cellStyle name="Note 7 5 2 5 2" xfId="29075"/>
    <cellStyle name="Note 7 5 2 5 3" xfId="29076"/>
    <cellStyle name="Note 7 5 2 5 4" xfId="50972"/>
    <cellStyle name="Note 7 5 2 6" xfId="29077"/>
    <cellStyle name="Note 7 5 2 6 2" xfId="29078"/>
    <cellStyle name="Note 7 5 2 6 3" xfId="29079"/>
    <cellStyle name="Note 7 5 2 6 4" xfId="50973"/>
    <cellStyle name="Note 7 5 2 7" xfId="29080"/>
    <cellStyle name="Note 7 5 2 7 2" xfId="29081"/>
    <cellStyle name="Note 7 5 2 7 3" xfId="29082"/>
    <cellStyle name="Note 7 5 2 7 4" xfId="50974"/>
    <cellStyle name="Note 7 5 2 8" xfId="29083"/>
    <cellStyle name="Note 7 5 2 8 2" xfId="29084"/>
    <cellStyle name="Note 7 5 2 8 3" xfId="29085"/>
    <cellStyle name="Note 7 5 2 8 4" xfId="50975"/>
    <cellStyle name="Note 7 5 2 9" xfId="29086"/>
    <cellStyle name="Note 7 5 2 9 2" xfId="29087"/>
    <cellStyle name="Note 7 5 2 9 3" xfId="29088"/>
    <cellStyle name="Note 7 5 2 9 4" xfId="50976"/>
    <cellStyle name="Note 7 5 3" xfId="50977"/>
    <cellStyle name="Note 7 6" xfId="29089"/>
    <cellStyle name="Note 7 6 10" xfId="29090"/>
    <cellStyle name="Note 7 6 10 2" xfId="29091"/>
    <cellStyle name="Note 7 6 10 3" xfId="29092"/>
    <cellStyle name="Note 7 6 10 4" xfId="50978"/>
    <cellStyle name="Note 7 6 11" xfId="29093"/>
    <cellStyle name="Note 7 6 11 2" xfId="29094"/>
    <cellStyle name="Note 7 6 11 3" xfId="29095"/>
    <cellStyle name="Note 7 6 11 4" xfId="50979"/>
    <cellStyle name="Note 7 6 12" xfId="29096"/>
    <cellStyle name="Note 7 6 12 2" xfId="29097"/>
    <cellStyle name="Note 7 6 12 3" xfId="29098"/>
    <cellStyle name="Note 7 6 12 4" xfId="50980"/>
    <cellStyle name="Note 7 6 13" xfId="29099"/>
    <cellStyle name="Note 7 6 13 2" xfId="29100"/>
    <cellStyle name="Note 7 6 13 3" xfId="29101"/>
    <cellStyle name="Note 7 6 13 4" xfId="50981"/>
    <cellStyle name="Note 7 6 14" xfId="29102"/>
    <cellStyle name="Note 7 6 14 2" xfId="29103"/>
    <cellStyle name="Note 7 6 14 3" xfId="29104"/>
    <cellStyle name="Note 7 6 14 4" xfId="50982"/>
    <cellStyle name="Note 7 6 15" xfId="29105"/>
    <cellStyle name="Note 7 6 15 2" xfId="29106"/>
    <cellStyle name="Note 7 6 15 3" xfId="29107"/>
    <cellStyle name="Note 7 6 15 4" xfId="50983"/>
    <cellStyle name="Note 7 6 16" xfId="29108"/>
    <cellStyle name="Note 7 6 16 2" xfId="29109"/>
    <cellStyle name="Note 7 6 16 3" xfId="29110"/>
    <cellStyle name="Note 7 6 16 4" xfId="50984"/>
    <cellStyle name="Note 7 6 17" xfId="29111"/>
    <cellStyle name="Note 7 6 17 2" xfId="29112"/>
    <cellStyle name="Note 7 6 17 3" xfId="29113"/>
    <cellStyle name="Note 7 6 17 4" xfId="50985"/>
    <cellStyle name="Note 7 6 18" xfId="29114"/>
    <cellStyle name="Note 7 6 18 2" xfId="29115"/>
    <cellStyle name="Note 7 6 18 3" xfId="29116"/>
    <cellStyle name="Note 7 6 18 4" xfId="50986"/>
    <cellStyle name="Note 7 6 19" xfId="29117"/>
    <cellStyle name="Note 7 6 19 2" xfId="29118"/>
    <cellStyle name="Note 7 6 19 3" xfId="29119"/>
    <cellStyle name="Note 7 6 19 4" xfId="50987"/>
    <cellStyle name="Note 7 6 2" xfId="29120"/>
    <cellStyle name="Note 7 6 2 2" xfId="29121"/>
    <cellStyle name="Note 7 6 2 3" xfId="29122"/>
    <cellStyle name="Note 7 6 2 4" xfId="50988"/>
    <cellStyle name="Note 7 6 20" xfId="29123"/>
    <cellStyle name="Note 7 6 20 2" xfId="29124"/>
    <cellStyle name="Note 7 6 20 3" xfId="50989"/>
    <cellStyle name="Note 7 6 20 4" xfId="50990"/>
    <cellStyle name="Note 7 6 21" xfId="50991"/>
    <cellStyle name="Note 7 6 22" xfId="50992"/>
    <cellStyle name="Note 7 6 3" xfId="29125"/>
    <cellStyle name="Note 7 6 3 2" xfId="29126"/>
    <cellStyle name="Note 7 6 3 3" xfId="29127"/>
    <cellStyle name="Note 7 6 3 4" xfId="50993"/>
    <cellStyle name="Note 7 6 4" xfId="29128"/>
    <cellStyle name="Note 7 6 4 2" xfId="29129"/>
    <cellStyle name="Note 7 6 4 3" xfId="29130"/>
    <cellStyle name="Note 7 6 4 4" xfId="50994"/>
    <cellStyle name="Note 7 6 5" xfId="29131"/>
    <cellStyle name="Note 7 6 5 2" xfId="29132"/>
    <cellStyle name="Note 7 6 5 3" xfId="29133"/>
    <cellStyle name="Note 7 6 5 4" xfId="50995"/>
    <cellStyle name="Note 7 6 6" xfId="29134"/>
    <cellStyle name="Note 7 6 6 2" xfId="29135"/>
    <cellStyle name="Note 7 6 6 3" xfId="29136"/>
    <cellStyle name="Note 7 6 6 4" xfId="50996"/>
    <cellStyle name="Note 7 6 7" xfId="29137"/>
    <cellStyle name="Note 7 6 7 2" xfId="29138"/>
    <cellStyle name="Note 7 6 7 3" xfId="29139"/>
    <cellStyle name="Note 7 6 7 4" xfId="50997"/>
    <cellStyle name="Note 7 6 8" xfId="29140"/>
    <cellStyle name="Note 7 6 8 2" xfId="29141"/>
    <cellStyle name="Note 7 6 8 3" xfId="29142"/>
    <cellStyle name="Note 7 6 8 4" xfId="50998"/>
    <cellStyle name="Note 7 6 9" xfId="29143"/>
    <cellStyle name="Note 7 6 9 2" xfId="29144"/>
    <cellStyle name="Note 7 6 9 3" xfId="29145"/>
    <cellStyle name="Note 7 6 9 4" xfId="50999"/>
    <cellStyle name="Note 7 7" xfId="29146"/>
    <cellStyle name="Note 7 7 10" xfId="29147"/>
    <cellStyle name="Note 7 7 10 2" xfId="29148"/>
    <cellStyle name="Note 7 7 10 3" xfId="29149"/>
    <cellStyle name="Note 7 7 10 4" xfId="51000"/>
    <cellStyle name="Note 7 7 11" xfId="29150"/>
    <cellStyle name="Note 7 7 11 2" xfId="29151"/>
    <cellStyle name="Note 7 7 11 3" xfId="29152"/>
    <cellStyle name="Note 7 7 11 4" xfId="51001"/>
    <cellStyle name="Note 7 7 12" xfId="29153"/>
    <cellStyle name="Note 7 7 12 2" xfId="29154"/>
    <cellStyle name="Note 7 7 12 3" xfId="29155"/>
    <cellStyle name="Note 7 7 12 4" xfId="51002"/>
    <cellStyle name="Note 7 7 13" xfId="29156"/>
    <cellStyle name="Note 7 7 13 2" xfId="29157"/>
    <cellStyle name="Note 7 7 13 3" xfId="29158"/>
    <cellStyle name="Note 7 7 13 4" xfId="51003"/>
    <cellStyle name="Note 7 7 14" xfId="29159"/>
    <cellStyle name="Note 7 7 14 2" xfId="29160"/>
    <cellStyle name="Note 7 7 14 3" xfId="29161"/>
    <cellStyle name="Note 7 7 14 4" xfId="51004"/>
    <cellStyle name="Note 7 7 15" xfId="29162"/>
    <cellStyle name="Note 7 7 15 2" xfId="29163"/>
    <cellStyle name="Note 7 7 15 3" xfId="29164"/>
    <cellStyle name="Note 7 7 15 4" xfId="51005"/>
    <cellStyle name="Note 7 7 16" xfId="29165"/>
    <cellStyle name="Note 7 7 16 2" xfId="29166"/>
    <cellStyle name="Note 7 7 16 3" xfId="29167"/>
    <cellStyle name="Note 7 7 16 4" xfId="51006"/>
    <cellStyle name="Note 7 7 17" xfId="29168"/>
    <cellStyle name="Note 7 7 17 2" xfId="29169"/>
    <cellStyle name="Note 7 7 17 3" xfId="29170"/>
    <cellStyle name="Note 7 7 17 4" xfId="51007"/>
    <cellStyle name="Note 7 7 18" xfId="29171"/>
    <cellStyle name="Note 7 7 18 2" xfId="29172"/>
    <cellStyle name="Note 7 7 18 3" xfId="29173"/>
    <cellStyle name="Note 7 7 18 4" xfId="51008"/>
    <cellStyle name="Note 7 7 19" xfId="29174"/>
    <cellStyle name="Note 7 7 19 2" xfId="29175"/>
    <cellStyle name="Note 7 7 19 3" xfId="29176"/>
    <cellStyle name="Note 7 7 19 4" xfId="51009"/>
    <cellStyle name="Note 7 7 2" xfId="29177"/>
    <cellStyle name="Note 7 7 2 2" xfId="29178"/>
    <cellStyle name="Note 7 7 2 3" xfId="29179"/>
    <cellStyle name="Note 7 7 2 4" xfId="51010"/>
    <cellStyle name="Note 7 7 20" xfId="29180"/>
    <cellStyle name="Note 7 7 20 2" xfId="29181"/>
    <cellStyle name="Note 7 7 20 3" xfId="51011"/>
    <cellStyle name="Note 7 7 20 4" xfId="51012"/>
    <cellStyle name="Note 7 7 21" xfId="51013"/>
    <cellStyle name="Note 7 7 22" xfId="51014"/>
    <cellStyle name="Note 7 7 3" xfId="29182"/>
    <cellStyle name="Note 7 7 3 2" xfId="29183"/>
    <cellStyle name="Note 7 7 3 3" xfId="29184"/>
    <cellStyle name="Note 7 7 3 4" xfId="51015"/>
    <cellStyle name="Note 7 7 4" xfId="29185"/>
    <cellStyle name="Note 7 7 4 2" xfId="29186"/>
    <cellStyle name="Note 7 7 4 3" xfId="29187"/>
    <cellStyle name="Note 7 7 4 4" xfId="51016"/>
    <cellStyle name="Note 7 7 5" xfId="29188"/>
    <cellStyle name="Note 7 7 5 2" xfId="29189"/>
    <cellStyle name="Note 7 7 5 3" xfId="29190"/>
    <cellStyle name="Note 7 7 5 4" xfId="51017"/>
    <cellStyle name="Note 7 7 6" xfId="29191"/>
    <cellStyle name="Note 7 7 6 2" xfId="29192"/>
    <cellStyle name="Note 7 7 6 3" xfId="29193"/>
    <cellStyle name="Note 7 7 6 4" xfId="51018"/>
    <cellStyle name="Note 7 7 7" xfId="29194"/>
    <cellStyle name="Note 7 7 7 2" xfId="29195"/>
    <cellStyle name="Note 7 7 7 3" xfId="29196"/>
    <cellStyle name="Note 7 7 7 4" xfId="51019"/>
    <cellStyle name="Note 7 7 8" xfId="29197"/>
    <cellStyle name="Note 7 7 8 2" xfId="29198"/>
    <cellStyle name="Note 7 7 8 3" xfId="29199"/>
    <cellStyle name="Note 7 7 8 4" xfId="51020"/>
    <cellStyle name="Note 7 7 9" xfId="29200"/>
    <cellStyle name="Note 7 7 9 2" xfId="29201"/>
    <cellStyle name="Note 7 7 9 3" xfId="29202"/>
    <cellStyle name="Note 7 7 9 4" xfId="51021"/>
    <cellStyle name="Note 7 8" xfId="29203"/>
    <cellStyle name="Note 7 8 10" xfId="29204"/>
    <cellStyle name="Note 7 8 10 2" xfId="29205"/>
    <cellStyle name="Note 7 8 10 3" xfId="29206"/>
    <cellStyle name="Note 7 8 10 4" xfId="51022"/>
    <cellStyle name="Note 7 8 11" xfId="29207"/>
    <cellStyle name="Note 7 8 11 2" xfId="29208"/>
    <cellStyle name="Note 7 8 11 3" xfId="29209"/>
    <cellStyle name="Note 7 8 11 4" xfId="51023"/>
    <cellStyle name="Note 7 8 12" xfId="29210"/>
    <cellStyle name="Note 7 8 12 2" xfId="29211"/>
    <cellStyle name="Note 7 8 12 3" xfId="29212"/>
    <cellStyle name="Note 7 8 12 4" xfId="51024"/>
    <cellStyle name="Note 7 8 13" xfId="29213"/>
    <cellStyle name="Note 7 8 13 2" xfId="29214"/>
    <cellStyle name="Note 7 8 13 3" xfId="29215"/>
    <cellStyle name="Note 7 8 13 4" xfId="51025"/>
    <cellStyle name="Note 7 8 14" xfId="29216"/>
    <cellStyle name="Note 7 8 14 2" xfId="29217"/>
    <cellStyle name="Note 7 8 14 3" xfId="29218"/>
    <cellStyle name="Note 7 8 14 4" xfId="51026"/>
    <cellStyle name="Note 7 8 15" xfId="29219"/>
    <cellStyle name="Note 7 8 15 2" xfId="29220"/>
    <cellStyle name="Note 7 8 15 3" xfId="29221"/>
    <cellStyle name="Note 7 8 15 4" xfId="51027"/>
    <cellStyle name="Note 7 8 16" xfId="29222"/>
    <cellStyle name="Note 7 8 16 2" xfId="29223"/>
    <cellStyle name="Note 7 8 16 3" xfId="29224"/>
    <cellStyle name="Note 7 8 16 4" xfId="51028"/>
    <cellStyle name="Note 7 8 17" xfId="29225"/>
    <cellStyle name="Note 7 8 17 2" xfId="29226"/>
    <cellStyle name="Note 7 8 17 3" xfId="29227"/>
    <cellStyle name="Note 7 8 17 4" xfId="51029"/>
    <cellStyle name="Note 7 8 18" xfId="29228"/>
    <cellStyle name="Note 7 8 18 2" xfId="29229"/>
    <cellStyle name="Note 7 8 18 3" xfId="29230"/>
    <cellStyle name="Note 7 8 18 4" xfId="51030"/>
    <cellStyle name="Note 7 8 19" xfId="29231"/>
    <cellStyle name="Note 7 8 19 2" xfId="29232"/>
    <cellStyle name="Note 7 8 19 3" xfId="29233"/>
    <cellStyle name="Note 7 8 19 4" xfId="51031"/>
    <cellStyle name="Note 7 8 2" xfId="29234"/>
    <cellStyle name="Note 7 8 2 2" xfId="29235"/>
    <cellStyle name="Note 7 8 2 3" xfId="29236"/>
    <cellStyle name="Note 7 8 2 4" xfId="51032"/>
    <cellStyle name="Note 7 8 20" xfId="29237"/>
    <cellStyle name="Note 7 8 20 2" xfId="29238"/>
    <cellStyle name="Note 7 8 20 3" xfId="51033"/>
    <cellStyle name="Note 7 8 20 4" xfId="51034"/>
    <cellStyle name="Note 7 8 21" xfId="51035"/>
    <cellStyle name="Note 7 8 22" xfId="51036"/>
    <cellStyle name="Note 7 8 3" xfId="29239"/>
    <cellStyle name="Note 7 8 3 2" xfId="29240"/>
    <cellStyle name="Note 7 8 3 3" xfId="29241"/>
    <cellStyle name="Note 7 8 3 4" xfId="51037"/>
    <cellStyle name="Note 7 8 4" xfId="29242"/>
    <cellStyle name="Note 7 8 4 2" xfId="29243"/>
    <cellStyle name="Note 7 8 4 3" xfId="29244"/>
    <cellStyle name="Note 7 8 4 4" xfId="51038"/>
    <cellStyle name="Note 7 8 5" xfId="29245"/>
    <cellStyle name="Note 7 8 5 2" xfId="29246"/>
    <cellStyle name="Note 7 8 5 3" xfId="29247"/>
    <cellStyle name="Note 7 8 5 4" xfId="51039"/>
    <cellStyle name="Note 7 8 6" xfId="29248"/>
    <cellStyle name="Note 7 8 6 2" xfId="29249"/>
    <cellStyle name="Note 7 8 6 3" xfId="29250"/>
    <cellStyle name="Note 7 8 6 4" xfId="51040"/>
    <cellStyle name="Note 7 8 7" xfId="29251"/>
    <cellStyle name="Note 7 8 7 2" xfId="29252"/>
    <cellStyle name="Note 7 8 7 3" xfId="29253"/>
    <cellStyle name="Note 7 8 7 4" xfId="51041"/>
    <cellStyle name="Note 7 8 8" xfId="29254"/>
    <cellStyle name="Note 7 8 8 2" xfId="29255"/>
    <cellStyle name="Note 7 8 8 3" xfId="29256"/>
    <cellStyle name="Note 7 8 8 4" xfId="51042"/>
    <cellStyle name="Note 7 8 9" xfId="29257"/>
    <cellStyle name="Note 7 8 9 2" xfId="29258"/>
    <cellStyle name="Note 7 8 9 3" xfId="29259"/>
    <cellStyle name="Note 7 8 9 4" xfId="51043"/>
    <cellStyle name="Note 7 9" xfId="29260"/>
    <cellStyle name="Note 7 9 10" xfId="29261"/>
    <cellStyle name="Note 7 9 10 2" xfId="29262"/>
    <cellStyle name="Note 7 9 10 3" xfId="29263"/>
    <cellStyle name="Note 7 9 10 4" xfId="51044"/>
    <cellStyle name="Note 7 9 11" xfId="29264"/>
    <cellStyle name="Note 7 9 11 2" xfId="29265"/>
    <cellStyle name="Note 7 9 11 3" xfId="29266"/>
    <cellStyle name="Note 7 9 11 4" xfId="51045"/>
    <cellStyle name="Note 7 9 12" xfId="29267"/>
    <cellStyle name="Note 7 9 12 2" xfId="29268"/>
    <cellStyle name="Note 7 9 12 3" xfId="29269"/>
    <cellStyle name="Note 7 9 12 4" xfId="51046"/>
    <cellStyle name="Note 7 9 13" xfId="29270"/>
    <cellStyle name="Note 7 9 13 2" xfId="29271"/>
    <cellStyle name="Note 7 9 13 3" xfId="29272"/>
    <cellStyle name="Note 7 9 13 4" xfId="51047"/>
    <cellStyle name="Note 7 9 14" xfId="29273"/>
    <cellStyle name="Note 7 9 14 2" xfId="29274"/>
    <cellStyle name="Note 7 9 14 3" xfId="29275"/>
    <cellStyle name="Note 7 9 14 4" xfId="51048"/>
    <cellStyle name="Note 7 9 15" xfId="29276"/>
    <cellStyle name="Note 7 9 15 2" xfId="29277"/>
    <cellStyle name="Note 7 9 15 3" xfId="29278"/>
    <cellStyle name="Note 7 9 15 4" xfId="51049"/>
    <cellStyle name="Note 7 9 16" xfId="29279"/>
    <cellStyle name="Note 7 9 16 2" xfId="29280"/>
    <cellStyle name="Note 7 9 16 3" xfId="29281"/>
    <cellStyle name="Note 7 9 16 4" xfId="51050"/>
    <cellStyle name="Note 7 9 17" xfId="29282"/>
    <cellStyle name="Note 7 9 17 2" xfId="29283"/>
    <cellStyle name="Note 7 9 17 3" xfId="29284"/>
    <cellStyle name="Note 7 9 17 4" xfId="51051"/>
    <cellStyle name="Note 7 9 18" xfId="29285"/>
    <cellStyle name="Note 7 9 18 2" xfId="29286"/>
    <cellStyle name="Note 7 9 18 3" xfId="29287"/>
    <cellStyle name="Note 7 9 18 4" xfId="51052"/>
    <cellStyle name="Note 7 9 19" xfId="29288"/>
    <cellStyle name="Note 7 9 19 2" xfId="29289"/>
    <cellStyle name="Note 7 9 19 3" xfId="29290"/>
    <cellStyle name="Note 7 9 19 4" xfId="51053"/>
    <cellStyle name="Note 7 9 2" xfId="29291"/>
    <cellStyle name="Note 7 9 2 2" xfId="29292"/>
    <cellStyle name="Note 7 9 2 3" xfId="29293"/>
    <cellStyle name="Note 7 9 2 4" xfId="51054"/>
    <cellStyle name="Note 7 9 20" xfId="29294"/>
    <cellStyle name="Note 7 9 20 2" xfId="29295"/>
    <cellStyle name="Note 7 9 20 3" xfId="51055"/>
    <cellStyle name="Note 7 9 20 4" xfId="51056"/>
    <cellStyle name="Note 7 9 21" xfId="51057"/>
    <cellStyle name="Note 7 9 22" xfId="51058"/>
    <cellStyle name="Note 7 9 3" xfId="29296"/>
    <cellStyle name="Note 7 9 3 2" xfId="29297"/>
    <cellStyle name="Note 7 9 3 3" xfId="29298"/>
    <cellStyle name="Note 7 9 3 4" xfId="51059"/>
    <cellStyle name="Note 7 9 4" xfId="29299"/>
    <cellStyle name="Note 7 9 4 2" xfId="29300"/>
    <cellStyle name="Note 7 9 4 3" xfId="29301"/>
    <cellStyle name="Note 7 9 4 4" xfId="51060"/>
    <cellStyle name="Note 7 9 5" xfId="29302"/>
    <cellStyle name="Note 7 9 5 2" xfId="29303"/>
    <cellStyle name="Note 7 9 5 3" xfId="29304"/>
    <cellStyle name="Note 7 9 5 4" xfId="51061"/>
    <cellStyle name="Note 7 9 6" xfId="29305"/>
    <cellStyle name="Note 7 9 6 2" xfId="29306"/>
    <cellStyle name="Note 7 9 6 3" xfId="29307"/>
    <cellStyle name="Note 7 9 6 4" xfId="51062"/>
    <cellStyle name="Note 7 9 7" xfId="29308"/>
    <cellStyle name="Note 7 9 7 2" xfId="29309"/>
    <cellStyle name="Note 7 9 7 3" xfId="29310"/>
    <cellStyle name="Note 7 9 7 4" xfId="51063"/>
    <cellStyle name="Note 7 9 8" xfId="29311"/>
    <cellStyle name="Note 7 9 8 2" xfId="29312"/>
    <cellStyle name="Note 7 9 8 3" xfId="29313"/>
    <cellStyle name="Note 7 9 8 4" xfId="51064"/>
    <cellStyle name="Note 7 9 9" xfId="29314"/>
    <cellStyle name="Note 7 9 9 2" xfId="29315"/>
    <cellStyle name="Note 7 9 9 3" xfId="29316"/>
    <cellStyle name="Note 7 9 9 4" xfId="51065"/>
    <cellStyle name="Note 8" xfId="29317"/>
    <cellStyle name="Note 8 10" xfId="29318"/>
    <cellStyle name="Note 8 10 2" xfId="29319"/>
    <cellStyle name="Note 8 10 3" xfId="29320"/>
    <cellStyle name="Note 8 10 4" xfId="51066"/>
    <cellStyle name="Note 8 11" xfId="29321"/>
    <cellStyle name="Note 8 11 2" xfId="29322"/>
    <cellStyle name="Note 8 11 3" xfId="29323"/>
    <cellStyle name="Note 8 11 4" xfId="51067"/>
    <cellStyle name="Note 8 12" xfId="29324"/>
    <cellStyle name="Note 8 12 2" xfId="29325"/>
    <cellStyle name="Note 8 12 3" xfId="29326"/>
    <cellStyle name="Note 8 12 4" xfId="51068"/>
    <cellStyle name="Note 8 13" xfId="29327"/>
    <cellStyle name="Note 8 13 2" xfId="29328"/>
    <cellStyle name="Note 8 13 3" xfId="29329"/>
    <cellStyle name="Note 8 13 4" xfId="51069"/>
    <cellStyle name="Note 8 14" xfId="29330"/>
    <cellStyle name="Note 8 14 2" xfId="29331"/>
    <cellStyle name="Note 8 14 3" xfId="29332"/>
    <cellStyle name="Note 8 14 4" xfId="51070"/>
    <cellStyle name="Note 8 15" xfId="29333"/>
    <cellStyle name="Note 8 15 2" xfId="29334"/>
    <cellStyle name="Note 8 15 3" xfId="29335"/>
    <cellStyle name="Note 8 15 4" xfId="51071"/>
    <cellStyle name="Note 8 16" xfId="29336"/>
    <cellStyle name="Note 8 16 2" xfId="29337"/>
    <cellStyle name="Note 8 16 3" xfId="29338"/>
    <cellStyle name="Note 8 16 4" xfId="51072"/>
    <cellStyle name="Note 8 17" xfId="29339"/>
    <cellStyle name="Note 8 17 2" xfId="29340"/>
    <cellStyle name="Note 8 17 3" xfId="29341"/>
    <cellStyle name="Note 8 17 4" xfId="51073"/>
    <cellStyle name="Note 8 18" xfId="29342"/>
    <cellStyle name="Note 8 18 2" xfId="29343"/>
    <cellStyle name="Note 8 18 3" xfId="29344"/>
    <cellStyle name="Note 8 18 4" xfId="51074"/>
    <cellStyle name="Note 8 19" xfId="29345"/>
    <cellStyle name="Note 8 19 2" xfId="29346"/>
    <cellStyle name="Note 8 19 3" xfId="29347"/>
    <cellStyle name="Note 8 19 4" xfId="51075"/>
    <cellStyle name="Note 8 2" xfId="29348"/>
    <cellStyle name="Note 8 2 2" xfId="51076"/>
    <cellStyle name="Note 8 20" xfId="29349"/>
    <cellStyle name="Note 8 20 2" xfId="29350"/>
    <cellStyle name="Note 8 20 3" xfId="29351"/>
    <cellStyle name="Note 8 20 4" xfId="51077"/>
    <cellStyle name="Note 8 21" xfId="29352"/>
    <cellStyle name="Note 8 21 2" xfId="29353"/>
    <cellStyle name="Note 8 21 3" xfId="29354"/>
    <cellStyle name="Note 8 21 4" xfId="51078"/>
    <cellStyle name="Note 8 22" xfId="29355"/>
    <cellStyle name="Note 8 22 2" xfId="29356"/>
    <cellStyle name="Note 8 22 3" xfId="29357"/>
    <cellStyle name="Note 8 22 4" xfId="51079"/>
    <cellStyle name="Note 8 23" xfId="29358"/>
    <cellStyle name="Note 8 23 2" xfId="29359"/>
    <cellStyle name="Note 8 23 3" xfId="29360"/>
    <cellStyle name="Note 8 23 4" xfId="51080"/>
    <cellStyle name="Note 8 24" xfId="29361"/>
    <cellStyle name="Note 8 24 2" xfId="29362"/>
    <cellStyle name="Note 8 24 3" xfId="51081"/>
    <cellStyle name="Note 8 24 4" xfId="51082"/>
    <cellStyle name="Note 8 25" xfId="51083"/>
    <cellStyle name="Note 8 26" xfId="51084"/>
    <cellStyle name="Note 8 3" xfId="29363"/>
    <cellStyle name="Note 8 3 2" xfId="51085"/>
    <cellStyle name="Note 8 4" xfId="29364"/>
    <cellStyle name="Note 8 4 2" xfId="51086"/>
    <cellStyle name="Note 8 5" xfId="29365"/>
    <cellStyle name="Note 8 5 2" xfId="51087"/>
    <cellStyle name="Note 8 6" xfId="29366"/>
    <cellStyle name="Note 8 6 2" xfId="29367"/>
    <cellStyle name="Note 8 6 3" xfId="29368"/>
    <cellStyle name="Note 8 6 4" xfId="51088"/>
    <cellStyle name="Note 8 7" xfId="29369"/>
    <cellStyle name="Note 8 7 2" xfId="29370"/>
    <cellStyle name="Note 8 7 3" xfId="29371"/>
    <cellStyle name="Note 8 7 4" xfId="51089"/>
    <cellStyle name="Note 8 8" xfId="29372"/>
    <cellStyle name="Note 8 8 2" xfId="29373"/>
    <cellStyle name="Note 8 8 3" xfId="29374"/>
    <cellStyle name="Note 8 8 4" xfId="51090"/>
    <cellStyle name="Note 8 9" xfId="29375"/>
    <cellStyle name="Note 8 9 2" xfId="29376"/>
    <cellStyle name="Note 8 9 3" xfId="29377"/>
    <cellStyle name="Note 8 9 4" xfId="51091"/>
    <cellStyle name="Note 9" xfId="29378"/>
    <cellStyle name="Note 9 10" xfId="29379"/>
    <cellStyle name="Note 9 10 2" xfId="29380"/>
    <cellStyle name="Note 9 10 3" xfId="29381"/>
    <cellStyle name="Note 9 10 4" xfId="51092"/>
    <cellStyle name="Note 9 11" xfId="29382"/>
    <cellStyle name="Note 9 11 2" xfId="29383"/>
    <cellStyle name="Note 9 11 3" xfId="29384"/>
    <cellStyle name="Note 9 11 4" xfId="51093"/>
    <cellStyle name="Note 9 12" xfId="29385"/>
    <cellStyle name="Note 9 12 2" xfId="29386"/>
    <cellStyle name="Note 9 12 3" xfId="29387"/>
    <cellStyle name="Note 9 12 4" xfId="51094"/>
    <cellStyle name="Note 9 13" xfId="29388"/>
    <cellStyle name="Note 9 13 2" xfId="29389"/>
    <cellStyle name="Note 9 13 3" xfId="29390"/>
    <cellStyle name="Note 9 13 4" xfId="51095"/>
    <cellStyle name="Note 9 14" xfId="29391"/>
    <cellStyle name="Note 9 14 2" xfId="29392"/>
    <cellStyle name="Note 9 14 3" xfId="29393"/>
    <cellStyle name="Note 9 14 4" xfId="51096"/>
    <cellStyle name="Note 9 15" xfId="29394"/>
    <cellStyle name="Note 9 15 2" xfId="29395"/>
    <cellStyle name="Note 9 15 3" xfId="29396"/>
    <cellStyle name="Note 9 15 4" xfId="51097"/>
    <cellStyle name="Note 9 16" xfId="29397"/>
    <cellStyle name="Note 9 16 2" xfId="29398"/>
    <cellStyle name="Note 9 16 3" xfId="29399"/>
    <cellStyle name="Note 9 16 4" xfId="51098"/>
    <cellStyle name="Note 9 17" xfId="29400"/>
    <cellStyle name="Note 9 17 2" xfId="29401"/>
    <cellStyle name="Note 9 17 3" xfId="29402"/>
    <cellStyle name="Note 9 17 4" xfId="51099"/>
    <cellStyle name="Note 9 18" xfId="29403"/>
    <cellStyle name="Note 9 18 2" xfId="29404"/>
    <cellStyle name="Note 9 18 3" xfId="29405"/>
    <cellStyle name="Note 9 18 4" xfId="51100"/>
    <cellStyle name="Note 9 19" xfId="29406"/>
    <cellStyle name="Note 9 19 2" xfId="29407"/>
    <cellStyle name="Note 9 19 3" xfId="29408"/>
    <cellStyle name="Note 9 19 4" xfId="51101"/>
    <cellStyle name="Note 9 2" xfId="29409"/>
    <cellStyle name="Note 9 2 2" xfId="51102"/>
    <cellStyle name="Note 9 20" xfId="29410"/>
    <cellStyle name="Note 9 20 2" xfId="29411"/>
    <cellStyle name="Note 9 20 3" xfId="29412"/>
    <cellStyle name="Note 9 20 4" xfId="51103"/>
    <cellStyle name="Note 9 21" xfId="29413"/>
    <cellStyle name="Note 9 21 2" xfId="29414"/>
    <cellStyle name="Note 9 21 3" xfId="29415"/>
    <cellStyle name="Note 9 21 4" xfId="51104"/>
    <cellStyle name="Note 9 22" xfId="29416"/>
    <cellStyle name="Note 9 22 2" xfId="29417"/>
    <cellStyle name="Note 9 22 3" xfId="29418"/>
    <cellStyle name="Note 9 22 4" xfId="51105"/>
    <cellStyle name="Note 9 23" xfId="29419"/>
    <cellStyle name="Note 9 23 2" xfId="29420"/>
    <cellStyle name="Note 9 23 3" xfId="29421"/>
    <cellStyle name="Note 9 23 4" xfId="51106"/>
    <cellStyle name="Note 9 24" xfId="29422"/>
    <cellStyle name="Note 9 24 2" xfId="29423"/>
    <cellStyle name="Note 9 24 3" xfId="51107"/>
    <cellStyle name="Note 9 24 4" xfId="51108"/>
    <cellStyle name="Note 9 25" xfId="51109"/>
    <cellStyle name="Note 9 26" xfId="51110"/>
    <cellStyle name="Note 9 3" xfId="29424"/>
    <cellStyle name="Note 9 3 2" xfId="51111"/>
    <cellStyle name="Note 9 4" xfId="29425"/>
    <cellStyle name="Note 9 4 2" xfId="51112"/>
    <cellStyle name="Note 9 5" xfId="29426"/>
    <cellStyle name="Note 9 5 2" xfId="51113"/>
    <cellStyle name="Note 9 6" xfId="29427"/>
    <cellStyle name="Note 9 6 2" xfId="29428"/>
    <cellStyle name="Note 9 6 3" xfId="29429"/>
    <cellStyle name="Note 9 6 4" xfId="51114"/>
    <cellStyle name="Note 9 7" xfId="29430"/>
    <cellStyle name="Note 9 7 2" xfId="29431"/>
    <cellStyle name="Note 9 7 3" xfId="29432"/>
    <cellStyle name="Note 9 7 4" xfId="51115"/>
    <cellStyle name="Note 9 8" xfId="29433"/>
    <cellStyle name="Note 9 8 2" xfId="29434"/>
    <cellStyle name="Note 9 8 3" xfId="29435"/>
    <cellStyle name="Note 9 8 4" xfId="51116"/>
    <cellStyle name="Note 9 9" xfId="29436"/>
    <cellStyle name="Note 9 9 2" xfId="29437"/>
    <cellStyle name="Note 9 9 3" xfId="29438"/>
    <cellStyle name="Note 9 9 4" xfId="51117"/>
    <cellStyle name="Output 10" xfId="29439"/>
    <cellStyle name="Output 10 10" xfId="29440"/>
    <cellStyle name="Output 10 10 2" xfId="29441"/>
    <cellStyle name="Output 10 10 3" xfId="29442"/>
    <cellStyle name="Output 10 10 4" xfId="51118"/>
    <cellStyle name="Output 10 11" xfId="29443"/>
    <cellStyle name="Output 10 11 2" xfId="29444"/>
    <cellStyle name="Output 10 11 3" xfId="29445"/>
    <cellStyle name="Output 10 11 4" xfId="51119"/>
    <cellStyle name="Output 10 12" xfId="29446"/>
    <cellStyle name="Output 10 12 2" xfId="29447"/>
    <cellStyle name="Output 10 12 3" xfId="29448"/>
    <cellStyle name="Output 10 12 4" xfId="51120"/>
    <cellStyle name="Output 10 13" xfId="29449"/>
    <cellStyle name="Output 10 13 2" xfId="29450"/>
    <cellStyle name="Output 10 13 3" xfId="29451"/>
    <cellStyle name="Output 10 13 4" xfId="51121"/>
    <cellStyle name="Output 10 14" xfId="29452"/>
    <cellStyle name="Output 10 14 2" xfId="29453"/>
    <cellStyle name="Output 10 14 3" xfId="29454"/>
    <cellStyle name="Output 10 14 4" xfId="51122"/>
    <cellStyle name="Output 10 15" xfId="29455"/>
    <cellStyle name="Output 10 15 2" xfId="29456"/>
    <cellStyle name="Output 10 15 3" xfId="29457"/>
    <cellStyle name="Output 10 15 4" xfId="51123"/>
    <cellStyle name="Output 10 16" xfId="29458"/>
    <cellStyle name="Output 10 16 2" xfId="29459"/>
    <cellStyle name="Output 10 16 3" xfId="29460"/>
    <cellStyle name="Output 10 16 4" xfId="51124"/>
    <cellStyle name="Output 10 17" xfId="29461"/>
    <cellStyle name="Output 10 17 2" xfId="29462"/>
    <cellStyle name="Output 10 17 3" xfId="29463"/>
    <cellStyle name="Output 10 17 4" xfId="51125"/>
    <cellStyle name="Output 10 18" xfId="29464"/>
    <cellStyle name="Output 10 18 2" xfId="29465"/>
    <cellStyle name="Output 10 18 3" xfId="29466"/>
    <cellStyle name="Output 10 18 4" xfId="51126"/>
    <cellStyle name="Output 10 19" xfId="29467"/>
    <cellStyle name="Output 10 19 2" xfId="29468"/>
    <cellStyle name="Output 10 19 3" xfId="29469"/>
    <cellStyle name="Output 10 19 4" xfId="51127"/>
    <cellStyle name="Output 10 2" xfId="29470"/>
    <cellStyle name="Output 10 2 2" xfId="29471"/>
    <cellStyle name="Output 10 2 3" xfId="29472"/>
    <cellStyle name="Output 10 2 4" xfId="51128"/>
    <cellStyle name="Output 10 20" xfId="29473"/>
    <cellStyle name="Output 10 20 2" xfId="29474"/>
    <cellStyle name="Output 10 20 3" xfId="51129"/>
    <cellStyle name="Output 10 20 4" xfId="51130"/>
    <cellStyle name="Output 10 21" xfId="51131"/>
    <cellStyle name="Output 10 22" xfId="51132"/>
    <cellStyle name="Output 10 3" xfId="29475"/>
    <cellStyle name="Output 10 3 2" xfId="29476"/>
    <cellStyle name="Output 10 3 3" xfId="29477"/>
    <cellStyle name="Output 10 3 4" xfId="51133"/>
    <cellStyle name="Output 10 4" xfId="29478"/>
    <cellStyle name="Output 10 4 2" xfId="29479"/>
    <cellStyle name="Output 10 4 3" xfId="29480"/>
    <cellStyle name="Output 10 4 4" xfId="51134"/>
    <cellStyle name="Output 10 5" xfId="29481"/>
    <cellStyle name="Output 10 5 2" xfId="29482"/>
    <cellStyle name="Output 10 5 3" xfId="29483"/>
    <cellStyle name="Output 10 5 4" xfId="51135"/>
    <cellStyle name="Output 10 6" xfId="29484"/>
    <cellStyle name="Output 10 6 2" xfId="29485"/>
    <cellStyle name="Output 10 6 3" xfId="29486"/>
    <cellStyle name="Output 10 6 4" xfId="51136"/>
    <cellStyle name="Output 10 7" xfId="29487"/>
    <cellStyle name="Output 10 7 2" xfId="29488"/>
    <cellStyle name="Output 10 7 3" xfId="29489"/>
    <cellStyle name="Output 10 7 4" xfId="51137"/>
    <cellStyle name="Output 10 8" xfId="29490"/>
    <cellStyle name="Output 10 8 2" xfId="29491"/>
    <cellStyle name="Output 10 8 3" xfId="29492"/>
    <cellStyle name="Output 10 8 4" xfId="51138"/>
    <cellStyle name="Output 10 9" xfId="29493"/>
    <cellStyle name="Output 10 9 2" xfId="29494"/>
    <cellStyle name="Output 10 9 3" xfId="29495"/>
    <cellStyle name="Output 10 9 4" xfId="51139"/>
    <cellStyle name="Output 11" xfId="29496"/>
    <cellStyle name="Output 11 10" xfId="29497"/>
    <cellStyle name="Output 11 10 2" xfId="29498"/>
    <cellStyle name="Output 11 10 3" xfId="29499"/>
    <cellStyle name="Output 11 10 4" xfId="51140"/>
    <cellStyle name="Output 11 11" xfId="29500"/>
    <cellStyle name="Output 11 11 2" xfId="29501"/>
    <cellStyle name="Output 11 11 3" xfId="29502"/>
    <cellStyle name="Output 11 11 4" xfId="51141"/>
    <cellStyle name="Output 11 12" xfId="29503"/>
    <cellStyle name="Output 11 12 2" xfId="29504"/>
    <cellStyle name="Output 11 12 3" xfId="29505"/>
    <cellStyle name="Output 11 12 4" xfId="51142"/>
    <cellStyle name="Output 11 13" xfId="29506"/>
    <cellStyle name="Output 11 13 2" xfId="29507"/>
    <cellStyle name="Output 11 13 3" xfId="29508"/>
    <cellStyle name="Output 11 13 4" xfId="51143"/>
    <cellStyle name="Output 11 14" xfId="29509"/>
    <cellStyle name="Output 11 14 2" xfId="29510"/>
    <cellStyle name="Output 11 14 3" xfId="29511"/>
    <cellStyle name="Output 11 14 4" xfId="51144"/>
    <cellStyle name="Output 11 15" xfId="29512"/>
    <cellStyle name="Output 11 15 2" xfId="29513"/>
    <cellStyle name="Output 11 15 3" xfId="29514"/>
    <cellStyle name="Output 11 15 4" xfId="51145"/>
    <cellStyle name="Output 11 16" xfId="29515"/>
    <cellStyle name="Output 11 16 2" xfId="29516"/>
    <cellStyle name="Output 11 16 3" xfId="29517"/>
    <cellStyle name="Output 11 16 4" xfId="51146"/>
    <cellStyle name="Output 11 17" xfId="29518"/>
    <cellStyle name="Output 11 17 2" xfId="29519"/>
    <cellStyle name="Output 11 17 3" xfId="29520"/>
    <cellStyle name="Output 11 17 4" xfId="51147"/>
    <cellStyle name="Output 11 18" xfId="29521"/>
    <cellStyle name="Output 11 18 2" xfId="29522"/>
    <cellStyle name="Output 11 18 3" xfId="29523"/>
    <cellStyle name="Output 11 18 4" xfId="51148"/>
    <cellStyle name="Output 11 19" xfId="29524"/>
    <cellStyle name="Output 11 19 2" xfId="29525"/>
    <cellStyle name="Output 11 19 3" xfId="29526"/>
    <cellStyle name="Output 11 19 4" xfId="51149"/>
    <cellStyle name="Output 11 2" xfId="29527"/>
    <cellStyle name="Output 11 2 2" xfId="29528"/>
    <cellStyle name="Output 11 2 3" xfId="29529"/>
    <cellStyle name="Output 11 2 4" xfId="51150"/>
    <cellStyle name="Output 11 20" xfId="29530"/>
    <cellStyle name="Output 11 20 2" xfId="29531"/>
    <cellStyle name="Output 11 20 3" xfId="51151"/>
    <cellStyle name="Output 11 20 4" xfId="51152"/>
    <cellStyle name="Output 11 21" xfId="51153"/>
    <cellStyle name="Output 11 22" xfId="51154"/>
    <cellStyle name="Output 11 3" xfId="29532"/>
    <cellStyle name="Output 11 3 2" xfId="29533"/>
    <cellStyle name="Output 11 3 3" xfId="29534"/>
    <cellStyle name="Output 11 3 4" xfId="51155"/>
    <cellStyle name="Output 11 4" xfId="29535"/>
    <cellStyle name="Output 11 4 2" xfId="29536"/>
    <cellStyle name="Output 11 4 3" xfId="29537"/>
    <cellStyle name="Output 11 4 4" xfId="51156"/>
    <cellStyle name="Output 11 5" xfId="29538"/>
    <cellStyle name="Output 11 5 2" xfId="29539"/>
    <cellStyle name="Output 11 5 3" xfId="29540"/>
    <cellStyle name="Output 11 5 4" xfId="51157"/>
    <cellStyle name="Output 11 6" xfId="29541"/>
    <cellStyle name="Output 11 6 2" xfId="29542"/>
    <cellStyle name="Output 11 6 3" xfId="29543"/>
    <cellStyle name="Output 11 6 4" xfId="51158"/>
    <cellStyle name="Output 11 7" xfId="29544"/>
    <cellStyle name="Output 11 7 2" xfId="29545"/>
    <cellStyle name="Output 11 7 3" xfId="29546"/>
    <cellStyle name="Output 11 7 4" xfId="51159"/>
    <cellStyle name="Output 11 8" xfId="29547"/>
    <cellStyle name="Output 11 8 2" xfId="29548"/>
    <cellStyle name="Output 11 8 3" xfId="29549"/>
    <cellStyle name="Output 11 8 4" xfId="51160"/>
    <cellStyle name="Output 11 9" xfId="29550"/>
    <cellStyle name="Output 11 9 2" xfId="29551"/>
    <cellStyle name="Output 11 9 3" xfId="29552"/>
    <cellStyle name="Output 11 9 4" xfId="51161"/>
    <cellStyle name="Output 12" xfId="29553"/>
    <cellStyle name="Output 12 10" xfId="29554"/>
    <cellStyle name="Output 12 10 10" xfId="29555"/>
    <cellStyle name="Output 12 10 10 2" xfId="29556"/>
    <cellStyle name="Output 12 10 10 3" xfId="29557"/>
    <cellStyle name="Output 12 10 10 4" xfId="51162"/>
    <cellStyle name="Output 12 10 11" xfId="29558"/>
    <cellStyle name="Output 12 10 11 2" xfId="29559"/>
    <cellStyle name="Output 12 10 11 3" xfId="29560"/>
    <cellStyle name="Output 12 10 11 4" xfId="51163"/>
    <cellStyle name="Output 12 10 12" xfId="29561"/>
    <cellStyle name="Output 12 10 12 2" xfId="29562"/>
    <cellStyle name="Output 12 10 12 3" xfId="29563"/>
    <cellStyle name="Output 12 10 12 4" xfId="51164"/>
    <cellStyle name="Output 12 10 13" xfId="29564"/>
    <cellStyle name="Output 12 10 13 2" xfId="29565"/>
    <cellStyle name="Output 12 10 13 3" xfId="29566"/>
    <cellStyle name="Output 12 10 13 4" xfId="51165"/>
    <cellStyle name="Output 12 10 14" xfId="29567"/>
    <cellStyle name="Output 12 10 14 2" xfId="29568"/>
    <cellStyle name="Output 12 10 14 3" xfId="29569"/>
    <cellStyle name="Output 12 10 14 4" xfId="51166"/>
    <cellStyle name="Output 12 10 15" xfId="29570"/>
    <cellStyle name="Output 12 10 15 2" xfId="29571"/>
    <cellStyle name="Output 12 10 15 3" xfId="29572"/>
    <cellStyle name="Output 12 10 15 4" xfId="51167"/>
    <cellStyle name="Output 12 10 16" xfId="29573"/>
    <cellStyle name="Output 12 10 16 2" xfId="29574"/>
    <cellStyle name="Output 12 10 16 3" xfId="29575"/>
    <cellStyle name="Output 12 10 16 4" xfId="51168"/>
    <cellStyle name="Output 12 10 17" xfId="29576"/>
    <cellStyle name="Output 12 10 17 2" xfId="29577"/>
    <cellStyle name="Output 12 10 17 3" xfId="29578"/>
    <cellStyle name="Output 12 10 17 4" xfId="51169"/>
    <cellStyle name="Output 12 10 18" xfId="29579"/>
    <cellStyle name="Output 12 10 18 2" xfId="29580"/>
    <cellStyle name="Output 12 10 18 3" xfId="29581"/>
    <cellStyle name="Output 12 10 18 4" xfId="51170"/>
    <cellStyle name="Output 12 10 19" xfId="29582"/>
    <cellStyle name="Output 12 10 19 2" xfId="29583"/>
    <cellStyle name="Output 12 10 19 3" xfId="29584"/>
    <cellStyle name="Output 12 10 19 4" xfId="51171"/>
    <cellStyle name="Output 12 10 2" xfId="29585"/>
    <cellStyle name="Output 12 10 2 2" xfId="29586"/>
    <cellStyle name="Output 12 10 2 3" xfId="29587"/>
    <cellStyle name="Output 12 10 2 4" xfId="51172"/>
    <cellStyle name="Output 12 10 20" xfId="29588"/>
    <cellStyle name="Output 12 10 20 2" xfId="29589"/>
    <cellStyle name="Output 12 10 20 3" xfId="51173"/>
    <cellStyle name="Output 12 10 20 4" xfId="51174"/>
    <cellStyle name="Output 12 10 21" xfId="51175"/>
    <cellStyle name="Output 12 10 22" xfId="51176"/>
    <cellStyle name="Output 12 10 3" xfId="29590"/>
    <cellStyle name="Output 12 10 3 2" xfId="29591"/>
    <cellStyle name="Output 12 10 3 3" xfId="29592"/>
    <cellStyle name="Output 12 10 3 4" xfId="51177"/>
    <cellStyle name="Output 12 10 4" xfId="29593"/>
    <cellStyle name="Output 12 10 4 2" xfId="29594"/>
    <cellStyle name="Output 12 10 4 3" xfId="29595"/>
    <cellStyle name="Output 12 10 4 4" xfId="51178"/>
    <cellStyle name="Output 12 10 5" xfId="29596"/>
    <cellStyle name="Output 12 10 5 2" xfId="29597"/>
    <cellStyle name="Output 12 10 5 3" xfId="29598"/>
    <cellStyle name="Output 12 10 5 4" xfId="51179"/>
    <cellStyle name="Output 12 10 6" xfId="29599"/>
    <cellStyle name="Output 12 10 6 2" xfId="29600"/>
    <cellStyle name="Output 12 10 6 3" xfId="29601"/>
    <cellStyle name="Output 12 10 6 4" xfId="51180"/>
    <cellStyle name="Output 12 10 7" xfId="29602"/>
    <cellStyle name="Output 12 10 7 2" xfId="29603"/>
    <cellStyle name="Output 12 10 7 3" xfId="29604"/>
    <cellStyle name="Output 12 10 7 4" xfId="51181"/>
    <cellStyle name="Output 12 10 8" xfId="29605"/>
    <cellStyle name="Output 12 10 8 2" xfId="29606"/>
    <cellStyle name="Output 12 10 8 3" xfId="29607"/>
    <cellStyle name="Output 12 10 8 4" xfId="51182"/>
    <cellStyle name="Output 12 10 9" xfId="29608"/>
    <cellStyle name="Output 12 10 9 2" xfId="29609"/>
    <cellStyle name="Output 12 10 9 3" xfId="29610"/>
    <cellStyle name="Output 12 10 9 4" xfId="51183"/>
    <cellStyle name="Output 12 11" xfId="29611"/>
    <cellStyle name="Output 12 11 10" xfId="29612"/>
    <cellStyle name="Output 12 11 10 2" xfId="29613"/>
    <cellStyle name="Output 12 11 10 3" xfId="29614"/>
    <cellStyle name="Output 12 11 10 4" xfId="51184"/>
    <cellStyle name="Output 12 11 11" xfId="29615"/>
    <cellStyle name="Output 12 11 11 2" xfId="29616"/>
    <cellStyle name="Output 12 11 11 3" xfId="29617"/>
    <cellStyle name="Output 12 11 11 4" xfId="51185"/>
    <cellStyle name="Output 12 11 12" xfId="29618"/>
    <cellStyle name="Output 12 11 12 2" xfId="29619"/>
    <cellStyle name="Output 12 11 12 3" xfId="29620"/>
    <cellStyle name="Output 12 11 12 4" xfId="51186"/>
    <cellStyle name="Output 12 11 13" xfId="29621"/>
    <cellStyle name="Output 12 11 13 2" xfId="29622"/>
    <cellStyle name="Output 12 11 13 3" xfId="29623"/>
    <cellStyle name="Output 12 11 13 4" xfId="51187"/>
    <cellStyle name="Output 12 11 14" xfId="29624"/>
    <cellStyle name="Output 12 11 14 2" xfId="29625"/>
    <cellStyle name="Output 12 11 14 3" xfId="29626"/>
    <cellStyle name="Output 12 11 14 4" xfId="51188"/>
    <cellStyle name="Output 12 11 15" xfId="29627"/>
    <cellStyle name="Output 12 11 15 2" xfId="29628"/>
    <cellStyle name="Output 12 11 15 3" xfId="29629"/>
    <cellStyle name="Output 12 11 15 4" xfId="51189"/>
    <cellStyle name="Output 12 11 16" xfId="29630"/>
    <cellStyle name="Output 12 11 16 2" xfId="29631"/>
    <cellStyle name="Output 12 11 16 3" xfId="29632"/>
    <cellStyle name="Output 12 11 16 4" xfId="51190"/>
    <cellStyle name="Output 12 11 17" xfId="29633"/>
    <cellStyle name="Output 12 11 17 2" xfId="29634"/>
    <cellStyle name="Output 12 11 17 3" xfId="29635"/>
    <cellStyle name="Output 12 11 17 4" xfId="51191"/>
    <cellStyle name="Output 12 11 18" xfId="29636"/>
    <cellStyle name="Output 12 11 18 2" xfId="29637"/>
    <cellStyle name="Output 12 11 18 3" xfId="29638"/>
    <cellStyle name="Output 12 11 18 4" xfId="51192"/>
    <cellStyle name="Output 12 11 19" xfId="29639"/>
    <cellStyle name="Output 12 11 19 2" xfId="29640"/>
    <cellStyle name="Output 12 11 19 3" xfId="29641"/>
    <cellStyle name="Output 12 11 19 4" xfId="51193"/>
    <cellStyle name="Output 12 11 2" xfId="29642"/>
    <cellStyle name="Output 12 11 2 2" xfId="29643"/>
    <cellStyle name="Output 12 11 2 3" xfId="29644"/>
    <cellStyle name="Output 12 11 2 4" xfId="51194"/>
    <cellStyle name="Output 12 11 20" xfId="29645"/>
    <cellStyle name="Output 12 11 20 2" xfId="29646"/>
    <cellStyle name="Output 12 11 20 3" xfId="51195"/>
    <cellStyle name="Output 12 11 20 4" xfId="51196"/>
    <cellStyle name="Output 12 11 21" xfId="51197"/>
    <cellStyle name="Output 12 11 22" xfId="51198"/>
    <cellStyle name="Output 12 11 3" xfId="29647"/>
    <cellStyle name="Output 12 11 3 2" xfId="29648"/>
    <cellStyle name="Output 12 11 3 3" xfId="29649"/>
    <cellStyle name="Output 12 11 3 4" xfId="51199"/>
    <cellStyle name="Output 12 11 4" xfId="29650"/>
    <cellStyle name="Output 12 11 4 2" xfId="29651"/>
    <cellStyle name="Output 12 11 4 3" xfId="29652"/>
    <cellStyle name="Output 12 11 4 4" xfId="51200"/>
    <cellStyle name="Output 12 11 5" xfId="29653"/>
    <cellStyle name="Output 12 11 5 2" xfId="29654"/>
    <cellStyle name="Output 12 11 5 3" xfId="29655"/>
    <cellStyle name="Output 12 11 5 4" xfId="51201"/>
    <cellStyle name="Output 12 11 6" xfId="29656"/>
    <cellStyle name="Output 12 11 6 2" xfId="29657"/>
    <cellStyle name="Output 12 11 6 3" xfId="29658"/>
    <cellStyle name="Output 12 11 6 4" xfId="51202"/>
    <cellStyle name="Output 12 11 7" xfId="29659"/>
    <cellStyle name="Output 12 11 7 2" xfId="29660"/>
    <cellStyle name="Output 12 11 7 3" xfId="29661"/>
    <cellStyle name="Output 12 11 7 4" xfId="51203"/>
    <cellStyle name="Output 12 11 8" xfId="29662"/>
    <cellStyle name="Output 12 11 8 2" xfId="29663"/>
    <cellStyle name="Output 12 11 8 3" xfId="29664"/>
    <cellStyle name="Output 12 11 8 4" xfId="51204"/>
    <cellStyle name="Output 12 11 9" xfId="29665"/>
    <cellStyle name="Output 12 11 9 2" xfId="29666"/>
    <cellStyle name="Output 12 11 9 3" xfId="29667"/>
    <cellStyle name="Output 12 11 9 4" xfId="51205"/>
    <cellStyle name="Output 12 12" xfId="29668"/>
    <cellStyle name="Output 12 12 10" xfId="29669"/>
    <cellStyle name="Output 12 12 10 2" xfId="29670"/>
    <cellStyle name="Output 12 12 10 3" xfId="29671"/>
    <cellStyle name="Output 12 12 10 4" xfId="51206"/>
    <cellStyle name="Output 12 12 11" xfId="29672"/>
    <cellStyle name="Output 12 12 11 2" xfId="29673"/>
    <cellStyle name="Output 12 12 11 3" xfId="29674"/>
    <cellStyle name="Output 12 12 11 4" xfId="51207"/>
    <cellStyle name="Output 12 12 12" xfId="29675"/>
    <cellStyle name="Output 12 12 12 2" xfId="29676"/>
    <cellStyle name="Output 12 12 12 3" xfId="29677"/>
    <cellStyle name="Output 12 12 12 4" xfId="51208"/>
    <cellStyle name="Output 12 12 13" xfId="29678"/>
    <cellStyle name="Output 12 12 13 2" xfId="29679"/>
    <cellStyle name="Output 12 12 13 3" xfId="29680"/>
    <cellStyle name="Output 12 12 13 4" xfId="51209"/>
    <cellStyle name="Output 12 12 14" xfId="29681"/>
    <cellStyle name="Output 12 12 14 2" xfId="29682"/>
    <cellStyle name="Output 12 12 14 3" xfId="29683"/>
    <cellStyle name="Output 12 12 14 4" xfId="51210"/>
    <cellStyle name="Output 12 12 15" xfId="29684"/>
    <cellStyle name="Output 12 12 15 2" xfId="29685"/>
    <cellStyle name="Output 12 12 15 3" xfId="29686"/>
    <cellStyle name="Output 12 12 15 4" xfId="51211"/>
    <cellStyle name="Output 12 12 16" xfId="29687"/>
    <cellStyle name="Output 12 12 16 2" xfId="29688"/>
    <cellStyle name="Output 12 12 16 3" xfId="29689"/>
    <cellStyle name="Output 12 12 16 4" xfId="51212"/>
    <cellStyle name="Output 12 12 17" xfId="29690"/>
    <cellStyle name="Output 12 12 17 2" xfId="29691"/>
    <cellStyle name="Output 12 12 17 3" xfId="29692"/>
    <cellStyle name="Output 12 12 17 4" xfId="51213"/>
    <cellStyle name="Output 12 12 18" xfId="29693"/>
    <cellStyle name="Output 12 12 18 2" xfId="29694"/>
    <cellStyle name="Output 12 12 18 3" xfId="29695"/>
    <cellStyle name="Output 12 12 18 4" xfId="51214"/>
    <cellStyle name="Output 12 12 19" xfId="29696"/>
    <cellStyle name="Output 12 12 19 2" xfId="29697"/>
    <cellStyle name="Output 12 12 19 3" xfId="29698"/>
    <cellStyle name="Output 12 12 19 4" xfId="51215"/>
    <cellStyle name="Output 12 12 2" xfId="29699"/>
    <cellStyle name="Output 12 12 2 2" xfId="29700"/>
    <cellStyle name="Output 12 12 2 3" xfId="29701"/>
    <cellStyle name="Output 12 12 2 4" xfId="51216"/>
    <cellStyle name="Output 12 12 20" xfId="29702"/>
    <cellStyle name="Output 12 12 20 2" xfId="29703"/>
    <cellStyle name="Output 12 12 20 3" xfId="51217"/>
    <cellStyle name="Output 12 12 20 4" xfId="51218"/>
    <cellStyle name="Output 12 12 21" xfId="51219"/>
    <cellStyle name="Output 12 12 22" xfId="51220"/>
    <cellStyle name="Output 12 12 3" xfId="29704"/>
    <cellStyle name="Output 12 12 3 2" xfId="29705"/>
    <cellStyle name="Output 12 12 3 3" xfId="29706"/>
    <cellStyle name="Output 12 12 3 4" xfId="51221"/>
    <cellStyle name="Output 12 12 4" xfId="29707"/>
    <cellStyle name="Output 12 12 4 2" xfId="29708"/>
    <cellStyle name="Output 12 12 4 3" xfId="29709"/>
    <cellStyle name="Output 12 12 4 4" xfId="51222"/>
    <cellStyle name="Output 12 12 5" xfId="29710"/>
    <cellStyle name="Output 12 12 5 2" xfId="29711"/>
    <cellStyle name="Output 12 12 5 3" xfId="29712"/>
    <cellStyle name="Output 12 12 5 4" xfId="51223"/>
    <cellStyle name="Output 12 12 6" xfId="29713"/>
    <cellStyle name="Output 12 12 6 2" xfId="29714"/>
    <cellStyle name="Output 12 12 6 3" xfId="29715"/>
    <cellStyle name="Output 12 12 6 4" xfId="51224"/>
    <cellStyle name="Output 12 12 7" xfId="29716"/>
    <cellStyle name="Output 12 12 7 2" xfId="29717"/>
    <cellStyle name="Output 12 12 7 3" xfId="29718"/>
    <cellStyle name="Output 12 12 7 4" xfId="51225"/>
    <cellStyle name="Output 12 12 8" xfId="29719"/>
    <cellStyle name="Output 12 12 8 2" xfId="29720"/>
    <cellStyle name="Output 12 12 8 3" xfId="29721"/>
    <cellStyle name="Output 12 12 8 4" xfId="51226"/>
    <cellStyle name="Output 12 12 9" xfId="29722"/>
    <cellStyle name="Output 12 12 9 2" xfId="29723"/>
    <cellStyle name="Output 12 12 9 3" xfId="29724"/>
    <cellStyle name="Output 12 12 9 4" xfId="51227"/>
    <cellStyle name="Output 12 13" xfId="29725"/>
    <cellStyle name="Output 12 13 10" xfId="29726"/>
    <cellStyle name="Output 12 13 10 2" xfId="29727"/>
    <cellStyle name="Output 12 13 10 3" xfId="29728"/>
    <cellStyle name="Output 12 13 10 4" xfId="51228"/>
    <cellStyle name="Output 12 13 11" xfId="29729"/>
    <cellStyle name="Output 12 13 11 2" xfId="29730"/>
    <cellStyle name="Output 12 13 11 3" xfId="29731"/>
    <cellStyle name="Output 12 13 11 4" xfId="51229"/>
    <cellStyle name="Output 12 13 12" xfId="29732"/>
    <cellStyle name="Output 12 13 12 2" xfId="29733"/>
    <cellStyle name="Output 12 13 12 3" xfId="29734"/>
    <cellStyle name="Output 12 13 12 4" xfId="51230"/>
    <cellStyle name="Output 12 13 13" xfId="29735"/>
    <cellStyle name="Output 12 13 13 2" xfId="29736"/>
    <cellStyle name="Output 12 13 13 3" xfId="29737"/>
    <cellStyle name="Output 12 13 13 4" xfId="51231"/>
    <cellStyle name="Output 12 13 14" xfId="29738"/>
    <cellStyle name="Output 12 13 14 2" xfId="29739"/>
    <cellStyle name="Output 12 13 14 3" xfId="29740"/>
    <cellStyle name="Output 12 13 14 4" xfId="51232"/>
    <cellStyle name="Output 12 13 15" xfId="29741"/>
    <cellStyle name="Output 12 13 15 2" xfId="29742"/>
    <cellStyle name="Output 12 13 15 3" xfId="29743"/>
    <cellStyle name="Output 12 13 15 4" xfId="51233"/>
    <cellStyle name="Output 12 13 16" xfId="29744"/>
    <cellStyle name="Output 12 13 16 2" xfId="29745"/>
    <cellStyle name="Output 12 13 16 3" xfId="29746"/>
    <cellStyle name="Output 12 13 16 4" xfId="51234"/>
    <cellStyle name="Output 12 13 17" xfId="29747"/>
    <cellStyle name="Output 12 13 17 2" xfId="29748"/>
    <cellStyle name="Output 12 13 17 3" xfId="29749"/>
    <cellStyle name="Output 12 13 17 4" xfId="51235"/>
    <cellStyle name="Output 12 13 18" xfId="29750"/>
    <cellStyle name="Output 12 13 18 2" xfId="29751"/>
    <cellStyle name="Output 12 13 18 3" xfId="29752"/>
    <cellStyle name="Output 12 13 18 4" xfId="51236"/>
    <cellStyle name="Output 12 13 19" xfId="29753"/>
    <cellStyle name="Output 12 13 19 2" xfId="29754"/>
    <cellStyle name="Output 12 13 19 3" xfId="29755"/>
    <cellStyle name="Output 12 13 19 4" xfId="51237"/>
    <cellStyle name="Output 12 13 2" xfId="29756"/>
    <cellStyle name="Output 12 13 2 2" xfId="29757"/>
    <cellStyle name="Output 12 13 2 3" xfId="29758"/>
    <cellStyle name="Output 12 13 2 4" xfId="51238"/>
    <cellStyle name="Output 12 13 20" xfId="29759"/>
    <cellStyle name="Output 12 13 20 2" xfId="29760"/>
    <cellStyle name="Output 12 13 20 3" xfId="51239"/>
    <cellStyle name="Output 12 13 20 4" xfId="51240"/>
    <cellStyle name="Output 12 13 21" xfId="51241"/>
    <cellStyle name="Output 12 13 22" xfId="51242"/>
    <cellStyle name="Output 12 13 3" xfId="29761"/>
    <cellStyle name="Output 12 13 3 2" xfId="29762"/>
    <cellStyle name="Output 12 13 3 3" xfId="29763"/>
    <cellStyle name="Output 12 13 3 4" xfId="51243"/>
    <cellStyle name="Output 12 13 4" xfId="29764"/>
    <cellStyle name="Output 12 13 4 2" xfId="29765"/>
    <cellStyle name="Output 12 13 4 3" xfId="29766"/>
    <cellStyle name="Output 12 13 4 4" xfId="51244"/>
    <cellStyle name="Output 12 13 5" xfId="29767"/>
    <cellStyle name="Output 12 13 5 2" xfId="29768"/>
    <cellStyle name="Output 12 13 5 3" xfId="29769"/>
    <cellStyle name="Output 12 13 5 4" xfId="51245"/>
    <cellStyle name="Output 12 13 6" xfId="29770"/>
    <cellStyle name="Output 12 13 6 2" xfId="29771"/>
    <cellStyle name="Output 12 13 6 3" xfId="29772"/>
    <cellStyle name="Output 12 13 6 4" xfId="51246"/>
    <cellStyle name="Output 12 13 7" xfId="29773"/>
    <cellStyle name="Output 12 13 7 2" xfId="29774"/>
    <cellStyle name="Output 12 13 7 3" xfId="29775"/>
    <cellStyle name="Output 12 13 7 4" xfId="51247"/>
    <cellStyle name="Output 12 13 8" xfId="29776"/>
    <cellStyle name="Output 12 13 8 2" xfId="29777"/>
    <cellStyle name="Output 12 13 8 3" xfId="29778"/>
    <cellStyle name="Output 12 13 8 4" xfId="51248"/>
    <cellStyle name="Output 12 13 9" xfId="29779"/>
    <cellStyle name="Output 12 13 9 2" xfId="29780"/>
    <cellStyle name="Output 12 13 9 3" xfId="29781"/>
    <cellStyle name="Output 12 13 9 4" xfId="51249"/>
    <cellStyle name="Output 12 14" xfId="29782"/>
    <cellStyle name="Output 12 14 10" xfId="29783"/>
    <cellStyle name="Output 12 14 10 2" xfId="29784"/>
    <cellStyle name="Output 12 14 10 3" xfId="29785"/>
    <cellStyle name="Output 12 14 10 4" xfId="51250"/>
    <cellStyle name="Output 12 14 11" xfId="29786"/>
    <cellStyle name="Output 12 14 11 2" xfId="29787"/>
    <cellStyle name="Output 12 14 11 3" xfId="29788"/>
    <cellStyle name="Output 12 14 11 4" xfId="51251"/>
    <cellStyle name="Output 12 14 12" xfId="29789"/>
    <cellStyle name="Output 12 14 12 2" xfId="29790"/>
    <cellStyle name="Output 12 14 12 3" xfId="29791"/>
    <cellStyle name="Output 12 14 12 4" xfId="51252"/>
    <cellStyle name="Output 12 14 13" xfId="29792"/>
    <cellStyle name="Output 12 14 13 2" xfId="29793"/>
    <cellStyle name="Output 12 14 13 3" xfId="29794"/>
    <cellStyle name="Output 12 14 13 4" xfId="51253"/>
    <cellStyle name="Output 12 14 14" xfId="29795"/>
    <cellStyle name="Output 12 14 14 2" xfId="29796"/>
    <cellStyle name="Output 12 14 14 3" xfId="29797"/>
    <cellStyle name="Output 12 14 14 4" xfId="51254"/>
    <cellStyle name="Output 12 14 15" xfId="29798"/>
    <cellStyle name="Output 12 14 15 2" xfId="29799"/>
    <cellStyle name="Output 12 14 15 3" xfId="29800"/>
    <cellStyle name="Output 12 14 15 4" xfId="51255"/>
    <cellStyle name="Output 12 14 16" xfId="29801"/>
    <cellStyle name="Output 12 14 16 2" xfId="29802"/>
    <cellStyle name="Output 12 14 16 3" xfId="29803"/>
    <cellStyle name="Output 12 14 16 4" xfId="51256"/>
    <cellStyle name="Output 12 14 17" xfId="29804"/>
    <cellStyle name="Output 12 14 17 2" xfId="29805"/>
    <cellStyle name="Output 12 14 17 3" xfId="29806"/>
    <cellStyle name="Output 12 14 17 4" xfId="51257"/>
    <cellStyle name="Output 12 14 18" xfId="29807"/>
    <cellStyle name="Output 12 14 18 2" xfId="29808"/>
    <cellStyle name="Output 12 14 18 3" xfId="29809"/>
    <cellStyle name="Output 12 14 18 4" xfId="51258"/>
    <cellStyle name="Output 12 14 19" xfId="29810"/>
    <cellStyle name="Output 12 14 19 2" xfId="29811"/>
    <cellStyle name="Output 12 14 19 3" xfId="29812"/>
    <cellStyle name="Output 12 14 19 4" xfId="51259"/>
    <cellStyle name="Output 12 14 2" xfId="29813"/>
    <cellStyle name="Output 12 14 2 2" xfId="29814"/>
    <cellStyle name="Output 12 14 2 3" xfId="29815"/>
    <cellStyle name="Output 12 14 2 4" xfId="51260"/>
    <cellStyle name="Output 12 14 20" xfId="29816"/>
    <cellStyle name="Output 12 14 20 2" xfId="29817"/>
    <cellStyle name="Output 12 14 20 3" xfId="51261"/>
    <cellStyle name="Output 12 14 20 4" xfId="51262"/>
    <cellStyle name="Output 12 14 21" xfId="51263"/>
    <cellStyle name="Output 12 14 22" xfId="51264"/>
    <cellStyle name="Output 12 14 3" xfId="29818"/>
    <cellStyle name="Output 12 14 3 2" xfId="29819"/>
    <cellStyle name="Output 12 14 3 3" xfId="29820"/>
    <cellStyle name="Output 12 14 3 4" xfId="51265"/>
    <cellStyle name="Output 12 14 4" xfId="29821"/>
    <cellStyle name="Output 12 14 4 2" xfId="29822"/>
    <cellStyle name="Output 12 14 4 3" xfId="29823"/>
    <cellStyle name="Output 12 14 4 4" xfId="51266"/>
    <cellStyle name="Output 12 14 5" xfId="29824"/>
    <cellStyle name="Output 12 14 5 2" xfId="29825"/>
    <cellStyle name="Output 12 14 5 3" xfId="29826"/>
    <cellStyle name="Output 12 14 5 4" xfId="51267"/>
    <cellStyle name="Output 12 14 6" xfId="29827"/>
    <cellStyle name="Output 12 14 6 2" xfId="29828"/>
    <cellStyle name="Output 12 14 6 3" xfId="29829"/>
    <cellStyle name="Output 12 14 6 4" xfId="51268"/>
    <cellStyle name="Output 12 14 7" xfId="29830"/>
    <cellStyle name="Output 12 14 7 2" xfId="29831"/>
    <cellStyle name="Output 12 14 7 3" xfId="29832"/>
    <cellStyle name="Output 12 14 7 4" xfId="51269"/>
    <cellStyle name="Output 12 14 8" xfId="29833"/>
    <cellStyle name="Output 12 14 8 2" xfId="29834"/>
    <cellStyle name="Output 12 14 8 3" xfId="29835"/>
    <cellStyle name="Output 12 14 8 4" xfId="51270"/>
    <cellStyle name="Output 12 14 9" xfId="29836"/>
    <cellStyle name="Output 12 14 9 2" xfId="29837"/>
    <cellStyle name="Output 12 14 9 3" xfId="29838"/>
    <cellStyle name="Output 12 14 9 4" xfId="51271"/>
    <cellStyle name="Output 12 15" xfId="29839"/>
    <cellStyle name="Output 12 15 10" xfId="29840"/>
    <cellStyle name="Output 12 15 10 2" xfId="29841"/>
    <cellStyle name="Output 12 15 10 3" xfId="29842"/>
    <cellStyle name="Output 12 15 10 4" xfId="51272"/>
    <cellStyle name="Output 12 15 11" xfId="29843"/>
    <cellStyle name="Output 12 15 11 2" xfId="29844"/>
    <cellStyle name="Output 12 15 11 3" xfId="29845"/>
    <cellStyle name="Output 12 15 11 4" xfId="51273"/>
    <cellStyle name="Output 12 15 12" xfId="29846"/>
    <cellStyle name="Output 12 15 12 2" xfId="29847"/>
    <cellStyle name="Output 12 15 12 3" xfId="29848"/>
    <cellStyle name="Output 12 15 12 4" xfId="51274"/>
    <cellStyle name="Output 12 15 13" xfId="29849"/>
    <cellStyle name="Output 12 15 13 2" xfId="29850"/>
    <cellStyle name="Output 12 15 13 3" xfId="29851"/>
    <cellStyle name="Output 12 15 13 4" xfId="51275"/>
    <cellStyle name="Output 12 15 14" xfId="29852"/>
    <cellStyle name="Output 12 15 14 2" xfId="29853"/>
    <cellStyle name="Output 12 15 14 3" xfId="29854"/>
    <cellStyle name="Output 12 15 14 4" xfId="51276"/>
    <cellStyle name="Output 12 15 15" xfId="29855"/>
    <cellStyle name="Output 12 15 15 2" xfId="29856"/>
    <cellStyle name="Output 12 15 15 3" xfId="29857"/>
    <cellStyle name="Output 12 15 15 4" xfId="51277"/>
    <cellStyle name="Output 12 15 16" xfId="29858"/>
    <cellStyle name="Output 12 15 16 2" xfId="29859"/>
    <cellStyle name="Output 12 15 16 3" xfId="29860"/>
    <cellStyle name="Output 12 15 16 4" xfId="51278"/>
    <cellStyle name="Output 12 15 17" xfId="29861"/>
    <cellStyle name="Output 12 15 17 2" xfId="29862"/>
    <cellStyle name="Output 12 15 17 3" xfId="29863"/>
    <cellStyle name="Output 12 15 17 4" xfId="51279"/>
    <cellStyle name="Output 12 15 18" xfId="29864"/>
    <cellStyle name="Output 12 15 18 2" xfId="29865"/>
    <cellStyle name="Output 12 15 18 3" xfId="29866"/>
    <cellStyle name="Output 12 15 18 4" xfId="51280"/>
    <cellStyle name="Output 12 15 19" xfId="29867"/>
    <cellStyle name="Output 12 15 19 2" xfId="29868"/>
    <cellStyle name="Output 12 15 19 3" xfId="29869"/>
    <cellStyle name="Output 12 15 19 4" xfId="51281"/>
    <cellStyle name="Output 12 15 2" xfId="29870"/>
    <cellStyle name="Output 12 15 2 2" xfId="29871"/>
    <cellStyle name="Output 12 15 2 3" xfId="29872"/>
    <cellStyle name="Output 12 15 2 4" xfId="51282"/>
    <cellStyle name="Output 12 15 20" xfId="29873"/>
    <cellStyle name="Output 12 15 20 2" xfId="29874"/>
    <cellStyle name="Output 12 15 20 3" xfId="51283"/>
    <cellStyle name="Output 12 15 20 4" xfId="51284"/>
    <cellStyle name="Output 12 15 21" xfId="51285"/>
    <cellStyle name="Output 12 15 22" xfId="51286"/>
    <cellStyle name="Output 12 15 3" xfId="29875"/>
    <cellStyle name="Output 12 15 3 2" xfId="29876"/>
    <cellStyle name="Output 12 15 3 3" xfId="29877"/>
    <cellStyle name="Output 12 15 3 4" xfId="51287"/>
    <cellStyle name="Output 12 15 4" xfId="29878"/>
    <cellStyle name="Output 12 15 4 2" xfId="29879"/>
    <cellStyle name="Output 12 15 4 3" xfId="29880"/>
    <cellStyle name="Output 12 15 4 4" xfId="51288"/>
    <cellStyle name="Output 12 15 5" xfId="29881"/>
    <cellStyle name="Output 12 15 5 2" xfId="29882"/>
    <cellStyle name="Output 12 15 5 3" xfId="29883"/>
    <cellStyle name="Output 12 15 5 4" xfId="51289"/>
    <cellStyle name="Output 12 15 6" xfId="29884"/>
    <cellStyle name="Output 12 15 6 2" xfId="29885"/>
    <cellStyle name="Output 12 15 6 3" xfId="29886"/>
    <cellStyle name="Output 12 15 6 4" xfId="51290"/>
    <cellStyle name="Output 12 15 7" xfId="29887"/>
    <cellStyle name="Output 12 15 7 2" xfId="29888"/>
    <cellStyle name="Output 12 15 7 3" xfId="29889"/>
    <cellStyle name="Output 12 15 7 4" xfId="51291"/>
    <cellStyle name="Output 12 15 8" xfId="29890"/>
    <cellStyle name="Output 12 15 8 2" xfId="29891"/>
    <cellStyle name="Output 12 15 8 3" xfId="29892"/>
    <cellStyle name="Output 12 15 8 4" xfId="51292"/>
    <cellStyle name="Output 12 15 9" xfId="29893"/>
    <cellStyle name="Output 12 15 9 2" xfId="29894"/>
    <cellStyle name="Output 12 15 9 3" xfId="29895"/>
    <cellStyle name="Output 12 15 9 4" xfId="51293"/>
    <cellStyle name="Output 12 16" xfId="29896"/>
    <cellStyle name="Output 12 16 10" xfId="29897"/>
    <cellStyle name="Output 12 16 10 2" xfId="29898"/>
    <cellStyle name="Output 12 16 10 3" xfId="29899"/>
    <cellStyle name="Output 12 16 10 4" xfId="51294"/>
    <cellStyle name="Output 12 16 11" xfId="29900"/>
    <cellStyle name="Output 12 16 11 2" xfId="29901"/>
    <cellStyle name="Output 12 16 11 3" xfId="29902"/>
    <cellStyle name="Output 12 16 11 4" xfId="51295"/>
    <cellStyle name="Output 12 16 12" xfId="29903"/>
    <cellStyle name="Output 12 16 12 2" xfId="29904"/>
    <cellStyle name="Output 12 16 12 3" xfId="29905"/>
    <cellStyle name="Output 12 16 12 4" xfId="51296"/>
    <cellStyle name="Output 12 16 13" xfId="29906"/>
    <cellStyle name="Output 12 16 13 2" xfId="29907"/>
    <cellStyle name="Output 12 16 13 3" xfId="29908"/>
    <cellStyle name="Output 12 16 13 4" xfId="51297"/>
    <cellStyle name="Output 12 16 14" xfId="29909"/>
    <cellStyle name="Output 12 16 14 2" xfId="29910"/>
    <cellStyle name="Output 12 16 14 3" xfId="29911"/>
    <cellStyle name="Output 12 16 14 4" xfId="51298"/>
    <cellStyle name="Output 12 16 15" xfId="29912"/>
    <cellStyle name="Output 12 16 15 2" xfId="29913"/>
    <cellStyle name="Output 12 16 15 3" xfId="29914"/>
    <cellStyle name="Output 12 16 15 4" xfId="51299"/>
    <cellStyle name="Output 12 16 16" xfId="29915"/>
    <cellStyle name="Output 12 16 16 2" xfId="29916"/>
    <cellStyle name="Output 12 16 16 3" xfId="29917"/>
    <cellStyle name="Output 12 16 16 4" xfId="51300"/>
    <cellStyle name="Output 12 16 17" xfId="29918"/>
    <cellStyle name="Output 12 16 17 2" xfId="29919"/>
    <cellStyle name="Output 12 16 17 3" xfId="29920"/>
    <cellStyle name="Output 12 16 17 4" xfId="51301"/>
    <cellStyle name="Output 12 16 18" xfId="29921"/>
    <cellStyle name="Output 12 16 18 2" xfId="29922"/>
    <cellStyle name="Output 12 16 18 3" xfId="29923"/>
    <cellStyle name="Output 12 16 18 4" xfId="51302"/>
    <cellStyle name="Output 12 16 19" xfId="29924"/>
    <cellStyle name="Output 12 16 19 2" xfId="29925"/>
    <cellStyle name="Output 12 16 19 3" xfId="29926"/>
    <cellStyle name="Output 12 16 19 4" xfId="51303"/>
    <cellStyle name="Output 12 16 2" xfId="29927"/>
    <cellStyle name="Output 12 16 2 2" xfId="29928"/>
    <cellStyle name="Output 12 16 2 3" xfId="29929"/>
    <cellStyle name="Output 12 16 2 4" xfId="51304"/>
    <cellStyle name="Output 12 16 20" xfId="29930"/>
    <cellStyle name="Output 12 16 20 2" xfId="29931"/>
    <cellStyle name="Output 12 16 20 3" xfId="51305"/>
    <cellStyle name="Output 12 16 20 4" xfId="51306"/>
    <cellStyle name="Output 12 16 21" xfId="51307"/>
    <cellStyle name="Output 12 16 22" xfId="51308"/>
    <cellStyle name="Output 12 16 3" xfId="29932"/>
    <cellStyle name="Output 12 16 3 2" xfId="29933"/>
    <cellStyle name="Output 12 16 3 3" xfId="29934"/>
    <cellStyle name="Output 12 16 3 4" xfId="51309"/>
    <cellStyle name="Output 12 16 4" xfId="29935"/>
    <cellStyle name="Output 12 16 4 2" xfId="29936"/>
    <cellStyle name="Output 12 16 4 3" xfId="29937"/>
    <cellStyle name="Output 12 16 4 4" xfId="51310"/>
    <cellStyle name="Output 12 16 5" xfId="29938"/>
    <cellStyle name="Output 12 16 5 2" xfId="29939"/>
    <cellStyle name="Output 12 16 5 3" xfId="29940"/>
    <cellStyle name="Output 12 16 5 4" xfId="51311"/>
    <cellStyle name="Output 12 16 6" xfId="29941"/>
    <cellStyle name="Output 12 16 6 2" xfId="29942"/>
    <cellStyle name="Output 12 16 6 3" xfId="29943"/>
    <cellStyle name="Output 12 16 6 4" xfId="51312"/>
    <cellStyle name="Output 12 16 7" xfId="29944"/>
    <cellStyle name="Output 12 16 7 2" xfId="29945"/>
    <cellStyle name="Output 12 16 7 3" xfId="29946"/>
    <cellStyle name="Output 12 16 7 4" xfId="51313"/>
    <cellStyle name="Output 12 16 8" xfId="29947"/>
    <cellStyle name="Output 12 16 8 2" xfId="29948"/>
    <cellStyle name="Output 12 16 8 3" xfId="29949"/>
    <cellStyle name="Output 12 16 8 4" xfId="51314"/>
    <cellStyle name="Output 12 16 9" xfId="29950"/>
    <cellStyle name="Output 12 16 9 2" xfId="29951"/>
    <cellStyle name="Output 12 16 9 3" xfId="29952"/>
    <cellStyle name="Output 12 16 9 4" xfId="51315"/>
    <cellStyle name="Output 12 17" xfId="29953"/>
    <cellStyle name="Output 12 17 10" xfId="29954"/>
    <cellStyle name="Output 12 17 10 2" xfId="29955"/>
    <cellStyle name="Output 12 17 10 3" xfId="29956"/>
    <cellStyle name="Output 12 17 10 4" xfId="51316"/>
    <cellStyle name="Output 12 17 11" xfId="29957"/>
    <cellStyle name="Output 12 17 11 2" xfId="29958"/>
    <cellStyle name="Output 12 17 11 3" xfId="29959"/>
    <cellStyle name="Output 12 17 11 4" xfId="51317"/>
    <cellStyle name="Output 12 17 12" xfId="29960"/>
    <cellStyle name="Output 12 17 12 2" xfId="29961"/>
    <cellStyle name="Output 12 17 12 3" xfId="29962"/>
    <cellStyle name="Output 12 17 12 4" xfId="51318"/>
    <cellStyle name="Output 12 17 13" xfId="29963"/>
    <cellStyle name="Output 12 17 13 2" xfId="29964"/>
    <cellStyle name="Output 12 17 13 3" xfId="29965"/>
    <cellStyle name="Output 12 17 13 4" xfId="51319"/>
    <cellStyle name="Output 12 17 14" xfId="29966"/>
    <cellStyle name="Output 12 17 14 2" xfId="29967"/>
    <cellStyle name="Output 12 17 14 3" xfId="29968"/>
    <cellStyle name="Output 12 17 14 4" xfId="51320"/>
    <cellStyle name="Output 12 17 15" xfId="29969"/>
    <cellStyle name="Output 12 17 15 2" xfId="29970"/>
    <cellStyle name="Output 12 17 15 3" xfId="29971"/>
    <cellStyle name="Output 12 17 15 4" xfId="51321"/>
    <cellStyle name="Output 12 17 16" xfId="29972"/>
    <cellStyle name="Output 12 17 16 2" xfId="29973"/>
    <cellStyle name="Output 12 17 16 3" xfId="29974"/>
    <cellStyle name="Output 12 17 16 4" xfId="51322"/>
    <cellStyle name="Output 12 17 17" xfId="29975"/>
    <cellStyle name="Output 12 17 17 2" xfId="29976"/>
    <cellStyle name="Output 12 17 17 3" xfId="29977"/>
    <cellStyle name="Output 12 17 17 4" xfId="51323"/>
    <cellStyle name="Output 12 17 18" xfId="29978"/>
    <cellStyle name="Output 12 17 18 2" xfId="29979"/>
    <cellStyle name="Output 12 17 18 3" xfId="29980"/>
    <cellStyle name="Output 12 17 18 4" xfId="51324"/>
    <cellStyle name="Output 12 17 19" xfId="29981"/>
    <cellStyle name="Output 12 17 19 2" xfId="29982"/>
    <cellStyle name="Output 12 17 19 3" xfId="29983"/>
    <cellStyle name="Output 12 17 19 4" xfId="51325"/>
    <cellStyle name="Output 12 17 2" xfId="29984"/>
    <cellStyle name="Output 12 17 2 2" xfId="29985"/>
    <cellStyle name="Output 12 17 2 3" xfId="29986"/>
    <cellStyle name="Output 12 17 2 4" xfId="51326"/>
    <cellStyle name="Output 12 17 20" xfId="29987"/>
    <cellStyle name="Output 12 17 20 2" xfId="29988"/>
    <cellStyle name="Output 12 17 20 3" xfId="51327"/>
    <cellStyle name="Output 12 17 20 4" xfId="51328"/>
    <cellStyle name="Output 12 17 21" xfId="51329"/>
    <cellStyle name="Output 12 17 22" xfId="51330"/>
    <cellStyle name="Output 12 17 3" xfId="29989"/>
    <cellStyle name="Output 12 17 3 2" xfId="29990"/>
    <cellStyle name="Output 12 17 3 3" xfId="29991"/>
    <cellStyle name="Output 12 17 3 4" xfId="51331"/>
    <cellStyle name="Output 12 17 4" xfId="29992"/>
    <cellStyle name="Output 12 17 4 2" xfId="29993"/>
    <cellStyle name="Output 12 17 4 3" xfId="29994"/>
    <cellStyle name="Output 12 17 4 4" xfId="51332"/>
    <cellStyle name="Output 12 17 5" xfId="29995"/>
    <cellStyle name="Output 12 17 5 2" xfId="29996"/>
    <cellStyle name="Output 12 17 5 3" xfId="29997"/>
    <cellStyle name="Output 12 17 5 4" xfId="51333"/>
    <cellStyle name="Output 12 17 6" xfId="29998"/>
    <cellStyle name="Output 12 17 6 2" xfId="29999"/>
    <cellStyle name="Output 12 17 6 3" xfId="30000"/>
    <cellStyle name="Output 12 17 6 4" xfId="51334"/>
    <cellStyle name="Output 12 17 7" xfId="30001"/>
    <cellStyle name="Output 12 17 7 2" xfId="30002"/>
    <cellStyle name="Output 12 17 7 3" xfId="30003"/>
    <cellStyle name="Output 12 17 7 4" xfId="51335"/>
    <cellStyle name="Output 12 17 8" xfId="30004"/>
    <cellStyle name="Output 12 17 8 2" xfId="30005"/>
    <cellStyle name="Output 12 17 8 3" xfId="30006"/>
    <cellStyle name="Output 12 17 8 4" xfId="51336"/>
    <cellStyle name="Output 12 17 9" xfId="30007"/>
    <cellStyle name="Output 12 17 9 2" xfId="30008"/>
    <cellStyle name="Output 12 17 9 3" xfId="30009"/>
    <cellStyle name="Output 12 17 9 4" xfId="51337"/>
    <cellStyle name="Output 12 18" xfId="30010"/>
    <cellStyle name="Output 12 18 10" xfId="30011"/>
    <cellStyle name="Output 12 18 10 2" xfId="30012"/>
    <cellStyle name="Output 12 18 10 3" xfId="30013"/>
    <cellStyle name="Output 12 18 10 4" xfId="51338"/>
    <cellStyle name="Output 12 18 11" xfId="30014"/>
    <cellStyle name="Output 12 18 11 2" xfId="30015"/>
    <cellStyle name="Output 12 18 11 3" xfId="30016"/>
    <cellStyle name="Output 12 18 11 4" xfId="51339"/>
    <cellStyle name="Output 12 18 12" xfId="30017"/>
    <cellStyle name="Output 12 18 12 2" xfId="30018"/>
    <cellStyle name="Output 12 18 12 3" xfId="30019"/>
    <cellStyle name="Output 12 18 12 4" xfId="51340"/>
    <cellStyle name="Output 12 18 13" xfId="30020"/>
    <cellStyle name="Output 12 18 13 2" xfId="30021"/>
    <cellStyle name="Output 12 18 13 3" xfId="30022"/>
    <cellStyle name="Output 12 18 13 4" xfId="51341"/>
    <cellStyle name="Output 12 18 14" xfId="30023"/>
    <cellStyle name="Output 12 18 14 2" xfId="30024"/>
    <cellStyle name="Output 12 18 14 3" xfId="30025"/>
    <cellStyle name="Output 12 18 14 4" xfId="51342"/>
    <cellStyle name="Output 12 18 15" xfId="30026"/>
    <cellStyle name="Output 12 18 15 2" xfId="30027"/>
    <cellStyle name="Output 12 18 15 3" xfId="30028"/>
    <cellStyle name="Output 12 18 15 4" xfId="51343"/>
    <cellStyle name="Output 12 18 16" xfId="30029"/>
    <cellStyle name="Output 12 18 16 2" xfId="30030"/>
    <cellStyle name="Output 12 18 16 3" xfId="30031"/>
    <cellStyle name="Output 12 18 16 4" xfId="51344"/>
    <cellStyle name="Output 12 18 17" xfId="30032"/>
    <cellStyle name="Output 12 18 17 2" xfId="30033"/>
    <cellStyle name="Output 12 18 17 3" xfId="30034"/>
    <cellStyle name="Output 12 18 17 4" xfId="51345"/>
    <cellStyle name="Output 12 18 18" xfId="30035"/>
    <cellStyle name="Output 12 18 18 2" xfId="30036"/>
    <cellStyle name="Output 12 18 18 3" xfId="30037"/>
    <cellStyle name="Output 12 18 18 4" xfId="51346"/>
    <cellStyle name="Output 12 18 19" xfId="30038"/>
    <cellStyle name="Output 12 18 19 2" xfId="30039"/>
    <cellStyle name="Output 12 18 19 3" xfId="30040"/>
    <cellStyle name="Output 12 18 19 4" xfId="51347"/>
    <cellStyle name="Output 12 18 2" xfId="30041"/>
    <cellStyle name="Output 12 18 2 2" xfId="30042"/>
    <cellStyle name="Output 12 18 2 3" xfId="30043"/>
    <cellStyle name="Output 12 18 2 4" xfId="51348"/>
    <cellStyle name="Output 12 18 20" xfId="30044"/>
    <cellStyle name="Output 12 18 20 2" xfId="30045"/>
    <cellStyle name="Output 12 18 20 3" xfId="51349"/>
    <cellStyle name="Output 12 18 20 4" xfId="51350"/>
    <cellStyle name="Output 12 18 21" xfId="51351"/>
    <cellStyle name="Output 12 18 22" xfId="51352"/>
    <cellStyle name="Output 12 18 3" xfId="30046"/>
    <cellStyle name="Output 12 18 3 2" xfId="30047"/>
    <cellStyle name="Output 12 18 3 3" xfId="30048"/>
    <cellStyle name="Output 12 18 3 4" xfId="51353"/>
    <cellStyle name="Output 12 18 4" xfId="30049"/>
    <cellStyle name="Output 12 18 4 2" xfId="30050"/>
    <cellStyle name="Output 12 18 4 3" xfId="30051"/>
    <cellStyle name="Output 12 18 4 4" xfId="51354"/>
    <cellStyle name="Output 12 18 5" xfId="30052"/>
    <cellStyle name="Output 12 18 5 2" xfId="30053"/>
    <cellStyle name="Output 12 18 5 3" xfId="30054"/>
    <cellStyle name="Output 12 18 5 4" xfId="51355"/>
    <cellStyle name="Output 12 18 6" xfId="30055"/>
    <cellStyle name="Output 12 18 6 2" xfId="30056"/>
    <cellStyle name="Output 12 18 6 3" xfId="30057"/>
    <cellStyle name="Output 12 18 6 4" xfId="51356"/>
    <cellStyle name="Output 12 18 7" xfId="30058"/>
    <cellStyle name="Output 12 18 7 2" xfId="30059"/>
    <cellStyle name="Output 12 18 7 3" xfId="30060"/>
    <cellStyle name="Output 12 18 7 4" xfId="51357"/>
    <cellStyle name="Output 12 18 8" xfId="30061"/>
    <cellStyle name="Output 12 18 8 2" xfId="30062"/>
    <cellStyle name="Output 12 18 8 3" xfId="30063"/>
    <cellStyle name="Output 12 18 8 4" xfId="51358"/>
    <cellStyle name="Output 12 18 9" xfId="30064"/>
    <cellStyle name="Output 12 18 9 2" xfId="30065"/>
    <cellStyle name="Output 12 18 9 3" xfId="30066"/>
    <cellStyle name="Output 12 18 9 4" xfId="51359"/>
    <cellStyle name="Output 12 19" xfId="30067"/>
    <cellStyle name="Output 12 19 10" xfId="30068"/>
    <cellStyle name="Output 12 19 10 2" xfId="30069"/>
    <cellStyle name="Output 12 19 10 3" xfId="30070"/>
    <cellStyle name="Output 12 19 10 4" xfId="51360"/>
    <cellStyle name="Output 12 19 11" xfId="30071"/>
    <cellStyle name="Output 12 19 11 2" xfId="30072"/>
    <cellStyle name="Output 12 19 11 3" xfId="30073"/>
    <cellStyle name="Output 12 19 11 4" xfId="51361"/>
    <cellStyle name="Output 12 19 12" xfId="30074"/>
    <cellStyle name="Output 12 19 12 2" xfId="30075"/>
    <cellStyle name="Output 12 19 12 3" xfId="30076"/>
    <cellStyle name="Output 12 19 12 4" xfId="51362"/>
    <cellStyle name="Output 12 19 13" xfId="30077"/>
    <cellStyle name="Output 12 19 13 2" xfId="30078"/>
    <cellStyle name="Output 12 19 13 3" xfId="30079"/>
    <cellStyle name="Output 12 19 13 4" xfId="51363"/>
    <cellStyle name="Output 12 19 14" xfId="30080"/>
    <cellStyle name="Output 12 19 14 2" xfId="30081"/>
    <cellStyle name="Output 12 19 14 3" xfId="30082"/>
    <cellStyle name="Output 12 19 14 4" xfId="51364"/>
    <cellStyle name="Output 12 19 15" xfId="30083"/>
    <cellStyle name="Output 12 19 15 2" xfId="30084"/>
    <cellStyle name="Output 12 19 15 3" xfId="30085"/>
    <cellStyle name="Output 12 19 15 4" xfId="51365"/>
    <cellStyle name="Output 12 19 16" xfId="30086"/>
    <cellStyle name="Output 12 19 16 2" xfId="30087"/>
    <cellStyle name="Output 12 19 16 3" xfId="30088"/>
    <cellStyle name="Output 12 19 16 4" xfId="51366"/>
    <cellStyle name="Output 12 19 17" xfId="30089"/>
    <cellStyle name="Output 12 19 17 2" xfId="30090"/>
    <cellStyle name="Output 12 19 17 3" xfId="30091"/>
    <cellStyle name="Output 12 19 17 4" xfId="51367"/>
    <cellStyle name="Output 12 19 18" xfId="30092"/>
    <cellStyle name="Output 12 19 18 2" xfId="30093"/>
    <cellStyle name="Output 12 19 18 3" xfId="30094"/>
    <cellStyle name="Output 12 19 18 4" xfId="51368"/>
    <cellStyle name="Output 12 19 19" xfId="30095"/>
    <cellStyle name="Output 12 19 19 2" xfId="30096"/>
    <cellStyle name="Output 12 19 19 3" xfId="30097"/>
    <cellStyle name="Output 12 19 19 4" xfId="51369"/>
    <cellStyle name="Output 12 19 2" xfId="30098"/>
    <cellStyle name="Output 12 19 2 2" xfId="30099"/>
    <cellStyle name="Output 12 19 2 3" xfId="30100"/>
    <cellStyle name="Output 12 19 2 4" xfId="51370"/>
    <cellStyle name="Output 12 19 20" xfId="30101"/>
    <cellStyle name="Output 12 19 20 2" xfId="30102"/>
    <cellStyle name="Output 12 19 20 3" xfId="51371"/>
    <cellStyle name="Output 12 19 20 4" xfId="51372"/>
    <cellStyle name="Output 12 19 21" xfId="51373"/>
    <cellStyle name="Output 12 19 22" xfId="51374"/>
    <cellStyle name="Output 12 19 3" xfId="30103"/>
    <cellStyle name="Output 12 19 3 2" xfId="30104"/>
    <cellStyle name="Output 12 19 3 3" xfId="30105"/>
    <cellStyle name="Output 12 19 3 4" xfId="51375"/>
    <cellStyle name="Output 12 19 4" xfId="30106"/>
    <cellStyle name="Output 12 19 4 2" xfId="30107"/>
    <cellStyle name="Output 12 19 4 3" xfId="30108"/>
    <cellStyle name="Output 12 19 4 4" xfId="51376"/>
    <cellStyle name="Output 12 19 5" xfId="30109"/>
    <cellStyle name="Output 12 19 5 2" xfId="30110"/>
    <cellStyle name="Output 12 19 5 3" xfId="30111"/>
    <cellStyle name="Output 12 19 5 4" xfId="51377"/>
    <cellStyle name="Output 12 19 6" xfId="30112"/>
    <cellStyle name="Output 12 19 6 2" xfId="30113"/>
    <cellStyle name="Output 12 19 6 3" xfId="30114"/>
    <cellStyle name="Output 12 19 6 4" xfId="51378"/>
    <cellStyle name="Output 12 19 7" xfId="30115"/>
    <cellStyle name="Output 12 19 7 2" xfId="30116"/>
    <cellStyle name="Output 12 19 7 3" xfId="30117"/>
    <cellStyle name="Output 12 19 7 4" xfId="51379"/>
    <cellStyle name="Output 12 19 8" xfId="30118"/>
    <cellStyle name="Output 12 19 8 2" xfId="30119"/>
    <cellStyle name="Output 12 19 8 3" xfId="30120"/>
    <cellStyle name="Output 12 19 8 4" xfId="51380"/>
    <cellStyle name="Output 12 19 9" xfId="30121"/>
    <cellStyle name="Output 12 19 9 2" xfId="30122"/>
    <cellStyle name="Output 12 19 9 3" xfId="30123"/>
    <cellStyle name="Output 12 19 9 4" xfId="51381"/>
    <cellStyle name="Output 12 2" xfId="30124"/>
    <cellStyle name="Output 12 2 10" xfId="30125"/>
    <cellStyle name="Output 12 2 10 2" xfId="30126"/>
    <cellStyle name="Output 12 2 10 3" xfId="30127"/>
    <cellStyle name="Output 12 2 10 4" xfId="51382"/>
    <cellStyle name="Output 12 2 11" xfId="30128"/>
    <cellStyle name="Output 12 2 11 2" xfId="30129"/>
    <cellStyle name="Output 12 2 11 3" xfId="30130"/>
    <cellStyle name="Output 12 2 11 4" xfId="51383"/>
    <cellStyle name="Output 12 2 12" xfId="30131"/>
    <cellStyle name="Output 12 2 12 2" xfId="30132"/>
    <cellStyle name="Output 12 2 12 3" xfId="30133"/>
    <cellStyle name="Output 12 2 12 4" xfId="51384"/>
    <cellStyle name="Output 12 2 13" xfId="30134"/>
    <cellStyle name="Output 12 2 13 2" xfId="30135"/>
    <cellStyle name="Output 12 2 13 3" xfId="30136"/>
    <cellStyle name="Output 12 2 13 4" xfId="51385"/>
    <cellStyle name="Output 12 2 14" xfId="30137"/>
    <cellStyle name="Output 12 2 14 2" xfId="30138"/>
    <cellStyle name="Output 12 2 14 3" xfId="30139"/>
    <cellStyle name="Output 12 2 14 4" xfId="51386"/>
    <cellStyle name="Output 12 2 15" xfId="30140"/>
    <cellStyle name="Output 12 2 15 2" xfId="30141"/>
    <cellStyle name="Output 12 2 15 3" xfId="30142"/>
    <cellStyle name="Output 12 2 15 4" xfId="51387"/>
    <cellStyle name="Output 12 2 16" xfId="30143"/>
    <cellStyle name="Output 12 2 16 2" xfId="30144"/>
    <cellStyle name="Output 12 2 16 3" xfId="30145"/>
    <cellStyle name="Output 12 2 16 4" xfId="51388"/>
    <cellStyle name="Output 12 2 17" xfId="30146"/>
    <cellStyle name="Output 12 2 17 2" xfId="30147"/>
    <cellStyle name="Output 12 2 17 3" xfId="30148"/>
    <cellStyle name="Output 12 2 17 4" xfId="51389"/>
    <cellStyle name="Output 12 2 18" xfId="30149"/>
    <cellStyle name="Output 12 2 18 2" xfId="30150"/>
    <cellStyle name="Output 12 2 18 3" xfId="30151"/>
    <cellStyle name="Output 12 2 18 4" xfId="51390"/>
    <cellStyle name="Output 12 2 19" xfId="30152"/>
    <cellStyle name="Output 12 2 19 2" xfId="30153"/>
    <cellStyle name="Output 12 2 19 3" xfId="30154"/>
    <cellStyle name="Output 12 2 19 4" xfId="51391"/>
    <cellStyle name="Output 12 2 2" xfId="30155"/>
    <cellStyle name="Output 12 2 2 2" xfId="30156"/>
    <cellStyle name="Output 12 2 2 3" xfId="30157"/>
    <cellStyle name="Output 12 2 2 4" xfId="51392"/>
    <cellStyle name="Output 12 2 20" xfId="30158"/>
    <cellStyle name="Output 12 2 20 2" xfId="30159"/>
    <cellStyle name="Output 12 2 20 3" xfId="51393"/>
    <cellStyle name="Output 12 2 20 4" xfId="51394"/>
    <cellStyle name="Output 12 2 21" xfId="51395"/>
    <cellStyle name="Output 12 2 22" xfId="51396"/>
    <cellStyle name="Output 12 2 3" xfId="30160"/>
    <cellStyle name="Output 12 2 3 2" xfId="30161"/>
    <cellStyle name="Output 12 2 3 3" xfId="30162"/>
    <cellStyle name="Output 12 2 3 4" xfId="51397"/>
    <cellStyle name="Output 12 2 4" xfId="30163"/>
    <cellStyle name="Output 12 2 4 2" xfId="30164"/>
    <cellStyle name="Output 12 2 4 3" xfId="30165"/>
    <cellStyle name="Output 12 2 4 4" xfId="51398"/>
    <cellStyle name="Output 12 2 5" xfId="30166"/>
    <cellStyle name="Output 12 2 5 2" xfId="30167"/>
    <cellStyle name="Output 12 2 5 3" xfId="30168"/>
    <cellStyle name="Output 12 2 5 4" xfId="51399"/>
    <cellStyle name="Output 12 2 6" xfId="30169"/>
    <cellStyle name="Output 12 2 6 2" xfId="30170"/>
    <cellStyle name="Output 12 2 6 3" xfId="30171"/>
    <cellStyle name="Output 12 2 6 4" xfId="51400"/>
    <cellStyle name="Output 12 2 7" xfId="30172"/>
    <cellStyle name="Output 12 2 7 2" xfId="30173"/>
    <cellStyle name="Output 12 2 7 3" xfId="30174"/>
    <cellStyle name="Output 12 2 7 4" xfId="51401"/>
    <cellStyle name="Output 12 2 8" xfId="30175"/>
    <cellStyle name="Output 12 2 8 2" xfId="30176"/>
    <cellStyle name="Output 12 2 8 3" xfId="30177"/>
    <cellStyle name="Output 12 2 8 4" xfId="51402"/>
    <cellStyle name="Output 12 2 9" xfId="30178"/>
    <cellStyle name="Output 12 2 9 2" xfId="30179"/>
    <cellStyle name="Output 12 2 9 3" xfId="30180"/>
    <cellStyle name="Output 12 2 9 4" xfId="51403"/>
    <cellStyle name="Output 12 20" xfId="30181"/>
    <cellStyle name="Output 12 20 10" xfId="30182"/>
    <cellStyle name="Output 12 20 10 2" xfId="30183"/>
    <cellStyle name="Output 12 20 10 3" xfId="30184"/>
    <cellStyle name="Output 12 20 10 4" xfId="51404"/>
    <cellStyle name="Output 12 20 11" xfId="30185"/>
    <cellStyle name="Output 12 20 11 2" xfId="30186"/>
    <cellStyle name="Output 12 20 11 3" xfId="30187"/>
    <cellStyle name="Output 12 20 11 4" xfId="51405"/>
    <cellStyle name="Output 12 20 12" xfId="30188"/>
    <cellStyle name="Output 12 20 12 2" xfId="30189"/>
    <cellStyle name="Output 12 20 12 3" xfId="30190"/>
    <cellStyle name="Output 12 20 12 4" xfId="51406"/>
    <cellStyle name="Output 12 20 13" xfId="30191"/>
    <cellStyle name="Output 12 20 13 2" xfId="30192"/>
    <cellStyle name="Output 12 20 13 3" xfId="30193"/>
    <cellStyle name="Output 12 20 13 4" xfId="51407"/>
    <cellStyle name="Output 12 20 14" xfId="30194"/>
    <cellStyle name="Output 12 20 14 2" xfId="30195"/>
    <cellStyle name="Output 12 20 14 3" xfId="30196"/>
    <cellStyle name="Output 12 20 14 4" xfId="51408"/>
    <cellStyle name="Output 12 20 15" xfId="30197"/>
    <cellStyle name="Output 12 20 15 2" xfId="30198"/>
    <cellStyle name="Output 12 20 15 3" xfId="30199"/>
    <cellStyle name="Output 12 20 15 4" xfId="51409"/>
    <cellStyle name="Output 12 20 16" xfId="30200"/>
    <cellStyle name="Output 12 20 16 2" xfId="30201"/>
    <cellStyle name="Output 12 20 16 3" xfId="30202"/>
    <cellStyle name="Output 12 20 16 4" xfId="51410"/>
    <cellStyle name="Output 12 20 17" xfId="30203"/>
    <cellStyle name="Output 12 20 17 2" xfId="30204"/>
    <cellStyle name="Output 12 20 17 3" xfId="30205"/>
    <cellStyle name="Output 12 20 17 4" xfId="51411"/>
    <cellStyle name="Output 12 20 18" xfId="30206"/>
    <cellStyle name="Output 12 20 18 2" xfId="30207"/>
    <cellStyle name="Output 12 20 18 3" xfId="30208"/>
    <cellStyle name="Output 12 20 18 4" xfId="51412"/>
    <cellStyle name="Output 12 20 19" xfId="30209"/>
    <cellStyle name="Output 12 20 19 2" xfId="30210"/>
    <cellStyle name="Output 12 20 19 3" xfId="30211"/>
    <cellStyle name="Output 12 20 19 4" xfId="51413"/>
    <cellStyle name="Output 12 20 2" xfId="30212"/>
    <cellStyle name="Output 12 20 2 2" xfId="30213"/>
    <cellStyle name="Output 12 20 2 3" xfId="30214"/>
    <cellStyle name="Output 12 20 2 4" xfId="51414"/>
    <cellStyle name="Output 12 20 20" xfId="30215"/>
    <cellStyle name="Output 12 20 20 2" xfId="30216"/>
    <cellStyle name="Output 12 20 20 3" xfId="51415"/>
    <cellStyle name="Output 12 20 20 4" xfId="51416"/>
    <cellStyle name="Output 12 20 21" xfId="51417"/>
    <cellStyle name="Output 12 20 22" xfId="51418"/>
    <cellStyle name="Output 12 20 3" xfId="30217"/>
    <cellStyle name="Output 12 20 3 2" xfId="30218"/>
    <cellStyle name="Output 12 20 3 3" xfId="30219"/>
    <cellStyle name="Output 12 20 3 4" xfId="51419"/>
    <cellStyle name="Output 12 20 4" xfId="30220"/>
    <cellStyle name="Output 12 20 4 2" xfId="30221"/>
    <cellStyle name="Output 12 20 4 3" xfId="30222"/>
    <cellStyle name="Output 12 20 4 4" xfId="51420"/>
    <cellStyle name="Output 12 20 5" xfId="30223"/>
    <cellStyle name="Output 12 20 5 2" xfId="30224"/>
    <cellStyle name="Output 12 20 5 3" xfId="30225"/>
    <cellStyle name="Output 12 20 5 4" xfId="51421"/>
    <cellStyle name="Output 12 20 6" xfId="30226"/>
    <cellStyle name="Output 12 20 6 2" xfId="30227"/>
    <cellStyle name="Output 12 20 6 3" xfId="30228"/>
    <cellStyle name="Output 12 20 6 4" xfId="51422"/>
    <cellStyle name="Output 12 20 7" xfId="30229"/>
    <cellStyle name="Output 12 20 7 2" xfId="30230"/>
    <cellStyle name="Output 12 20 7 3" xfId="30231"/>
    <cellStyle name="Output 12 20 7 4" xfId="51423"/>
    <cellStyle name="Output 12 20 8" xfId="30232"/>
    <cellStyle name="Output 12 20 8 2" xfId="30233"/>
    <cellStyle name="Output 12 20 8 3" xfId="30234"/>
    <cellStyle name="Output 12 20 8 4" xfId="51424"/>
    <cellStyle name="Output 12 20 9" xfId="30235"/>
    <cellStyle name="Output 12 20 9 2" xfId="30236"/>
    <cellStyle name="Output 12 20 9 3" xfId="30237"/>
    <cellStyle name="Output 12 20 9 4" xfId="51425"/>
    <cellStyle name="Output 12 21" xfId="30238"/>
    <cellStyle name="Output 12 21 10" xfId="30239"/>
    <cellStyle name="Output 12 21 10 2" xfId="30240"/>
    <cellStyle name="Output 12 21 10 3" xfId="30241"/>
    <cellStyle name="Output 12 21 10 4" xfId="51426"/>
    <cellStyle name="Output 12 21 11" xfId="30242"/>
    <cellStyle name="Output 12 21 11 2" xfId="30243"/>
    <cellStyle name="Output 12 21 11 3" xfId="30244"/>
    <cellStyle name="Output 12 21 11 4" xfId="51427"/>
    <cellStyle name="Output 12 21 12" xfId="30245"/>
    <cellStyle name="Output 12 21 12 2" xfId="30246"/>
    <cellStyle name="Output 12 21 12 3" xfId="30247"/>
    <cellStyle name="Output 12 21 12 4" xfId="51428"/>
    <cellStyle name="Output 12 21 13" xfId="30248"/>
    <cellStyle name="Output 12 21 13 2" xfId="30249"/>
    <cellStyle name="Output 12 21 13 3" xfId="30250"/>
    <cellStyle name="Output 12 21 13 4" xfId="51429"/>
    <cellStyle name="Output 12 21 14" xfId="30251"/>
    <cellStyle name="Output 12 21 14 2" xfId="30252"/>
    <cellStyle name="Output 12 21 14 3" xfId="30253"/>
    <cellStyle name="Output 12 21 14 4" xfId="51430"/>
    <cellStyle name="Output 12 21 15" xfId="30254"/>
    <cellStyle name="Output 12 21 15 2" xfId="30255"/>
    <cellStyle name="Output 12 21 15 3" xfId="30256"/>
    <cellStyle name="Output 12 21 15 4" xfId="51431"/>
    <cellStyle name="Output 12 21 16" xfId="30257"/>
    <cellStyle name="Output 12 21 16 2" xfId="30258"/>
    <cellStyle name="Output 12 21 16 3" xfId="30259"/>
    <cellStyle name="Output 12 21 16 4" xfId="51432"/>
    <cellStyle name="Output 12 21 17" xfId="30260"/>
    <cellStyle name="Output 12 21 17 2" xfId="30261"/>
    <cellStyle name="Output 12 21 17 3" xfId="30262"/>
    <cellStyle name="Output 12 21 17 4" xfId="51433"/>
    <cellStyle name="Output 12 21 18" xfId="30263"/>
    <cellStyle name="Output 12 21 18 2" xfId="30264"/>
    <cellStyle name="Output 12 21 18 3" xfId="30265"/>
    <cellStyle name="Output 12 21 18 4" xfId="51434"/>
    <cellStyle name="Output 12 21 19" xfId="30266"/>
    <cellStyle name="Output 12 21 19 2" xfId="30267"/>
    <cellStyle name="Output 12 21 19 3" xfId="30268"/>
    <cellStyle name="Output 12 21 19 4" xfId="51435"/>
    <cellStyle name="Output 12 21 2" xfId="30269"/>
    <cellStyle name="Output 12 21 2 2" xfId="30270"/>
    <cellStyle name="Output 12 21 2 3" xfId="30271"/>
    <cellStyle name="Output 12 21 2 4" xfId="51436"/>
    <cellStyle name="Output 12 21 20" xfId="30272"/>
    <cellStyle name="Output 12 21 20 2" xfId="30273"/>
    <cellStyle name="Output 12 21 20 3" xfId="51437"/>
    <cellStyle name="Output 12 21 20 4" xfId="51438"/>
    <cellStyle name="Output 12 21 21" xfId="51439"/>
    <cellStyle name="Output 12 21 22" xfId="51440"/>
    <cellStyle name="Output 12 21 3" xfId="30274"/>
    <cellStyle name="Output 12 21 3 2" xfId="30275"/>
    <cellStyle name="Output 12 21 3 3" xfId="30276"/>
    <cellStyle name="Output 12 21 3 4" xfId="51441"/>
    <cellStyle name="Output 12 21 4" xfId="30277"/>
    <cellStyle name="Output 12 21 4 2" xfId="30278"/>
    <cellStyle name="Output 12 21 4 3" xfId="30279"/>
    <cellStyle name="Output 12 21 4 4" xfId="51442"/>
    <cellStyle name="Output 12 21 5" xfId="30280"/>
    <cellStyle name="Output 12 21 5 2" xfId="30281"/>
    <cellStyle name="Output 12 21 5 3" xfId="30282"/>
    <cellStyle name="Output 12 21 5 4" xfId="51443"/>
    <cellStyle name="Output 12 21 6" xfId="30283"/>
    <cellStyle name="Output 12 21 6 2" xfId="30284"/>
    <cellStyle name="Output 12 21 6 3" xfId="30285"/>
    <cellStyle name="Output 12 21 6 4" xfId="51444"/>
    <cellStyle name="Output 12 21 7" xfId="30286"/>
    <cellStyle name="Output 12 21 7 2" xfId="30287"/>
    <cellStyle name="Output 12 21 7 3" xfId="30288"/>
    <cellStyle name="Output 12 21 7 4" xfId="51445"/>
    <cellStyle name="Output 12 21 8" xfId="30289"/>
    <cellStyle name="Output 12 21 8 2" xfId="30290"/>
    <cellStyle name="Output 12 21 8 3" xfId="30291"/>
    <cellStyle name="Output 12 21 8 4" xfId="51446"/>
    <cellStyle name="Output 12 21 9" xfId="30292"/>
    <cellStyle name="Output 12 21 9 2" xfId="30293"/>
    <cellStyle name="Output 12 21 9 3" xfId="30294"/>
    <cellStyle name="Output 12 21 9 4" xfId="51447"/>
    <cellStyle name="Output 12 22" xfId="30295"/>
    <cellStyle name="Output 12 22 10" xfId="30296"/>
    <cellStyle name="Output 12 22 10 2" xfId="30297"/>
    <cellStyle name="Output 12 22 10 3" xfId="30298"/>
    <cellStyle name="Output 12 22 10 4" xfId="51448"/>
    <cellStyle name="Output 12 22 11" xfId="30299"/>
    <cellStyle name="Output 12 22 11 2" xfId="30300"/>
    <cellStyle name="Output 12 22 11 3" xfId="30301"/>
    <cellStyle name="Output 12 22 11 4" xfId="51449"/>
    <cellStyle name="Output 12 22 12" xfId="30302"/>
    <cellStyle name="Output 12 22 12 2" xfId="30303"/>
    <cellStyle name="Output 12 22 12 3" xfId="30304"/>
    <cellStyle name="Output 12 22 12 4" xfId="51450"/>
    <cellStyle name="Output 12 22 13" xfId="30305"/>
    <cellStyle name="Output 12 22 13 2" xfId="30306"/>
    <cellStyle name="Output 12 22 13 3" xfId="30307"/>
    <cellStyle name="Output 12 22 13 4" xfId="51451"/>
    <cellStyle name="Output 12 22 14" xfId="30308"/>
    <cellStyle name="Output 12 22 14 2" xfId="30309"/>
    <cellStyle name="Output 12 22 14 3" xfId="30310"/>
    <cellStyle name="Output 12 22 14 4" xfId="51452"/>
    <cellStyle name="Output 12 22 15" xfId="30311"/>
    <cellStyle name="Output 12 22 15 2" xfId="30312"/>
    <cellStyle name="Output 12 22 15 3" xfId="30313"/>
    <cellStyle name="Output 12 22 15 4" xfId="51453"/>
    <cellStyle name="Output 12 22 16" xfId="30314"/>
    <cellStyle name="Output 12 22 16 2" xfId="30315"/>
    <cellStyle name="Output 12 22 16 3" xfId="30316"/>
    <cellStyle name="Output 12 22 16 4" xfId="51454"/>
    <cellStyle name="Output 12 22 17" xfId="30317"/>
    <cellStyle name="Output 12 22 17 2" xfId="30318"/>
    <cellStyle name="Output 12 22 17 3" xfId="30319"/>
    <cellStyle name="Output 12 22 17 4" xfId="51455"/>
    <cellStyle name="Output 12 22 18" xfId="30320"/>
    <cellStyle name="Output 12 22 18 2" xfId="30321"/>
    <cellStyle name="Output 12 22 18 3" xfId="30322"/>
    <cellStyle name="Output 12 22 18 4" xfId="51456"/>
    <cellStyle name="Output 12 22 19" xfId="30323"/>
    <cellStyle name="Output 12 22 19 2" xfId="30324"/>
    <cellStyle name="Output 12 22 19 3" xfId="30325"/>
    <cellStyle name="Output 12 22 19 4" xfId="51457"/>
    <cellStyle name="Output 12 22 2" xfId="30326"/>
    <cellStyle name="Output 12 22 2 2" xfId="30327"/>
    <cellStyle name="Output 12 22 2 3" xfId="30328"/>
    <cellStyle name="Output 12 22 2 4" xfId="51458"/>
    <cellStyle name="Output 12 22 20" xfId="30329"/>
    <cellStyle name="Output 12 22 20 2" xfId="30330"/>
    <cellStyle name="Output 12 22 20 3" xfId="51459"/>
    <cellStyle name="Output 12 22 20 4" xfId="51460"/>
    <cellStyle name="Output 12 22 21" xfId="51461"/>
    <cellStyle name="Output 12 22 22" xfId="51462"/>
    <cellStyle name="Output 12 22 3" xfId="30331"/>
    <cellStyle name="Output 12 22 3 2" xfId="30332"/>
    <cellStyle name="Output 12 22 3 3" xfId="30333"/>
    <cellStyle name="Output 12 22 3 4" xfId="51463"/>
    <cellStyle name="Output 12 22 4" xfId="30334"/>
    <cellStyle name="Output 12 22 4 2" xfId="30335"/>
    <cellStyle name="Output 12 22 4 3" xfId="30336"/>
    <cellStyle name="Output 12 22 4 4" xfId="51464"/>
    <cellStyle name="Output 12 22 5" xfId="30337"/>
    <cellStyle name="Output 12 22 5 2" xfId="30338"/>
    <cellStyle name="Output 12 22 5 3" xfId="30339"/>
    <cellStyle name="Output 12 22 5 4" xfId="51465"/>
    <cellStyle name="Output 12 22 6" xfId="30340"/>
    <cellStyle name="Output 12 22 6 2" xfId="30341"/>
    <cellStyle name="Output 12 22 6 3" xfId="30342"/>
    <cellStyle name="Output 12 22 6 4" xfId="51466"/>
    <cellStyle name="Output 12 22 7" xfId="30343"/>
    <cellStyle name="Output 12 22 7 2" xfId="30344"/>
    <cellStyle name="Output 12 22 7 3" xfId="30345"/>
    <cellStyle name="Output 12 22 7 4" xfId="51467"/>
    <cellStyle name="Output 12 22 8" xfId="30346"/>
    <cellStyle name="Output 12 22 8 2" xfId="30347"/>
    <cellStyle name="Output 12 22 8 3" xfId="30348"/>
    <cellStyle name="Output 12 22 8 4" xfId="51468"/>
    <cellStyle name="Output 12 22 9" xfId="30349"/>
    <cellStyle name="Output 12 22 9 2" xfId="30350"/>
    <cellStyle name="Output 12 22 9 3" xfId="30351"/>
    <cellStyle name="Output 12 22 9 4" xfId="51469"/>
    <cellStyle name="Output 12 23" xfId="30352"/>
    <cellStyle name="Output 12 23 10" xfId="30353"/>
    <cellStyle name="Output 12 23 10 2" xfId="30354"/>
    <cellStyle name="Output 12 23 10 3" xfId="30355"/>
    <cellStyle name="Output 12 23 10 4" xfId="51470"/>
    <cellStyle name="Output 12 23 11" xfId="30356"/>
    <cellStyle name="Output 12 23 11 2" xfId="30357"/>
    <cellStyle name="Output 12 23 11 3" xfId="30358"/>
    <cellStyle name="Output 12 23 11 4" xfId="51471"/>
    <cellStyle name="Output 12 23 12" xfId="30359"/>
    <cellStyle name="Output 12 23 12 2" xfId="30360"/>
    <cellStyle name="Output 12 23 12 3" xfId="30361"/>
    <cellStyle name="Output 12 23 12 4" xfId="51472"/>
    <cellStyle name="Output 12 23 13" xfId="30362"/>
    <cellStyle name="Output 12 23 13 2" xfId="30363"/>
    <cellStyle name="Output 12 23 13 3" xfId="30364"/>
    <cellStyle name="Output 12 23 13 4" xfId="51473"/>
    <cellStyle name="Output 12 23 14" xfId="30365"/>
    <cellStyle name="Output 12 23 14 2" xfId="30366"/>
    <cellStyle name="Output 12 23 14 3" xfId="30367"/>
    <cellStyle name="Output 12 23 14 4" xfId="51474"/>
    <cellStyle name="Output 12 23 15" xfId="30368"/>
    <cellStyle name="Output 12 23 15 2" xfId="30369"/>
    <cellStyle name="Output 12 23 15 3" xfId="30370"/>
    <cellStyle name="Output 12 23 15 4" xfId="51475"/>
    <cellStyle name="Output 12 23 16" xfId="30371"/>
    <cellStyle name="Output 12 23 16 2" xfId="30372"/>
    <cellStyle name="Output 12 23 16 3" xfId="30373"/>
    <cellStyle name="Output 12 23 16 4" xfId="51476"/>
    <cellStyle name="Output 12 23 17" xfId="30374"/>
    <cellStyle name="Output 12 23 17 2" xfId="30375"/>
    <cellStyle name="Output 12 23 17 3" xfId="30376"/>
    <cellStyle name="Output 12 23 17 4" xfId="51477"/>
    <cellStyle name="Output 12 23 18" xfId="30377"/>
    <cellStyle name="Output 12 23 18 2" xfId="30378"/>
    <cellStyle name="Output 12 23 18 3" xfId="30379"/>
    <cellStyle name="Output 12 23 18 4" xfId="51478"/>
    <cellStyle name="Output 12 23 19" xfId="30380"/>
    <cellStyle name="Output 12 23 19 2" xfId="30381"/>
    <cellStyle name="Output 12 23 19 3" xfId="30382"/>
    <cellStyle name="Output 12 23 19 4" xfId="51479"/>
    <cellStyle name="Output 12 23 2" xfId="30383"/>
    <cellStyle name="Output 12 23 2 2" xfId="30384"/>
    <cellStyle name="Output 12 23 2 3" xfId="30385"/>
    <cellStyle name="Output 12 23 2 4" xfId="51480"/>
    <cellStyle name="Output 12 23 20" xfId="30386"/>
    <cellStyle name="Output 12 23 20 2" xfId="30387"/>
    <cellStyle name="Output 12 23 20 3" xfId="51481"/>
    <cellStyle name="Output 12 23 20 4" xfId="51482"/>
    <cellStyle name="Output 12 23 21" xfId="51483"/>
    <cellStyle name="Output 12 23 22" xfId="51484"/>
    <cellStyle name="Output 12 23 3" xfId="30388"/>
    <cellStyle name="Output 12 23 3 2" xfId="30389"/>
    <cellStyle name="Output 12 23 3 3" xfId="30390"/>
    <cellStyle name="Output 12 23 3 4" xfId="51485"/>
    <cellStyle name="Output 12 23 4" xfId="30391"/>
    <cellStyle name="Output 12 23 4 2" xfId="30392"/>
    <cellStyle name="Output 12 23 4 3" xfId="30393"/>
    <cellStyle name="Output 12 23 4 4" xfId="51486"/>
    <cellStyle name="Output 12 23 5" xfId="30394"/>
    <cellStyle name="Output 12 23 5 2" xfId="30395"/>
    <cellStyle name="Output 12 23 5 3" xfId="30396"/>
    <cellStyle name="Output 12 23 5 4" xfId="51487"/>
    <cellStyle name="Output 12 23 6" xfId="30397"/>
    <cellStyle name="Output 12 23 6 2" xfId="30398"/>
    <cellStyle name="Output 12 23 6 3" xfId="30399"/>
    <cellStyle name="Output 12 23 6 4" xfId="51488"/>
    <cellStyle name="Output 12 23 7" xfId="30400"/>
    <cellStyle name="Output 12 23 7 2" xfId="30401"/>
    <cellStyle name="Output 12 23 7 3" xfId="30402"/>
    <cellStyle name="Output 12 23 7 4" xfId="51489"/>
    <cellStyle name="Output 12 23 8" xfId="30403"/>
    <cellStyle name="Output 12 23 8 2" xfId="30404"/>
    <cellStyle name="Output 12 23 8 3" xfId="30405"/>
    <cellStyle name="Output 12 23 8 4" xfId="51490"/>
    <cellStyle name="Output 12 23 9" xfId="30406"/>
    <cellStyle name="Output 12 23 9 2" xfId="30407"/>
    <cellStyle name="Output 12 23 9 3" xfId="30408"/>
    <cellStyle name="Output 12 23 9 4" xfId="51491"/>
    <cellStyle name="Output 12 24" xfId="30409"/>
    <cellStyle name="Output 12 24 10" xfId="30410"/>
    <cellStyle name="Output 12 24 10 2" xfId="30411"/>
    <cellStyle name="Output 12 24 10 3" xfId="30412"/>
    <cellStyle name="Output 12 24 10 4" xfId="51492"/>
    <cellStyle name="Output 12 24 11" xfId="30413"/>
    <cellStyle name="Output 12 24 11 2" xfId="30414"/>
    <cellStyle name="Output 12 24 11 3" xfId="30415"/>
    <cellStyle name="Output 12 24 11 4" xfId="51493"/>
    <cellStyle name="Output 12 24 12" xfId="30416"/>
    <cellStyle name="Output 12 24 12 2" xfId="30417"/>
    <cellStyle name="Output 12 24 12 3" xfId="30418"/>
    <cellStyle name="Output 12 24 12 4" xfId="51494"/>
    <cellStyle name="Output 12 24 13" xfId="30419"/>
    <cellStyle name="Output 12 24 13 2" xfId="30420"/>
    <cellStyle name="Output 12 24 13 3" xfId="30421"/>
    <cellStyle name="Output 12 24 13 4" xfId="51495"/>
    <cellStyle name="Output 12 24 14" xfId="30422"/>
    <cellStyle name="Output 12 24 14 2" xfId="30423"/>
    <cellStyle name="Output 12 24 14 3" xfId="30424"/>
    <cellStyle name="Output 12 24 14 4" xfId="51496"/>
    <cellStyle name="Output 12 24 15" xfId="30425"/>
    <cellStyle name="Output 12 24 15 2" xfId="30426"/>
    <cellStyle name="Output 12 24 15 3" xfId="30427"/>
    <cellStyle name="Output 12 24 15 4" xfId="51497"/>
    <cellStyle name="Output 12 24 16" xfId="30428"/>
    <cellStyle name="Output 12 24 16 2" xfId="30429"/>
    <cellStyle name="Output 12 24 16 3" xfId="30430"/>
    <cellStyle name="Output 12 24 16 4" xfId="51498"/>
    <cellStyle name="Output 12 24 17" xfId="30431"/>
    <cellStyle name="Output 12 24 17 2" xfId="30432"/>
    <cellStyle name="Output 12 24 17 3" xfId="30433"/>
    <cellStyle name="Output 12 24 17 4" xfId="51499"/>
    <cellStyle name="Output 12 24 18" xfId="30434"/>
    <cellStyle name="Output 12 24 18 2" xfId="30435"/>
    <cellStyle name="Output 12 24 18 3" xfId="30436"/>
    <cellStyle name="Output 12 24 18 4" xfId="51500"/>
    <cellStyle name="Output 12 24 19" xfId="30437"/>
    <cellStyle name="Output 12 24 19 2" xfId="30438"/>
    <cellStyle name="Output 12 24 19 3" xfId="30439"/>
    <cellStyle name="Output 12 24 19 4" xfId="51501"/>
    <cellStyle name="Output 12 24 2" xfId="30440"/>
    <cellStyle name="Output 12 24 2 2" xfId="30441"/>
    <cellStyle name="Output 12 24 2 3" xfId="30442"/>
    <cellStyle name="Output 12 24 2 4" xfId="51502"/>
    <cellStyle name="Output 12 24 20" xfId="30443"/>
    <cellStyle name="Output 12 24 20 2" xfId="30444"/>
    <cellStyle name="Output 12 24 20 3" xfId="51503"/>
    <cellStyle name="Output 12 24 20 4" xfId="51504"/>
    <cellStyle name="Output 12 24 21" xfId="51505"/>
    <cellStyle name="Output 12 24 22" xfId="51506"/>
    <cellStyle name="Output 12 24 3" xfId="30445"/>
    <cellStyle name="Output 12 24 3 2" xfId="30446"/>
    <cellStyle name="Output 12 24 3 3" xfId="30447"/>
    <cellStyle name="Output 12 24 3 4" xfId="51507"/>
    <cellStyle name="Output 12 24 4" xfId="30448"/>
    <cellStyle name="Output 12 24 4 2" xfId="30449"/>
    <cellStyle name="Output 12 24 4 3" xfId="30450"/>
    <cellStyle name="Output 12 24 4 4" xfId="51508"/>
    <cellStyle name="Output 12 24 5" xfId="30451"/>
    <cellStyle name="Output 12 24 5 2" xfId="30452"/>
    <cellStyle name="Output 12 24 5 3" xfId="30453"/>
    <cellStyle name="Output 12 24 5 4" xfId="51509"/>
    <cellStyle name="Output 12 24 6" xfId="30454"/>
    <cellStyle name="Output 12 24 6 2" xfId="30455"/>
    <cellStyle name="Output 12 24 6 3" xfId="30456"/>
    <cellStyle name="Output 12 24 6 4" xfId="51510"/>
    <cellStyle name="Output 12 24 7" xfId="30457"/>
    <cellStyle name="Output 12 24 7 2" xfId="30458"/>
    <cellStyle name="Output 12 24 7 3" xfId="30459"/>
    <cellStyle name="Output 12 24 7 4" xfId="51511"/>
    <cellStyle name="Output 12 24 8" xfId="30460"/>
    <cellStyle name="Output 12 24 8 2" xfId="30461"/>
    <cellStyle name="Output 12 24 8 3" xfId="30462"/>
    <cellStyle name="Output 12 24 8 4" xfId="51512"/>
    <cellStyle name="Output 12 24 9" xfId="30463"/>
    <cellStyle name="Output 12 24 9 2" xfId="30464"/>
    <cellStyle name="Output 12 24 9 3" xfId="30465"/>
    <cellStyle name="Output 12 24 9 4" xfId="51513"/>
    <cellStyle name="Output 12 25" xfId="30466"/>
    <cellStyle name="Output 12 25 10" xfId="30467"/>
    <cellStyle name="Output 12 25 10 2" xfId="30468"/>
    <cellStyle name="Output 12 25 10 3" xfId="30469"/>
    <cellStyle name="Output 12 25 10 4" xfId="51514"/>
    <cellStyle name="Output 12 25 11" xfId="30470"/>
    <cellStyle name="Output 12 25 11 2" xfId="30471"/>
    <cellStyle name="Output 12 25 11 3" xfId="30472"/>
    <cellStyle name="Output 12 25 11 4" xfId="51515"/>
    <cellStyle name="Output 12 25 12" xfId="30473"/>
    <cellStyle name="Output 12 25 12 2" xfId="30474"/>
    <cellStyle name="Output 12 25 12 3" xfId="30475"/>
    <cellStyle name="Output 12 25 12 4" xfId="51516"/>
    <cellStyle name="Output 12 25 13" xfId="30476"/>
    <cellStyle name="Output 12 25 13 2" xfId="30477"/>
    <cellStyle name="Output 12 25 13 3" xfId="30478"/>
    <cellStyle name="Output 12 25 13 4" xfId="51517"/>
    <cellStyle name="Output 12 25 14" xfId="30479"/>
    <cellStyle name="Output 12 25 14 2" xfId="30480"/>
    <cellStyle name="Output 12 25 14 3" xfId="30481"/>
    <cellStyle name="Output 12 25 14 4" xfId="51518"/>
    <cellStyle name="Output 12 25 15" xfId="30482"/>
    <cellStyle name="Output 12 25 15 2" xfId="30483"/>
    <cellStyle name="Output 12 25 15 3" xfId="30484"/>
    <cellStyle name="Output 12 25 15 4" xfId="51519"/>
    <cellStyle name="Output 12 25 16" xfId="30485"/>
    <cellStyle name="Output 12 25 16 2" xfId="30486"/>
    <cellStyle name="Output 12 25 16 3" xfId="30487"/>
    <cellStyle name="Output 12 25 16 4" xfId="51520"/>
    <cellStyle name="Output 12 25 17" xfId="30488"/>
    <cellStyle name="Output 12 25 17 2" xfId="30489"/>
    <cellStyle name="Output 12 25 17 3" xfId="30490"/>
    <cellStyle name="Output 12 25 17 4" xfId="51521"/>
    <cellStyle name="Output 12 25 18" xfId="30491"/>
    <cellStyle name="Output 12 25 18 2" xfId="30492"/>
    <cellStyle name="Output 12 25 18 3" xfId="30493"/>
    <cellStyle name="Output 12 25 18 4" xfId="51522"/>
    <cellStyle name="Output 12 25 19" xfId="30494"/>
    <cellStyle name="Output 12 25 19 2" xfId="30495"/>
    <cellStyle name="Output 12 25 19 3" xfId="30496"/>
    <cellStyle name="Output 12 25 19 4" xfId="51523"/>
    <cellStyle name="Output 12 25 2" xfId="30497"/>
    <cellStyle name="Output 12 25 2 2" xfId="30498"/>
    <cellStyle name="Output 12 25 2 3" xfId="30499"/>
    <cellStyle name="Output 12 25 2 4" xfId="51524"/>
    <cellStyle name="Output 12 25 20" xfId="30500"/>
    <cellStyle name="Output 12 25 20 2" xfId="30501"/>
    <cellStyle name="Output 12 25 20 3" xfId="51525"/>
    <cellStyle name="Output 12 25 20 4" xfId="51526"/>
    <cellStyle name="Output 12 25 21" xfId="51527"/>
    <cellStyle name="Output 12 25 22" xfId="51528"/>
    <cellStyle name="Output 12 25 3" xfId="30502"/>
    <cellStyle name="Output 12 25 3 2" xfId="30503"/>
    <cellStyle name="Output 12 25 3 3" xfId="30504"/>
    <cellStyle name="Output 12 25 3 4" xfId="51529"/>
    <cellStyle name="Output 12 25 4" xfId="30505"/>
    <cellStyle name="Output 12 25 4 2" xfId="30506"/>
    <cellStyle name="Output 12 25 4 3" xfId="30507"/>
    <cellStyle name="Output 12 25 4 4" xfId="51530"/>
    <cellStyle name="Output 12 25 5" xfId="30508"/>
    <cellStyle name="Output 12 25 5 2" xfId="30509"/>
    <cellStyle name="Output 12 25 5 3" xfId="30510"/>
    <cellStyle name="Output 12 25 5 4" xfId="51531"/>
    <cellStyle name="Output 12 25 6" xfId="30511"/>
    <cellStyle name="Output 12 25 6 2" xfId="30512"/>
    <cellStyle name="Output 12 25 6 3" xfId="30513"/>
    <cellStyle name="Output 12 25 6 4" xfId="51532"/>
    <cellStyle name="Output 12 25 7" xfId="30514"/>
    <cellStyle name="Output 12 25 7 2" xfId="30515"/>
    <cellStyle name="Output 12 25 7 3" xfId="30516"/>
    <cellStyle name="Output 12 25 7 4" xfId="51533"/>
    <cellStyle name="Output 12 25 8" xfId="30517"/>
    <cellStyle name="Output 12 25 8 2" xfId="30518"/>
    <cellStyle name="Output 12 25 8 3" xfId="30519"/>
    <cellStyle name="Output 12 25 8 4" xfId="51534"/>
    <cellStyle name="Output 12 25 9" xfId="30520"/>
    <cellStyle name="Output 12 25 9 2" xfId="30521"/>
    <cellStyle name="Output 12 25 9 3" xfId="30522"/>
    <cellStyle name="Output 12 25 9 4" xfId="51535"/>
    <cellStyle name="Output 12 26" xfId="30523"/>
    <cellStyle name="Output 12 26 10" xfId="30524"/>
    <cellStyle name="Output 12 26 10 2" xfId="30525"/>
    <cellStyle name="Output 12 26 10 3" xfId="30526"/>
    <cellStyle name="Output 12 26 10 4" xfId="51536"/>
    <cellStyle name="Output 12 26 11" xfId="30527"/>
    <cellStyle name="Output 12 26 11 2" xfId="30528"/>
    <cellStyle name="Output 12 26 11 3" xfId="30529"/>
    <cellStyle name="Output 12 26 11 4" xfId="51537"/>
    <cellStyle name="Output 12 26 12" xfId="30530"/>
    <cellStyle name="Output 12 26 12 2" xfId="30531"/>
    <cellStyle name="Output 12 26 12 3" xfId="30532"/>
    <cellStyle name="Output 12 26 12 4" xfId="51538"/>
    <cellStyle name="Output 12 26 13" xfId="30533"/>
    <cellStyle name="Output 12 26 13 2" xfId="30534"/>
    <cellStyle name="Output 12 26 13 3" xfId="30535"/>
    <cellStyle name="Output 12 26 13 4" xfId="51539"/>
    <cellStyle name="Output 12 26 14" xfId="30536"/>
    <cellStyle name="Output 12 26 14 2" xfId="30537"/>
    <cellStyle name="Output 12 26 14 3" xfId="30538"/>
    <cellStyle name="Output 12 26 14 4" xfId="51540"/>
    <cellStyle name="Output 12 26 15" xfId="30539"/>
    <cellStyle name="Output 12 26 15 2" xfId="30540"/>
    <cellStyle name="Output 12 26 15 3" xfId="30541"/>
    <cellStyle name="Output 12 26 15 4" xfId="51541"/>
    <cellStyle name="Output 12 26 16" xfId="30542"/>
    <cellStyle name="Output 12 26 16 2" xfId="30543"/>
    <cellStyle name="Output 12 26 16 3" xfId="30544"/>
    <cellStyle name="Output 12 26 16 4" xfId="51542"/>
    <cellStyle name="Output 12 26 17" xfId="30545"/>
    <cellStyle name="Output 12 26 17 2" xfId="30546"/>
    <cellStyle name="Output 12 26 17 3" xfId="30547"/>
    <cellStyle name="Output 12 26 17 4" xfId="51543"/>
    <cellStyle name="Output 12 26 18" xfId="30548"/>
    <cellStyle name="Output 12 26 18 2" xfId="30549"/>
    <cellStyle name="Output 12 26 18 3" xfId="30550"/>
    <cellStyle name="Output 12 26 18 4" xfId="51544"/>
    <cellStyle name="Output 12 26 19" xfId="30551"/>
    <cellStyle name="Output 12 26 19 2" xfId="30552"/>
    <cellStyle name="Output 12 26 19 3" xfId="30553"/>
    <cellStyle name="Output 12 26 19 4" xfId="51545"/>
    <cellStyle name="Output 12 26 2" xfId="30554"/>
    <cellStyle name="Output 12 26 2 2" xfId="30555"/>
    <cellStyle name="Output 12 26 2 3" xfId="30556"/>
    <cellStyle name="Output 12 26 2 4" xfId="51546"/>
    <cellStyle name="Output 12 26 20" xfId="30557"/>
    <cellStyle name="Output 12 26 20 2" xfId="30558"/>
    <cellStyle name="Output 12 26 20 3" xfId="51547"/>
    <cellStyle name="Output 12 26 20 4" xfId="51548"/>
    <cellStyle name="Output 12 26 21" xfId="51549"/>
    <cellStyle name="Output 12 26 22" xfId="51550"/>
    <cellStyle name="Output 12 26 3" xfId="30559"/>
    <cellStyle name="Output 12 26 3 2" xfId="30560"/>
    <cellStyle name="Output 12 26 3 3" xfId="30561"/>
    <cellStyle name="Output 12 26 3 4" xfId="51551"/>
    <cellStyle name="Output 12 26 4" xfId="30562"/>
    <cellStyle name="Output 12 26 4 2" xfId="30563"/>
    <cellStyle name="Output 12 26 4 3" xfId="30564"/>
    <cellStyle name="Output 12 26 4 4" xfId="51552"/>
    <cellStyle name="Output 12 26 5" xfId="30565"/>
    <cellStyle name="Output 12 26 5 2" xfId="30566"/>
    <cellStyle name="Output 12 26 5 3" xfId="30567"/>
    <cellStyle name="Output 12 26 5 4" xfId="51553"/>
    <cellStyle name="Output 12 26 6" xfId="30568"/>
    <cellStyle name="Output 12 26 6 2" xfId="30569"/>
    <cellStyle name="Output 12 26 6 3" xfId="30570"/>
    <cellStyle name="Output 12 26 6 4" xfId="51554"/>
    <cellStyle name="Output 12 26 7" xfId="30571"/>
    <cellStyle name="Output 12 26 7 2" xfId="30572"/>
    <cellStyle name="Output 12 26 7 3" xfId="30573"/>
    <cellStyle name="Output 12 26 7 4" xfId="51555"/>
    <cellStyle name="Output 12 26 8" xfId="30574"/>
    <cellStyle name="Output 12 26 8 2" xfId="30575"/>
    <cellStyle name="Output 12 26 8 3" xfId="30576"/>
    <cellStyle name="Output 12 26 8 4" xfId="51556"/>
    <cellStyle name="Output 12 26 9" xfId="30577"/>
    <cellStyle name="Output 12 26 9 2" xfId="30578"/>
    <cellStyle name="Output 12 26 9 3" xfId="30579"/>
    <cellStyle name="Output 12 26 9 4" xfId="51557"/>
    <cellStyle name="Output 12 27" xfId="30580"/>
    <cellStyle name="Output 12 27 10" xfId="30581"/>
    <cellStyle name="Output 12 27 10 2" xfId="30582"/>
    <cellStyle name="Output 12 27 10 3" xfId="30583"/>
    <cellStyle name="Output 12 27 10 4" xfId="51558"/>
    <cellStyle name="Output 12 27 11" xfId="30584"/>
    <cellStyle name="Output 12 27 11 2" xfId="30585"/>
    <cellStyle name="Output 12 27 11 3" xfId="30586"/>
    <cellStyle name="Output 12 27 11 4" xfId="51559"/>
    <cellStyle name="Output 12 27 12" xfId="30587"/>
    <cellStyle name="Output 12 27 12 2" xfId="30588"/>
    <cellStyle name="Output 12 27 12 3" xfId="30589"/>
    <cellStyle name="Output 12 27 12 4" xfId="51560"/>
    <cellStyle name="Output 12 27 13" xfId="30590"/>
    <cellStyle name="Output 12 27 13 2" xfId="30591"/>
    <cellStyle name="Output 12 27 13 3" xfId="30592"/>
    <cellStyle name="Output 12 27 13 4" xfId="51561"/>
    <cellStyle name="Output 12 27 14" xfId="30593"/>
    <cellStyle name="Output 12 27 14 2" xfId="30594"/>
    <cellStyle name="Output 12 27 14 3" xfId="30595"/>
    <cellStyle name="Output 12 27 14 4" xfId="51562"/>
    <cellStyle name="Output 12 27 15" xfId="30596"/>
    <cellStyle name="Output 12 27 15 2" xfId="30597"/>
    <cellStyle name="Output 12 27 15 3" xfId="30598"/>
    <cellStyle name="Output 12 27 15 4" xfId="51563"/>
    <cellStyle name="Output 12 27 16" xfId="30599"/>
    <cellStyle name="Output 12 27 16 2" xfId="30600"/>
    <cellStyle name="Output 12 27 16 3" xfId="30601"/>
    <cellStyle name="Output 12 27 16 4" xfId="51564"/>
    <cellStyle name="Output 12 27 17" xfId="30602"/>
    <cellStyle name="Output 12 27 17 2" xfId="30603"/>
    <cellStyle name="Output 12 27 17 3" xfId="30604"/>
    <cellStyle name="Output 12 27 17 4" xfId="51565"/>
    <cellStyle name="Output 12 27 18" xfId="30605"/>
    <cellStyle name="Output 12 27 18 2" xfId="30606"/>
    <cellStyle name="Output 12 27 18 3" xfId="30607"/>
    <cellStyle name="Output 12 27 18 4" xfId="51566"/>
    <cellStyle name="Output 12 27 19" xfId="30608"/>
    <cellStyle name="Output 12 27 19 2" xfId="30609"/>
    <cellStyle name="Output 12 27 19 3" xfId="30610"/>
    <cellStyle name="Output 12 27 19 4" xfId="51567"/>
    <cellStyle name="Output 12 27 2" xfId="30611"/>
    <cellStyle name="Output 12 27 2 2" xfId="30612"/>
    <cellStyle name="Output 12 27 2 3" xfId="30613"/>
    <cellStyle name="Output 12 27 2 4" xfId="51568"/>
    <cellStyle name="Output 12 27 20" xfId="30614"/>
    <cellStyle name="Output 12 27 20 2" xfId="30615"/>
    <cellStyle name="Output 12 27 20 3" xfId="51569"/>
    <cellStyle name="Output 12 27 20 4" xfId="51570"/>
    <cellStyle name="Output 12 27 21" xfId="51571"/>
    <cellStyle name="Output 12 27 22" xfId="51572"/>
    <cellStyle name="Output 12 27 3" xfId="30616"/>
    <cellStyle name="Output 12 27 3 2" xfId="30617"/>
    <cellStyle name="Output 12 27 3 3" xfId="30618"/>
    <cellStyle name="Output 12 27 3 4" xfId="51573"/>
    <cellStyle name="Output 12 27 4" xfId="30619"/>
    <cellStyle name="Output 12 27 4 2" xfId="30620"/>
    <cellStyle name="Output 12 27 4 3" xfId="30621"/>
    <cellStyle name="Output 12 27 4 4" xfId="51574"/>
    <cellStyle name="Output 12 27 5" xfId="30622"/>
    <cellStyle name="Output 12 27 5 2" xfId="30623"/>
    <cellStyle name="Output 12 27 5 3" xfId="30624"/>
    <cellStyle name="Output 12 27 5 4" xfId="51575"/>
    <cellStyle name="Output 12 27 6" xfId="30625"/>
    <cellStyle name="Output 12 27 6 2" xfId="30626"/>
    <cellStyle name="Output 12 27 6 3" xfId="30627"/>
    <cellStyle name="Output 12 27 6 4" xfId="51576"/>
    <cellStyle name="Output 12 27 7" xfId="30628"/>
    <cellStyle name="Output 12 27 7 2" xfId="30629"/>
    <cellStyle name="Output 12 27 7 3" xfId="30630"/>
    <cellStyle name="Output 12 27 7 4" xfId="51577"/>
    <cellStyle name="Output 12 27 8" xfId="30631"/>
    <cellStyle name="Output 12 27 8 2" xfId="30632"/>
    <cellStyle name="Output 12 27 8 3" xfId="30633"/>
    <cellStyle name="Output 12 27 8 4" xfId="51578"/>
    <cellStyle name="Output 12 27 9" xfId="30634"/>
    <cellStyle name="Output 12 27 9 2" xfId="30635"/>
    <cellStyle name="Output 12 27 9 3" xfId="30636"/>
    <cellStyle name="Output 12 27 9 4" xfId="51579"/>
    <cellStyle name="Output 12 28" xfId="30637"/>
    <cellStyle name="Output 12 28 10" xfId="30638"/>
    <cellStyle name="Output 12 28 10 2" xfId="30639"/>
    <cellStyle name="Output 12 28 10 3" xfId="30640"/>
    <cellStyle name="Output 12 28 10 4" xfId="51580"/>
    <cellStyle name="Output 12 28 11" xfId="30641"/>
    <cellStyle name="Output 12 28 11 2" xfId="30642"/>
    <cellStyle name="Output 12 28 11 3" xfId="30643"/>
    <cellStyle name="Output 12 28 11 4" xfId="51581"/>
    <cellStyle name="Output 12 28 12" xfId="30644"/>
    <cellStyle name="Output 12 28 12 2" xfId="30645"/>
    <cellStyle name="Output 12 28 12 3" xfId="30646"/>
    <cellStyle name="Output 12 28 12 4" xfId="51582"/>
    <cellStyle name="Output 12 28 13" xfId="30647"/>
    <cellStyle name="Output 12 28 13 2" xfId="30648"/>
    <cellStyle name="Output 12 28 13 3" xfId="30649"/>
    <cellStyle name="Output 12 28 13 4" xfId="51583"/>
    <cellStyle name="Output 12 28 14" xfId="30650"/>
    <cellStyle name="Output 12 28 14 2" xfId="30651"/>
    <cellStyle name="Output 12 28 14 3" xfId="30652"/>
    <cellStyle name="Output 12 28 14 4" xfId="51584"/>
    <cellStyle name="Output 12 28 15" xfId="30653"/>
    <cellStyle name="Output 12 28 15 2" xfId="30654"/>
    <cellStyle name="Output 12 28 15 3" xfId="30655"/>
    <cellStyle name="Output 12 28 15 4" xfId="51585"/>
    <cellStyle name="Output 12 28 16" xfId="30656"/>
    <cellStyle name="Output 12 28 16 2" xfId="30657"/>
    <cellStyle name="Output 12 28 16 3" xfId="30658"/>
    <cellStyle name="Output 12 28 16 4" xfId="51586"/>
    <cellStyle name="Output 12 28 17" xfId="30659"/>
    <cellStyle name="Output 12 28 17 2" xfId="30660"/>
    <cellStyle name="Output 12 28 17 3" xfId="30661"/>
    <cellStyle name="Output 12 28 17 4" xfId="51587"/>
    <cellStyle name="Output 12 28 18" xfId="30662"/>
    <cellStyle name="Output 12 28 18 2" xfId="30663"/>
    <cellStyle name="Output 12 28 18 3" xfId="30664"/>
    <cellStyle name="Output 12 28 18 4" xfId="51588"/>
    <cellStyle name="Output 12 28 19" xfId="30665"/>
    <cellStyle name="Output 12 28 19 2" xfId="30666"/>
    <cellStyle name="Output 12 28 19 3" xfId="30667"/>
    <cellStyle name="Output 12 28 19 4" xfId="51589"/>
    <cellStyle name="Output 12 28 2" xfId="30668"/>
    <cellStyle name="Output 12 28 2 2" xfId="30669"/>
    <cellStyle name="Output 12 28 2 3" xfId="30670"/>
    <cellStyle name="Output 12 28 2 4" xfId="51590"/>
    <cellStyle name="Output 12 28 20" xfId="30671"/>
    <cellStyle name="Output 12 28 20 2" xfId="30672"/>
    <cellStyle name="Output 12 28 20 3" xfId="51591"/>
    <cellStyle name="Output 12 28 20 4" xfId="51592"/>
    <cellStyle name="Output 12 28 21" xfId="51593"/>
    <cellStyle name="Output 12 28 22" xfId="51594"/>
    <cellStyle name="Output 12 28 3" xfId="30673"/>
    <cellStyle name="Output 12 28 3 2" xfId="30674"/>
    <cellStyle name="Output 12 28 3 3" xfId="30675"/>
    <cellStyle name="Output 12 28 3 4" xfId="51595"/>
    <cellStyle name="Output 12 28 4" xfId="30676"/>
    <cellStyle name="Output 12 28 4 2" xfId="30677"/>
    <cellStyle name="Output 12 28 4 3" xfId="30678"/>
    <cellStyle name="Output 12 28 4 4" xfId="51596"/>
    <cellStyle name="Output 12 28 5" xfId="30679"/>
    <cellStyle name="Output 12 28 5 2" xfId="30680"/>
    <cellStyle name="Output 12 28 5 3" xfId="30681"/>
    <cellStyle name="Output 12 28 5 4" xfId="51597"/>
    <cellStyle name="Output 12 28 6" xfId="30682"/>
    <cellStyle name="Output 12 28 6 2" xfId="30683"/>
    <cellStyle name="Output 12 28 6 3" xfId="30684"/>
    <cellStyle name="Output 12 28 6 4" xfId="51598"/>
    <cellStyle name="Output 12 28 7" xfId="30685"/>
    <cellStyle name="Output 12 28 7 2" xfId="30686"/>
    <cellStyle name="Output 12 28 7 3" xfId="30687"/>
    <cellStyle name="Output 12 28 7 4" xfId="51599"/>
    <cellStyle name="Output 12 28 8" xfId="30688"/>
    <cellStyle name="Output 12 28 8 2" xfId="30689"/>
    <cellStyle name="Output 12 28 8 3" xfId="30690"/>
    <cellStyle name="Output 12 28 8 4" xfId="51600"/>
    <cellStyle name="Output 12 28 9" xfId="30691"/>
    <cellStyle name="Output 12 28 9 2" xfId="30692"/>
    <cellStyle name="Output 12 28 9 3" xfId="30693"/>
    <cellStyle name="Output 12 28 9 4" xfId="51601"/>
    <cellStyle name="Output 12 29" xfId="30694"/>
    <cellStyle name="Output 12 29 10" xfId="30695"/>
    <cellStyle name="Output 12 29 10 2" xfId="30696"/>
    <cellStyle name="Output 12 29 10 3" xfId="30697"/>
    <cellStyle name="Output 12 29 10 4" xfId="51602"/>
    <cellStyle name="Output 12 29 11" xfId="30698"/>
    <cellStyle name="Output 12 29 11 2" xfId="30699"/>
    <cellStyle name="Output 12 29 11 3" xfId="30700"/>
    <cellStyle name="Output 12 29 11 4" xfId="51603"/>
    <cellStyle name="Output 12 29 12" xfId="30701"/>
    <cellStyle name="Output 12 29 12 2" xfId="30702"/>
    <cellStyle name="Output 12 29 12 3" xfId="30703"/>
    <cellStyle name="Output 12 29 12 4" xfId="51604"/>
    <cellStyle name="Output 12 29 13" xfId="30704"/>
    <cellStyle name="Output 12 29 13 2" xfId="30705"/>
    <cellStyle name="Output 12 29 13 3" xfId="30706"/>
    <cellStyle name="Output 12 29 13 4" xfId="51605"/>
    <cellStyle name="Output 12 29 14" xfId="30707"/>
    <cellStyle name="Output 12 29 14 2" xfId="30708"/>
    <cellStyle name="Output 12 29 14 3" xfId="30709"/>
    <cellStyle name="Output 12 29 14 4" xfId="51606"/>
    <cellStyle name="Output 12 29 15" xfId="30710"/>
    <cellStyle name="Output 12 29 15 2" xfId="30711"/>
    <cellStyle name="Output 12 29 15 3" xfId="30712"/>
    <cellStyle name="Output 12 29 15 4" xfId="51607"/>
    <cellStyle name="Output 12 29 16" xfId="30713"/>
    <cellStyle name="Output 12 29 16 2" xfId="30714"/>
    <cellStyle name="Output 12 29 16 3" xfId="30715"/>
    <cellStyle name="Output 12 29 16 4" xfId="51608"/>
    <cellStyle name="Output 12 29 17" xfId="30716"/>
    <cellStyle name="Output 12 29 17 2" xfId="30717"/>
    <cellStyle name="Output 12 29 17 3" xfId="30718"/>
    <cellStyle name="Output 12 29 17 4" xfId="51609"/>
    <cellStyle name="Output 12 29 18" xfId="30719"/>
    <cellStyle name="Output 12 29 18 2" xfId="30720"/>
    <cellStyle name="Output 12 29 18 3" xfId="30721"/>
    <cellStyle name="Output 12 29 18 4" xfId="51610"/>
    <cellStyle name="Output 12 29 19" xfId="30722"/>
    <cellStyle name="Output 12 29 19 2" xfId="30723"/>
    <cellStyle name="Output 12 29 19 3" xfId="30724"/>
    <cellStyle name="Output 12 29 19 4" xfId="51611"/>
    <cellStyle name="Output 12 29 2" xfId="30725"/>
    <cellStyle name="Output 12 29 2 2" xfId="30726"/>
    <cellStyle name="Output 12 29 2 3" xfId="30727"/>
    <cellStyle name="Output 12 29 2 4" xfId="51612"/>
    <cellStyle name="Output 12 29 20" xfId="30728"/>
    <cellStyle name="Output 12 29 20 2" xfId="30729"/>
    <cellStyle name="Output 12 29 20 3" xfId="51613"/>
    <cellStyle name="Output 12 29 20 4" xfId="51614"/>
    <cellStyle name="Output 12 29 21" xfId="51615"/>
    <cellStyle name="Output 12 29 22" xfId="51616"/>
    <cellStyle name="Output 12 29 3" xfId="30730"/>
    <cellStyle name="Output 12 29 3 2" xfId="30731"/>
    <cellStyle name="Output 12 29 3 3" xfId="30732"/>
    <cellStyle name="Output 12 29 3 4" xfId="51617"/>
    <cellStyle name="Output 12 29 4" xfId="30733"/>
    <cellStyle name="Output 12 29 4 2" xfId="30734"/>
    <cellStyle name="Output 12 29 4 3" xfId="30735"/>
    <cellStyle name="Output 12 29 4 4" xfId="51618"/>
    <cellStyle name="Output 12 29 5" xfId="30736"/>
    <cellStyle name="Output 12 29 5 2" xfId="30737"/>
    <cellStyle name="Output 12 29 5 3" xfId="30738"/>
    <cellStyle name="Output 12 29 5 4" xfId="51619"/>
    <cellStyle name="Output 12 29 6" xfId="30739"/>
    <cellStyle name="Output 12 29 6 2" xfId="30740"/>
    <cellStyle name="Output 12 29 6 3" xfId="30741"/>
    <cellStyle name="Output 12 29 6 4" xfId="51620"/>
    <cellStyle name="Output 12 29 7" xfId="30742"/>
    <cellStyle name="Output 12 29 7 2" xfId="30743"/>
    <cellStyle name="Output 12 29 7 3" xfId="30744"/>
    <cellStyle name="Output 12 29 7 4" xfId="51621"/>
    <cellStyle name="Output 12 29 8" xfId="30745"/>
    <cellStyle name="Output 12 29 8 2" xfId="30746"/>
    <cellStyle name="Output 12 29 8 3" xfId="30747"/>
    <cellStyle name="Output 12 29 8 4" xfId="51622"/>
    <cellStyle name="Output 12 29 9" xfId="30748"/>
    <cellStyle name="Output 12 29 9 2" xfId="30749"/>
    <cellStyle name="Output 12 29 9 3" xfId="30750"/>
    <cellStyle name="Output 12 29 9 4" xfId="51623"/>
    <cellStyle name="Output 12 3" xfId="30751"/>
    <cellStyle name="Output 12 3 10" xfId="30752"/>
    <cellStyle name="Output 12 3 10 2" xfId="30753"/>
    <cellStyle name="Output 12 3 10 3" xfId="30754"/>
    <cellStyle name="Output 12 3 10 4" xfId="51624"/>
    <cellStyle name="Output 12 3 11" xfId="30755"/>
    <cellStyle name="Output 12 3 11 2" xfId="30756"/>
    <cellStyle name="Output 12 3 11 3" xfId="30757"/>
    <cellStyle name="Output 12 3 11 4" xfId="51625"/>
    <cellStyle name="Output 12 3 12" xfId="30758"/>
    <cellStyle name="Output 12 3 12 2" xfId="30759"/>
    <cellStyle name="Output 12 3 12 3" xfId="30760"/>
    <cellStyle name="Output 12 3 12 4" xfId="51626"/>
    <cellStyle name="Output 12 3 13" xfId="30761"/>
    <cellStyle name="Output 12 3 13 2" xfId="30762"/>
    <cellStyle name="Output 12 3 13 3" xfId="30763"/>
    <cellStyle name="Output 12 3 13 4" xfId="51627"/>
    <cellStyle name="Output 12 3 14" xfId="30764"/>
    <cellStyle name="Output 12 3 14 2" xfId="30765"/>
    <cellStyle name="Output 12 3 14 3" xfId="30766"/>
    <cellStyle name="Output 12 3 14 4" xfId="51628"/>
    <cellStyle name="Output 12 3 15" xfId="30767"/>
    <cellStyle name="Output 12 3 15 2" xfId="30768"/>
    <cellStyle name="Output 12 3 15 3" xfId="30769"/>
    <cellStyle name="Output 12 3 15 4" xfId="51629"/>
    <cellStyle name="Output 12 3 16" xfId="30770"/>
    <cellStyle name="Output 12 3 16 2" xfId="30771"/>
    <cellStyle name="Output 12 3 16 3" xfId="30772"/>
    <cellStyle name="Output 12 3 16 4" xfId="51630"/>
    <cellStyle name="Output 12 3 17" xfId="30773"/>
    <cellStyle name="Output 12 3 17 2" xfId="30774"/>
    <cellStyle name="Output 12 3 17 3" xfId="30775"/>
    <cellStyle name="Output 12 3 17 4" xfId="51631"/>
    <cellStyle name="Output 12 3 18" xfId="30776"/>
    <cellStyle name="Output 12 3 18 2" xfId="30777"/>
    <cellStyle name="Output 12 3 18 3" xfId="30778"/>
    <cellStyle name="Output 12 3 18 4" xfId="51632"/>
    <cellStyle name="Output 12 3 19" xfId="30779"/>
    <cellStyle name="Output 12 3 19 2" xfId="30780"/>
    <cellStyle name="Output 12 3 19 3" xfId="30781"/>
    <cellStyle name="Output 12 3 19 4" xfId="51633"/>
    <cellStyle name="Output 12 3 2" xfId="30782"/>
    <cellStyle name="Output 12 3 2 2" xfId="30783"/>
    <cellStyle name="Output 12 3 2 3" xfId="30784"/>
    <cellStyle name="Output 12 3 2 4" xfId="51634"/>
    <cellStyle name="Output 12 3 20" xfId="30785"/>
    <cellStyle name="Output 12 3 20 2" xfId="30786"/>
    <cellStyle name="Output 12 3 20 3" xfId="51635"/>
    <cellStyle name="Output 12 3 20 4" xfId="51636"/>
    <cellStyle name="Output 12 3 21" xfId="51637"/>
    <cellStyle name="Output 12 3 22" xfId="51638"/>
    <cellStyle name="Output 12 3 3" xfId="30787"/>
    <cellStyle name="Output 12 3 3 2" xfId="30788"/>
    <cellStyle name="Output 12 3 3 3" xfId="30789"/>
    <cellStyle name="Output 12 3 3 4" xfId="51639"/>
    <cellStyle name="Output 12 3 4" xfId="30790"/>
    <cellStyle name="Output 12 3 4 2" xfId="30791"/>
    <cellStyle name="Output 12 3 4 3" xfId="30792"/>
    <cellStyle name="Output 12 3 4 4" xfId="51640"/>
    <cellStyle name="Output 12 3 5" xfId="30793"/>
    <cellStyle name="Output 12 3 5 2" xfId="30794"/>
    <cellStyle name="Output 12 3 5 3" xfId="30795"/>
    <cellStyle name="Output 12 3 5 4" xfId="51641"/>
    <cellStyle name="Output 12 3 6" xfId="30796"/>
    <cellStyle name="Output 12 3 6 2" xfId="30797"/>
    <cellStyle name="Output 12 3 6 3" xfId="30798"/>
    <cellStyle name="Output 12 3 6 4" xfId="51642"/>
    <cellStyle name="Output 12 3 7" xfId="30799"/>
    <cellStyle name="Output 12 3 7 2" xfId="30800"/>
    <cellStyle name="Output 12 3 7 3" xfId="30801"/>
    <cellStyle name="Output 12 3 7 4" xfId="51643"/>
    <cellStyle name="Output 12 3 8" xfId="30802"/>
    <cellStyle name="Output 12 3 8 2" xfId="30803"/>
    <cellStyle name="Output 12 3 8 3" xfId="30804"/>
    <cellStyle name="Output 12 3 8 4" xfId="51644"/>
    <cellStyle name="Output 12 3 9" xfId="30805"/>
    <cellStyle name="Output 12 3 9 2" xfId="30806"/>
    <cellStyle name="Output 12 3 9 3" xfId="30807"/>
    <cellStyle name="Output 12 3 9 4" xfId="51645"/>
    <cellStyle name="Output 12 30" xfId="30808"/>
    <cellStyle name="Output 12 30 10" xfId="30809"/>
    <cellStyle name="Output 12 30 10 2" xfId="30810"/>
    <cellStyle name="Output 12 30 10 3" xfId="30811"/>
    <cellStyle name="Output 12 30 10 4" xfId="51646"/>
    <cellStyle name="Output 12 30 11" xfId="30812"/>
    <cellStyle name="Output 12 30 11 2" xfId="30813"/>
    <cellStyle name="Output 12 30 11 3" xfId="30814"/>
    <cellStyle name="Output 12 30 11 4" xfId="51647"/>
    <cellStyle name="Output 12 30 12" xfId="30815"/>
    <cellStyle name="Output 12 30 12 2" xfId="30816"/>
    <cellStyle name="Output 12 30 12 3" xfId="30817"/>
    <cellStyle name="Output 12 30 12 4" xfId="51648"/>
    <cellStyle name="Output 12 30 13" xfId="30818"/>
    <cellStyle name="Output 12 30 13 2" xfId="30819"/>
    <cellStyle name="Output 12 30 13 3" xfId="30820"/>
    <cellStyle name="Output 12 30 13 4" xfId="51649"/>
    <cellStyle name="Output 12 30 14" xfId="30821"/>
    <cellStyle name="Output 12 30 14 2" xfId="30822"/>
    <cellStyle name="Output 12 30 14 3" xfId="30823"/>
    <cellStyle name="Output 12 30 14 4" xfId="51650"/>
    <cellStyle name="Output 12 30 15" xfId="30824"/>
    <cellStyle name="Output 12 30 15 2" xfId="30825"/>
    <cellStyle name="Output 12 30 15 3" xfId="30826"/>
    <cellStyle name="Output 12 30 15 4" xfId="51651"/>
    <cellStyle name="Output 12 30 16" xfId="30827"/>
    <cellStyle name="Output 12 30 16 2" xfId="30828"/>
    <cellStyle name="Output 12 30 16 3" xfId="30829"/>
    <cellStyle name="Output 12 30 16 4" xfId="51652"/>
    <cellStyle name="Output 12 30 17" xfId="30830"/>
    <cellStyle name="Output 12 30 17 2" xfId="30831"/>
    <cellStyle name="Output 12 30 17 3" xfId="30832"/>
    <cellStyle name="Output 12 30 17 4" xfId="51653"/>
    <cellStyle name="Output 12 30 18" xfId="30833"/>
    <cellStyle name="Output 12 30 18 2" xfId="30834"/>
    <cellStyle name="Output 12 30 18 3" xfId="30835"/>
    <cellStyle name="Output 12 30 18 4" xfId="51654"/>
    <cellStyle name="Output 12 30 19" xfId="30836"/>
    <cellStyle name="Output 12 30 19 2" xfId="30837"/>
    <cellStyle name="Output 12 30 19 3" xfId="30838"/>
    <cellStyle name="Output 12 30 19 4" xfId="51655"/>
    <cellStyle name="Output 12 30 2" xfId="30839"/>
    <cellStyle name="Output 12 30 2 2" xfId="30840"/>
    <cellStyle name="Output 12 30 2 3" xfId="30841"/>
    <cellStyle name="Output 12 30 2 4" xfId="51656"/>
    <cellStyle name="Output 12 30 20" xfId="30842"/>
    <cellStyle name="Output 12 30 20 2" xfId="30843"/>
    <cellStyle name="Output 12 30 20 3" xfId="51657"/>
    <cellStyle name="Output 12 30 20 4" xfId="51658"/>
    <cellStyle name="Output 12 30 21" xfId="51659"/>
    <cellStyle name="Output 12 30 22" xfId="51660"/>
    <cellStyle name="Output 12 30 3" xfId="30844"/>
    <cellStyle name="Output 12 30 3 2" xfId="30845"/>
    <cellStyle name="Output 12 30 3 3" xfId="30846"/>
    <cellStyle name="Output 12 30 3 4" xfId="51661"/>
    <cellStyle name="Output 12 30 4" xfId="30847"/>
    <cellStyle name="Output 12 30 4 2" xfId="30848"/>
    <cellStyle name="Output 12 30 4 3" xfId="30849"/>
    <cellStyle name="Output 12 30 4 4" xfId="51662"/>
    <cellStyle name="Output 12 30 5" xfId="30850"/>
    <cellStyle name="Output 12 30 5 2" xfId="30851"/>
    <cellStyle name="Output 12 30 5 3" xfId="30852"/>
    <cellStyle name="Output 12 30 5 4" xfId="51663"/>
    <cellStyle name="Output 12 30 6" xfId="30853"/>
    <cellStyle name="Output 12 30 6 2" xfId="30854"/>
    <cellStyle name="Output 12 30 6 3" xfId="30855"/>
    <cellStyle name="Output 12 30 6 4" xfId="51664"/>
    <cellStyle name="Output 12 30 7" xfId="30856"/>
    <cellStyle name="Output 12 30 7 2" xfId="30857"/>
    <cellStyle name="Output 12 30 7 3" xfId="30858"/>
    <cellStyle name="Output 12 30 7 4" xfId="51665"/>
    <cellStyle name="Output 12 30 8" xfId="30859"/>
    <cellStyle name="Output 12 30 8 2" xfId="30860"/>
    <cellStyle name="Output 12 30 8 3" xfId="30861"/>
    <cellStyle name="Output 12 30 8 4" xfId="51666"/>
    <cellStyle name="Output 12 30 9" xfId="30862"/>
    <cellStyle name="Output 12 30 9 2" xfId="30863"/>
    <cellStyle name="Output 12 30 9 3" xfId="30864"/>
    <cellStyle name="Output 12 30 9 4" xfId="51667"/>
    <cellStyle name="Output 12 31" xfId="30865"/>
    <cellStyle name="Output 12 31 2" xfId="30866"/>
    <cellStyle name="Output 12 31 3" xfId="30867"/>
    <cellStyle name="Output 12 31 4" xfId="51668"/>
    <cellStyle name="Output 12 32" xfId="30868"/>
    <cellStyle name="Output 12 32 2" xfId="30869"/>
    <cellStyle name="Output 12 32 3" xfId="30870"/>
    <cellStyle name="Output 12 32 4" xfId="51669"/>
    <cellStyle name="Output 12 33" xfId="30871"/>
    <cellStyle name="Output 12 33 2" xfId="30872"/>
    <cellStyle name="Output 12 33 3" xfId="30873"/>
    <cellStyle name="Output 12 33 4" xfId="51670"/>
    <cellStyle name="Output 12 34" xfId="30874"/>
    <cellStyle name="Output 12 34 2" xfId="30875"/>
    <cellStyle name="Output 12 34 3" xfId="30876"/>
    <cellStyle name="Output 12 34 4" xfId="51671"/>
    <cellStyle name="Output 12 35" xfId="30877"/>
    <cellStyle name="Output 12 35 2" xfId="30878"/>
    <cellStyle name="Output 12 35 3" xfId="30879"/>
    <cellStyle name="Output 12 35 4" xfId="51672"/>
    <cellStyle name="Output 12 36" xfId="30880"/>
    <cellStyle name="Output 12 36 2" xfId="30881"/>
    <cellStyle name="Output 12 36 3" xfId="30882"/>
    <cellStyle name="Output 12 36 4" xfId="51673"/>
    <cellStyle name="Output 12 37" xfId="30883"/>
    <cellStyle name="Output 12 37 2" xfId="30884"/>
    <cellStyle name="Output 12 37 3" xfId="30885"/>
    <cellStyle name="Output 12 37 4" xfId="51674"/>
    <cellStyle name="Output 12 38" xfId="30886"/>
    <cellStyle name="Output 12 38 2" xfId="30887"/>
    <cellStyle name="Output 12 38 3" xfId="30888"/>
    <cellStyle name="Output 12 38 4" xfId="51675"/>
    <cellStyle name="Output 12 39" xfId="30889"/>
    <cellStyle name="Output 12 39 2" xfId="30890"/>
    <cellStyle name="Output 12 39 3" xfId="30891"/>
    <cellStyle name="Output 12 39 4" xfId="51676"/>
    <cellStyle name="Output 12 4" xfId="30892"/>
    <cellStyle name="Output 12 4 10" xfId="30893"/>
    <cellStyle name="Output 12 4 10 2" xfId="30894"/>
    <cellStyle name="Output 12 4 10 3" xfId="30895"/>
    <cellStyle name="Output 12 4 10 4" xfId="51677"/>
    <cellStyle name="Output 12 4 11" xfId="30896"/>
    <cellStyle name="Output 12 4 11 2" xfId="30897"/>
    <cellStyle name="Output 12 4 11 3" xfId="30898"/>
    <cellStyle name="Output 12 4 11 4" xfId="51678"/>
    <cellStyle name="Output 12 4 12" xfId="30899"/>
    <cellStyle name="Output 12 4 12 2" xfId="30900"/>
    <cellStyle name="Output 12 4 12 3" xfId="30901"/>
    <cellStyle name="Output 12 4 12 4" xfId="51679"/>
    <cellStyle name="Output 12 4 13" xfId="30902"/>
    <cellStyle name="Output 12 4 13 2" xfId="30903"/>
    <cellStyle name="Output 12 4 13 3" xfId="30904"/>
    <cellStyle name="Output 12 4 13 4" xfId="51680"/>
    <cellStyle name="Output 12 4 14" xfId="30905"/>
    <cellStyle name="Output 12 4 14 2" xfId="30906"/>
    <cellStyle name="Output 12 4 14 3" xfId="30907"/>
    <cellStyle name="Output 12 4 14 4" xfId="51681"/>
    <cellStyle name="Output 12 4 15" xfId="30908"/>
    <cellStyle name="Output 12 4 15 2" xfId="30909"/>
    <cellStyle name="Output 12 4 15 3" xfId="30910"/>
    <cellStyle name="Output 12 4 15 4" xfId="51682"/>
    <cellStyle name="Output 12 4 16" xfId="30911"/>
    <cellStyle name="Output 12 4 16 2" xfId="30912"/>
    <cellStyle name="Output 12 4 16 3" xfId="30913"/>
    <cellStyle name="Output 12 4 16 4" xfId="51683"/>
    <cellStyle name="Output 12 4 17" xfId="30914"/>
    <cellStyle name="Output 12 4 17 2" xfId="30915"/>
    <cellStyle name="Output 12 4 17 3" xfId="30916"/>
    <cellStyle name="Output 12 4 17 4" xfId="51684"/>
    <cellStyle name="Output 12 4 18" xfId="30917"/>
    <cellStyle name="Output 12 4 18 2" xfId="30918"/>
    <cellStyle name="Output 12 4 18 3" xfId="30919"/>
    <cellStyle name="Output 12 4 18 4" xfId="51685"/>
    <cellStyle name="Output 12 4 19" xfId="30920"/>
    <cellStyle name="Output 12 4 19 2" xfId="30921"/>
    <cellStyle name="Output 12 4 19 3" xfId="30922"/>
    <cellStyle name="Output 12 4 19 4" xfId="51686"/>
    <cellStyle name="Output 12 4 2" xfId="30923"/>
    <cellStyle name="Output 12 4 2 2" xfId="30924"/>
    <cellStyle name="Output 12 4 2 3" xfId="30925"/>
    <cellStyle name="Output 12 4 2 4" xfId="51687"/>
    <cellStyle name="Output 12 4 20" xfId="30926"/>
    <cellStyle name="Output 12 4 20 2" xfId="30927"/>
    <cellStyle name="Output 12 4 20 3" xfId="51688"/>
    <cellStyle name="Output 12 4 20 4" xfId="51689"/>
    <cellStyle name="Output 12 4 21" xfId="51690"/>
    <cellStyle name="Output 12 4 22" xfId="51691"/>
    <cellStyle name="Output 12 4 3" xfId="30928"/>
    <cellStyle name="Output 12 4 3 2" xfId="30929"/>
    <cellStyle name="Output 12 4 3 3" xfId="30930"/>
    <cellStyle name="Output 12 4 3 4" xfId="51692"/>
    <cellStyle name="Output 12 4 4" xfId="30931"/>
    <cellStyle name="Output 12 4 4 2" xfId="30932"/>
    <cellStyle name="Output 12 4 4 3" xfId="30933"/>
    <cellStyle name="Output 12 4 4 4" xfId="51693"/>
    <cellStyle name="Output 12 4 5" xfId="30934"/>
    <cellStyle name="Output 12 4 5 2" xfId="30935"/>
    <cellStyle name="Output 12 4 5 3" xfId="30936"/>
    <cellStyle name="Output 12 4 5 4" xfId="51694"/>
    <cellStyle name="Output 12 4 6" xfId="30937"/>
    <cellStyle name="Output 12 4 6 2" xfId="30938"/>
    <cellStyle name="Output 12 4 6 3" xfId="30939"/>
    <cellStyle name="Output 12 4 6 4" xfId="51695"/>
    <cellStyle name="Output 12 4 7" xfId="30940"/>
    <cellStyle name="Output 12 4 7 2" xfId="30941"/>
    <cellStyle name="Output 12 4 7 3" xfId="30942"/>
    <cellStyle name="Output 12 4 7 4" xfId="51696"/>
    <cellStyle name="Output 12 4 8" xfId="30943"/>
    <cellStyle name="Output 12 4 8 2" xfId="30944"/>
    <cellStyle name="Output 12 4 8 3" xfId="30945"/>
    <cellStyle name="Output 12 4 8 4" xfId="51697"/>
    <cellStyle name="Output 12 4 9" xfId="30946"/>
    <cellStyle name="Output 12 4 9 2" xfId="30947"/>
    <cellStyle name="Output 12 4 9 3" xfId="30948"/>
    <cellStyle name="Output 12 4 9 4" xfId="51698"/>
    <cellStyle name="Output 12 40" xfId="30949"/>
    <cellStyle name="Output 12 40 2" xfId="30950"/>
    <cellStyle name="Output 12 40 3" xfId="30951"/>
    <cellStyle name="Output 12 40 4" xfId="51699"/>
    <cellStyle name="Output 12 41" xfId="30952"/>
    <cellStyle name="Output 12 41 2" xfId="30953"/>
    <cellStyle name="Output 12 41 3" xfId="30954"/>
    <cellStyle name="Output 12 41 4" xfId="51700"/>
    <cellStyle name="Output 12 42" xfId="30955"/>
    <cellStyle name="Output 12 42 2" xfId="30956"/>
    <cellStyle name="Output 12 42 3" xfId="30957"/>
    <cellStyle name="Output 12 42 4" xfId="51701"/>
    <cellStyle name="Output 12 43" xfId="30958"/>
    <cellStyle name="Output 12 43 2" xfId="30959"/>
    <cellStyle name="Output 12 43 3" xfId="30960"/>
    <cellStyle name="Output 12 43 4" xfId="51702"/>
    <cellStyle name="Output 12 44" xfId="30961"/>
    <cellStyle name="Output 12 44 2" xfId="30962"/>
    <cellStyle name="Output 12 44 3" xfId="30963"/>
    <cellStyle name="Output 12 44 4" xfId="51703"/>
    <cellStyle name="Output 12 45" xfId="30964"/>
    <cellStyle name="Output 12 45 2" xfId="30965"/>
    <cellStyle name="Output 12 45 3" xfId="30966"/>
    <cellStyle name="Output 12 45 4" xfId="51704"/>
    <cellStyle name="Output 12 46" xfId="30967"/>
    <cellStyle name="Output 12 46 2" xfId="30968"/>
    <cellStyle name="Output 12 46 3" xfId="30969"/>
    <cellStyle name="Output 12 46 4" xfId="51705"/>
    <cellStyle name="Output 12 47" xfId="30970"/>
    <cellStyle name="Output 12 47 2" xfId="30971"/>
    <cellStyle name="Output 12 47 3" xfId="30972"/>
    <cellStyle name="Output 12 47 4" xfId="51706"/>
    <cellStyle name="Output 12 48" xfId="30973"/>
    <cellStyle name="Output 12 48 2" xfId="30974"/>
    <cellStyle name="Output 12 48 3" xfId="30975"/>
    <cellStyle name="Output 12 48 4" xfId="51707"/>
    <cellStyle name="Output 12 49" xfId="30976"/>
    <cellStyle name="Output 12 49 2" xfId="30977"/>
    <cellStyle name="Output 12 49 3" xfId="51708"/>
    <cellStyle name="Output 12 49 4" xfId="51709"/>
    <cellStyle name="Output 12 5" xfId="30978"/>
    <cellStyle name="Output 12 5 10" xfId="30979"/>
    <cellStyle name="Output 12 5 10 2" xfId="30980"/>
    <cellStyle name="Output 12 5 10 3" xfId="30981"/>
    <cellStyle name="Output 12 5 10 4" xfId="51710"/>
    <cellStyle name="Output 12 5 11" xfId="30982"/>
    <cellStyle name="Output 12 5 11 2" xfId="30983"/>
    <cellStyle name="Output 12 5 11 3" xfId="30984"/>
    <cellStyle name="Output 12 5 11 4" xfId="51711"/>
    <cellStyle name="Output 12 5 12" xfId="30985"/>
    <cellStyle name="Output 12 5 12 2" xfId="30986"/>
    <cellStyle name="Output 12 5 12 3" xfId="30987"/>
    <cellStyle name="Output 12 5 12 4" xfId="51712"/>
    <cellStyle name="Output 12 5 13" xfId="30988"/>
    <cellStyle name="Output 12 5 13 2" xfId="30989"/>
    <cellStyle name="Output 12 5 13 3" xfId="30990"/>
    <cellStyle name="Output 12 5 13 4" xfId="51713"/>
    <cellStyle name="Output 12 5 14" xfId="30991"/>
    <cellStyle name="Output 12 5 14 2" xfId="30992"/>
    <cellStyle name="Output 12 5 14 3" xfId="30993"/>
    <cellStyle name="Output 12 5 14 4" xfId="51714"/>
    <cellStyle name="Output 12 5 15" xfId="30994"/>
    <cellStyle name="Output 12 5 15 2" xfId="30995"/>
    <cellStyle name="Output 12 5 15 3" xfId="30996"/>
    <cellStyle name="Output 12 5 15 4" xfId="51715"/>
    <cellStyle name="Output 12 5 16" xfId="30997"/>
    <cellStyle name="Output 12 5 16 2" xfId="30998"/>
    <cellStyle name="Output 12 5 16 3" xfId="30999"/>
    <cellStyle name="Output 12 5 16 4" xfId="51716"/>
    <cellStyle name="Output 12 5 17" xfId="31000"/>
    <cellStyle name="Output 12 5 17 2" xfId="31001"/>
    <cellStyle name="Output 12 5 17 3" xfId="31002"/>
    <cellStyle name="Output 12 5 17 4" xfId="51717"/>
    <cellStyle name="Output 12 5 18" xfId="31003"/>
    <cellStyle name="Output 12 5 18 2" xfId="31004"/>
    <cellStyle name="Output 12 5 18 3" xfId="31005"/>
    <cellStyle name="Output 12 5 18 4" xfId="51718"/>
    <cellStyle name="Output 12 5 19" xfId="31006"/>
    <cellStyle name="Output 12 5 19 2" xfId="31007"/>
    <cellStyle name="Output 12 5 19 3" xfId="31008"/>
    <cellStyle name="Output 12 5 19 4" xfId="51719"/>
    <cellStyle name="Output 12 5 2" xfId="31009"/>
    <cellStyle name="Output 12 5 2 2" xfId="31010"/>
    <cellStyle name="Output 12 5 2 3" xfId="31011"/>
    <cellStyle name="Output 12 5 2 4" xfId="51720"/>
    <cellStyle name="Output 12 5 20" xfId="31012"/>
    <cellStyle name="Output 12 5 20 2" xfId="31013"/>
    <cellStyle name="Output 12 5 20 3" xfId="51721"/>
    <cellStyle name="Output 12 5 20 4" xfId="51722"/>
    <cellStyle name="Output 12 5 21" xfId="51723"/>
    <cellStyle name="Output 12 5 22" xfId="51724"/>
    <cellStyle name="Output 12 5 3" xfId="31014"/>
    <cellStyle name="Output 12 5 3 2" xfId="31015"/>
    <cellStyle name="Output 12 5 3 3" xfId="31016"/>
    <cellStyle name="Output 12 5 3 4" xfId="51725"/>
    <cellStyle name="Output 12 5 4" xfId="31017"/>
    <cellStyle name="Output 12 5 4 2" xfId="31018"/>
    <cellStyle name="Output 12 5 4 3" xfId="31019"/>
    <cellStyle name="Output 12 5 4 4" xfId="51726"/>
    <cellStyle name="Output 12 5 5" xfId="31020"/>
    <cellStyle name="Output 12 5 5 2" xfId="31021"/>
    <cellStyle name="Output 12 5 5 3" xfId="31022"/>
    <cellStyle name="Output 12 5 5 4" xfId="51727"/>
    <cellStyle name="Output 12 5 6" xfId="31023"/>
    <cellStyle name="Output 12 5 6 2" xfId="31024"/>
    <cellStyle name="Output 12 5 6 3" xfId="31025"/>
    <cellStyle name="Output 12 5 6 4" xfId="51728"/>
    <cellStyle name="Output 12 5 7" xfId="31026"/>
    <cellStyle name="Output 12 5 7 2" xfId="31027"/>
    <cellStyle name="Output 12 5 7 3" xfId="31028"/>
    <cellStyle name="Output 12 5 7 4" xfId="51729"/>
    <cellStyle name="Output 12 5 8" xfId="31029"/>
    <cellStyle name="Output 12 5 8 2" xfId="31030"/>
    <cellStyle name="Output 12 5 8 3" xfId="31031"/>
    <cellStyle name="Output 12 5 8 4" xfId="51730"/>
    <cellStyle name="Output 12 5 9" xfId="31032"/>
    <cellStyle name="Output 12 5 9 2" xfId="31033"/>
    <cellStyle name="Output 12 5 9 3" xfId="31034"/>
    <cellStyle name="Output 12 5 9 4" xfId="51731"/>
    <cellStyle name="Output 12 50" xfId="51732"/>
    <cellStyle name="Output 12 51" xfId="51733"/>
    <cellStyle name="Output 12 6" xfId="31035"/>
    <cellStyle name="Output 12 6 10" xfId="31036"/>
    <cellStyle name="Output 12 6 10 2" xfId="31037"/>
    <cellStyle name="Output 12 6 10 3" xfId="31038"/>
    <cellStyle name="Output 12 6 10 4" xfId="51734"/>
    <cellStyle name="Output 12 6 11" xfId="31039"/>
    <cellStyle name="Output 12 6 11 2" xfId="31040"/>
    <cellStyle name="Output 12 6 11 3" xfId="31041"/>
    <cellStyle name="Output 12 6 11 4" xfId="51735"/>
    <cellStyle name="Output 12 6 12" xfId="31042"/>
    <cellStyle name="Output 12 6 12 2" xfId="31043"/>
    <cellStyle name="Output 12 6 12 3" xfId="31044"/>
    <cellStyle name="Output 12 6 12 4" xfId="51736"/>
    <cellStyle name="Output 12 6 13" xfId="31045"/>
    <cellStyle name="Output 12 6 13 2" xfId="31046"/>
    <cellStyle name="Output 12 6 13 3" xfId="31047"/>
    <cellStyle name="Output 12 6 13 4" xfId="51737"/>
    <cellStyle name="Output 12 6 14" xfId="31048"/>
    <cellStyle name="Output 12 6 14 2" xfId="31049"/>
    <cellStyle name="Output 12 6 14 3" xfId="31050"/>
    <cellStyle name="Output 12 6 14 4" xfId="51738"/>
    <cellStyle name="Output 12 6 15" xfId="31051"/>
    <cellStyle name="Output 12 6 15 2" xfId="31052"/>
    <cellStyle name="Output 12 6 15 3" xfId="31053"/>
    <cellStyle name="Output 12 6 15 4" xfId="51739"/>
    <cellStyle name="Output 12 6 16" xfId="31054"/>
    <cellStyle name="Output 12 6 16 2" xfId="31055"/>
    <cellStyle name="Output 12 6 16 3" xfId="31056"/>
    <cellStyle name="Output 12 6 16 4" xfId="51740"/>
    <cellStyle name="Output 12 6 17" xfId="31057"/>
    <cellStyle name="Output 12 6 17 2" xfId="31058"/>
    <cellStyle name="Output 12 6 17 3" xfId="31059"/>
    <cellStyle name="Output 12 6 17 4" xfId="51741"/>
    <cellStyle name="Output 12 6 18" xfId="31060"/>
    <cellStyle name="Output 12 6 18 2" xfId="31061"/>
    <cellStyle name="Output 12 6 18 3" xfId="31062"/>
    <cellStyle name="Output 12 6 18 4" xfId="51742"/>
    <cellStyle name="Output 12 6 19" xfId="31063"/>
    <cellStyle name="Output 12 6 19 2" xfId="31064"/>
    <cellStyle name="Output 12 6 19 3" xfId="31065"/>
    <cellStyle name="Output 12 6 19 4" xfId="51743"/>
    <cellStyle name="Output 12 6 2" xfId="31066"/>
    <cellStyle name="Output 12 6 2 2" xfId="31067"/>
    <cellStyle name="Output 12 6 2 3" xfId="31068"/>
    <cellStyle name="Output 12 6 2 4" xfId="51744"/>
    <cellStyle name="Output 12 6 20" xfId="31069"/>
    <cellStyle name="Output 12 6 20 2" xfId="31070"/>
    <cellStyle name="Output 12 6 20 3" xfId="51745"/>
    <cellStyle name="Output 12 6 20 4" xfId="51746"/>
    <cellStyle name="Output 12 6 21" xfId="51747"/>
    <cellStyle name="Output 12 6 22" xfId="51748"/>
    <cellStyle name="Output 12 6 3" xfId="31071"/>
    <cellStyle name="Output 12 6 3 2" xfId="31072"/>
    <cellStyle name="Output 12 6 3 3" xfId="31073"/>
    <cellStyle name="Output 12 6 3 4" xfId="51749"/>
    <cellStyle name="Output 12 6 4" xfId="31074"/>
    <cellStyle name="Output 12 6 4 2" xfId="31075"/>
    <cellStyle name="Output 12 6 4 3" xfId="31076"/>
    <cellStyle name="Output 12 6 4 4" xfId="51750"/>
    <cellStyle name="Output 12 6 5" xfId="31077"/>
    <cellStyle name="Output 12 6 5 2" xfId="31078"/>
    <cellStyle name="Output 12 6 5 3" xfId="31079"/>
    <cellStyle name="Output 12 6 5 4" xfId="51751"/>
    <cellStyle name="Output 12 6 6" xfId="31080"/>
    <cellStyle name="Output 12 6 6 2" xfId="31081"/>
    <cellStyle name="Output 12 6 6 3" xfId="31082"/>
    <cellStyle name="Output 12 6 6 4" xfId="51752"/>
    <cellStyle name="Output 12 6 7" xfId="31083"/>
    <cellStyle name="Output 12 6 7 2" xfId="31084"/>
    <cellStyle name="Output 12 6 7 3" xfId="31085"/>
    <cellStyle name="Output 12 6 7 4" xfId="51753"/>
    <cellStyle name="Output 12 6 8" xfId="31086"/>
    <cellStyle name="Output 12 6 8 2" xfId="31087"/>
    <cellStyle name="Output 12 6 8 3" xfId="31088"/>
    <cellStyle name="Output 12 6 8 4" xfId="51754"/>
    <cellStyle name="Output 12 6 9" xfId="31089"/>
    <cellStyle name="Output 12 6 9 2" xfId="31090"/>
    <cellStyle name="Output 12 6 9 3" xfId="31091"/>
    <cellStyle name="Output 12 6 9 4" xfId="51755"/>
    <cellStyle name="Output 12 7" xfId="31092"/>
    <cellStyle name="Output 12 7 10" xfId="31093"/>
    <cellStyle name="Output 12 7 10 2" xfId="31094"/>
    <cellStyle name="Output 12 7 10 3" xfId="31095"/>
    <cellStyle name="Output 12 7 10 4" xfId="51756"/>
    <cellStyle name="Output 12 7 11" xfId="31096"/>
    <cellStyle name="Output 12 7 11 2" xfId="31097"/>
    <cellStyle name="Output 12 7 11 3" xfId="31098"/>
    <cellStyle name="Output 12 7 11 4" xfId="51757"/>
    <cellStyle name="Output 12 7 12" xfId="31099"/>
    <cellStyle name="Output 12 7 12 2" xfId="31100"/>
    <cellStyle name="Output 12 7 12 3" xfId="31101"/>
    <cellStyle name="Output 12 7 12 4" xfId="51758"/>
    <cellStyle name="Output 12 7 13" xfId="31102"/>
    <cellStyle name="Output 12 7 13 2" xfId="31103"/>
    <cellStyle name="Output 12 7 13 3" xfId="31104"/>
    <cellStyle name="Output 12 7 13 4" xfId="51759"/>
    <cellStyle name="Output 12 7 14" xfId="31105"/>
    <cellStyle name="Output 12 7 14 2" xfId="31106"/>
    <cellStyle name="Output 12 7 14 3" xfId="31107"/>
    <cellStyle name="Output 12 7 14 4" xfId="51760"/>
    <cellStyle name="Output 12 7 15" xfId="31108"/>
    <cellStyle name="Output 12 7 15 2" xfId="31109"/>
    <cellStyle name="Output 12 7 15 3" xfId="31110"/>
    <cellStyle name="Output 12 7 15 4" xfId="51761"/>
    <cellStyle name="Output 12 7 16" xfId="31111"/>
    <cellStyle name="Output 12 7 16 2" xfId="31112"/>
    <cellStyle name="Output 12 7 16 3" xfId="31113"/>
    <cellStyle name="Output 12 7 16 4" xfId="51762"/>
    <cellStyle name="Output 12 7 17" xfId="31114"/>
    <cellStyle name="Output 12 7 17 2" xfId="31115"/>
    <cellStyle name="Output 12 7 17 3" xfId="31116"/>
    <cellStyle name="Output 12 7 17 4" xfId="51763"/>
    <cellStyle name="Output 12 7 18" xfId="31117"/>
    <cellStyle name="Output 12 7 18 2" xfId="31118"/>
    <cellStyle name="Output 12 7 18 3" xfId="31119"/>
    <cellStyle name="Output 12 7 18 4" xfId="51764"/>
    <cellStyle name="Output 12 7 19" xfId="31120"/>
    <cellStyle name="Output 12 7 19 2" xfId="31121"/>
    <cellStyle name="Output 12 7 19 3" xfId="31122"/>
    <cellStyle name="Output 12 7 19 4" xfId="51765"/>
    <cellStyle name="Output 12 7 2" xfId="31123"/>
    <cellStyle name="Output 12 7 2 2" xfId="31124"/>
    <cellStyle name="Output 12 7 2 3" xfId="31125"/>
    <cellStyle name="Output 12 7 2 4" xfId="51766"/>
    <cellStyle name="Output 12 7 20" xfId="31126"/>
    <cellStyle name="Output 12 7 20 2" xfId="31127"/>
    <cellStyle name="Output 12 7 20 3" xfId="51767"/>
    <cellStyle name="Output 12 7 20 4" xfId="51768"/>
    <cellStyle name="Output 12 7 21" xfId="51769"/>
    <cellStyle name="Output 12 7 22" xfId="51770"/>
    <cellStyle name="Output 12 7 3" xfId="31128"/>
    <cellStyle name="Output 12 7 3 2" xfId="31129"/>
    <cellStyle name="Output 12 7 3 3" xfId="31130"/>
    <cellStyle name="Output 12 7 3 4" xfId="51771"/>
    <cellStyle name="Output 12 7 4" xfId="31131"/>
    <cellStyle name="Output 12 7 4 2" xfId="31132"/>
    <cellStyle name="Output 12 7 4 3" xfId="31133"/>
    <cellStyle name="Output 12 7 4 4" xfId="51772"/>
    <cellStyle name="Output 12 7 5" xfId="31134"/>
    <cellStyle name="Output 12 7 5 2" xfId="31135"/>
    <cellStyle name="Output 12 7 5 3" xfId="31136"/>
    <cellStyle name="Output 12 7 5 4" xfId="51773"/>
    <cellStyle name="Output 12 7 6" xfId="31137"/>
    <cellStyle name="Output 12 7 6 2" xfId="31138"/>
    <cellStyle name="Output 12 7 6 3" xfId="31139"/>
    <cellStyle name="Output 12 7 6 4" xfId="51774"/>
    <cellStyle name="Output 12 7 7" xfId="31140"/>
    <cellStyle name="Output 12 7 7 2" xfId="31141"/>
    <cellStyle name="Output 12 7 7 3" xfId="31142"/>
    <cellStyle name="Output 12 7 7 4" xfId="51775"/>
    <cellStyle name="Output 12 7 8" xfId="31143"/>
    <cellStyle name="Output 12 7 8 2" xfId="31144"/>
    <cellStyle name="Output 12 7 8 3" xfId="31145"/>
    <cellStyle name="Output 12 7 8 4" xfId="51776"/>
    <cellStyle name="Output 12 7 9" xfId="31146"/>
    <cellStyle name="Output 12 7 9 2" xfId="31147"/>
    <cellStyle name="Output 12 7 9 3" xfId="31148"/>
    <cellStyle name="Output 12 7 9 4" xfId="51777"/>
    <cellStyle name="Output 12 8" xfId="31149"/>
    <cellStyle name="Output 12 8 10" xfId="31150"/>
    <cellStyle name="Output 12 8 10 2" xfId="31151"/>
    <cellStyle name="Output 12 8 10 3" xfId="31152"/>
    <cellStyle name="Output 12 8 10 4" xfId="51778"/>
    <cellStyle name="Output 12 8 11" xfId="31153"/>
    <cellStyle name="Output 12 8 11 2" xfId="31154"/>
    <cellStyle name="Output 12 8 11 3" xfId="31155"/>
    <cellStyle name="Output 12 8 11 4" xfId="51779"/>
    <cellStyle name="Output 12 8 12" xfId="31156"/>
    <cellStyle name="Output 12 8 12 2" xfId="31157"/>
    <cellStyle name="Output 12 8 12 3" xfId="31158"/>
    <cellStyle name="Output 12 8 12 4" xfId="51780"/>
    <cellStyle name="Output 12 8 13" xfId="31159"/>
    <cellStyle name="Output 12 8 13 2" xfId="31160"/>
    <cellStyle name="Output 12 8 13 3" xfId="31161"/>
    <cellStyle name="Output 12 8 13 4" xfId="51781"/>
    <cellStyle name="Output 12 8 14" xfId="31162"/>
    <cellStyle name="Output 12 8 14 2" xfId="31163"/>
    <cellStyle name="Output 12 8 14 3" xfId="31164"/>
    <cellStyle name="Output 12 8 14 4" xfId="51782"/>
    <cellStyle name="Output 12 8 15" xfId="31165"/>
    <cellStyle name="Output 12 8 15 2" xfId="31166"/>
    <cellStyle name="Output 12 8 15 3" xfId="31167"/>
    <cellStyle name="Output 12 8 15 4" xfId="51783"/>
    <cellStyle name="Output 12 8 16" xfId="31168"/>
    <cellStyle name="Output 12 8 16 2" xfId="31169"/>
    <cellStyle name="Output 12 8 16 3" xfId="31170"/>
    <cellStyle name="Output 12 8 16 4" xfId="51784"/>
    <cellStyle name="Output 12 8 17" xfId="31171"/>
    <cellStyle name="Output 12 8 17 2" xfId="31172"/>
    <cellStyle name="Output 12 8 17 3" xfId="31173"/>
    <cellStyle name="Output 12 8 17 4" xfId="51785"/>
    <cellStyle name="Output 12 8 18" xfId="31174"/>
    <cellStyle name="Output 12 8 18 2" xfId="31175"/>
    <cellStyle name="Output 12 8 18 3" xfId="31176"/>
    <cellStyle name="Output 12 8 18 4" xfId="51786"/>
    <cellStyle name="Output 12 8 19" xfId="31177"/>
    <cellStyle name="Output 12 8 19 2" xfId="31178"/>
    <cellStyle name="Output 12 8 19 3" xfId="31179"/>
    <cellStyle name="Output 12 8 19 4" xfId="51787"/>
    <cellStyle name="Output 12 8 2" xfId="31180"/>
    <cellStyle name="Output 12 8 2 2" xfId="31181"/>
    <cellStyle name="Output 12 8 2 3" xfId="31182"/>
    <cellStyle name="Output 12 8 2 4" xfId="51788"/>
    <cellStyle name="Output 12 8 20" xfId="31183"/>
    <cellStyle name="Output 12 8 20 2" xfId="31184"/>
    <cellStyle name="Output 12 8 20 3" xfId="51789"/>
    <cellStyle name="Output 12 8 20 4" xfId="51790"/>
    <cellStyle name="Output 12 8 21" xfId="51791"/>
    <cellStyle name="Output 12 8 22" xfId="51792"/>
    <cellStyle name="Output 12 8 3" xfId="31185"/>
    <cellStyle name="Output 12 8 3 2" xfId="31186"/>
    <cellStyle name="Output 12 8 3 3" xfId="31187"/>
    <cellStyle name="Output 12 8 3 4" xfId="51793"/>
    <cellStyle name="Output 12 8 4" xfId="31188"/>
    <cellStyle name="Output 12 8 4 2" xfId="31189"/>
    <cellStyle name="Output 12 8 4 3" xfId="31190"/>
    <cellStyle name="Output 12 8 4 4" xfId="51794"/>
    <cellStyle name="Output 12 8 5" xfId="31191"/>
    <cellStyle name="Output 12 8 5 2" xfId="31192"/>
    <cellStyle name="Output 12 8 5 3" xfId="31193"/>
    <cellStyle name="Output 12 8 5 4" xfId="51795"/>
    <cellStyle name="Output 12 8 6" xfId="31194"/>
    <cellStyle name="Output 12 8 6 2" xfId="31195"/>
    <cellStyle name="Output 12 8 6 3" xfId="31196"/>
    <cellStyle name="Output 12 8 6 4" xfId="51796"/>
    <cellStyle name="Output 12 8 7" xfId="31197"/>
    <cellStyle name="Output 12 8 7 2" xfId="31198"/>
    <cellStyle name="Output 12 8 7 3" xfId="31199"/>
    <cellStyle name="Output 12 8 7 4" xfId="51797"/>
    <cellStyle name="Output 12 8 8" xfId="31200"/>
    <cellStyle name="Output 12 8 8 2" xfId="31201"/>
    <cellStyle name="Output 12 8 8 3" xfId="31202"/>
    <cellStyle name="Output 12 8 8 4" xfId="51798"/>
    <cellStyle name="Output 12 8 9" xfId="31203"/>
    <cellStyle name="Output 12 8 9 2" xfId="31204"/>
    <cellStyle name="Output 12 8 9 3" xfId="31205"/>
    <cellStyle name="Output 12 8 9 4" xfId="51799"/>
    <cellStyle name="Output 12 9" xfId="31206"/>
    <cellStyle name="Output 12 9 10" xfId="31207"/>
    <cellStyle name="Output 12 9 10 2" xfId="31208"/>
    <cellStyle name="Output 12 9 10 3" xfId="31209"/>
    <cellStyle name="Output 12 9 10 4" xfId="51800"/>
    <cellStyle name="Output 12 9 11" xfId="31210"/>
    <cellStyle name="Output 12 9 11 2" xfId="31211"/>
    <cellStyle name="Output 12 9 11 3" xfId="31212"/>
    <cellStyle name="Output 12 9 11 4" xfId="51801"/>
    <cellStyle name="Output 12 9 12" xfId="31213"/>
    <cellStyle name="Output 12 9 12 2" xfId="31214"/>
    <cellStyle name="Output 12 9 12 3" xfId="31215"/>
    <cellStyle name="Output 12 9 12 4" xfId="51802"/>
    <cellStyle name="Output 12 9 13" xfId="31216"/>
    <cellStyle name="Output 12 9 13 2" xfId="31217"/>
    <cellStyle name="Output 12 9 13 3" xfId="31218"/>
    <cellStyle name="Output 12 9 13 4" xfId="51803"/>
    <cellStyle name="Output 12 9 14" xfId="31219"/>
    <cellStyle name="Output 12 9 14 2" xfId="31220"/>
    <cellStyle name="Output 12 9 14 3" xfId="31221"/>
    <cellStyle name="Output 12 9 14 4" xfId="51804"/>
    <cellStyle name="Output 12 9 15" xfId="31222"/>
    <cellStyle name="Output 12 9 15 2" xfId="31223"/>
    <cellStyle name="Output 12 9 15 3" xfId="31224"/>
    <cellStyle name="Output 12 9 15 4" xfId="51805"/>
    <cellStyle name="Output 12 9 16" xfId="31225"/>
    <cellStyle name="Output 12 9 16 2" xfId="31226"/>
    <cellStyle name="Output 12 9 16 3" xfId="31227"/>
    <cellStyle name="Output 12 9 16 4" xfId="51806"/>
    <cellStyle name="Output 12 9 17" xfId="31228"/>
    <cellStyle name="Output 12 9 17 2" xfId="31229"/>
    <cellStyle name="Output 12 9 17 3" xfId="31230"/>
    <cellStyle name="Output 12 9 17 4" xfId="51807"/>
    <cellStyle name="Output 12 9 18" xfId="31231"/>
    <cellStyle name="Output 12 9 18 2" xfId="31232"/>
    <cellStyle name="Output 12 9 18 3" xfId="31233"/>
    <cellStyle name="Output 12 9 18 4" xfId="51808"/>
    <cellStyle name="Output 12 9 19" xfId="31234"/>
    <cellStyle name="Output 12 9 19 2" xfId="31235"/>
    <cellStyle name="Output 12 9 19 3" xfId="31236"/>
    <cellStyle name="Output 12 9 19 4" xfId="51809"/>
    <cellStyle name="Output 12 9 2" xfId="31237"/>
    <cellStyle name="Output 12 9 2 2" xfId="31238"/>
    <cellStyle name="Output 12 9 2 3" xfId="31239"/>
    <cellStyle name="Output 12 9 2 4" xfId="51810"/>
    <cellStyle name="Output 12 9 20" xfId="31240"/>
    <cellStyle name="Output 12 9 20 2" xfId="31241"/>
    <cellStyle name="Output 12 9 20 3" xfId="51811"/>
    <cellStyle name="Output 12 9 20 4" xfId="51812"/>
    <cellStyle name="Output 12 9 21" xfId="51813"/>
    <cellStyle name="Output 12 9 22" xfId="51814"/>
    <cellStyle name="Output 12 9 3" xfId="31242"/>
    <cellStyle name="Output 12 9 3 2" xfId="31243"/>
    <cellStyle name="Output 12 9 3 3" xfId="31244"/>
    <cellStyle name="Output 12 9 3 4" xfId="51815"/>
    <cellStyle name="Output 12 9 4" xfId="31245"/>
    <cellStyle name="Output 12 9 4 2" xfId="31246"/>
    <cellStyle name="Output 12 9 4 3" xfId="31247"/>
    <cellStyle name="Output 12 9 4 4" xfId="51816"/>
    <cellStyle name="Output 12 9 5" xfId="31248"/>
    <cellStyle name="Output 12 9 5 2" xfId="31249"/>
    <cellStyle name="Output 12 9 5 3" xfId="31250"/>
    <cellStyle name="Output 12 9 5 4" xfId="51817"/>
    <cellStyle name="Output 12 9 6" xfId="31251"/>
    <cellStyle name="Output 12 9 6 2" xfId="31252"/>
    <cellStyle name="Output 12 9 6 3" xfId="31253"/>
    <cellStyle name="Output 12 9 6 4" xfId="51818"/>
    <cellStyle name="Output 12 9 7" xfId="31254"/>
    <cellStyle name="Output 12 9 7 2" xfId="31255"/>
    <cellStyle name="Output 12 9 7 3" xfId="31256"/>
    <cellStyle name="Output 12 9 7 4" xfId="51819"/>
    <cellStyle name="Output 12 9 8" xfId="31257"/>
    <cellStyle name="Output 12 9 8 2" xfId="31258"/>
    <cellStyle name="Output 12 9 8 3" xfId="31259"/>
    <cellStyle name="Output 12 9 8 4" xfId="51820"/>
    <cellStyle name="Output 12 9 9" xfId="31260"/>
    <cellStyle name="Output 12 9 9 2" xfId="31261"/>
    <cellStyle name="Output 12 9 9 3" xfId="31262"/>
    <cellStyle name="Output 12 9 9 4" xfId="51821"/>
    <cellStyle name="Output 13" xfId="31263"/>
    <cellStyle name="Output 13 10" xfId="31264"/>
    <cellStyle name="Output 13 10 2" xfId="31265"/>
    <cellStyle name="Output 13 10 3" xfId="31266"/>
    <cellStyle name="Output 13 10 4" xfId="51822"/>
    <cellStyle name="Output 13 11" xfId="31267"/>
    <cellStyle name="Output 13 11 2" xfId="31268"/>
    <cellStyle name="Output 13 11 3" xfId="31269"/>
    <cellStyle name="Output 13 11 4" xfId="51823"/>
    <cellStyle name="Output 13 12" xfId="31270"/>
    <cellStyle name="Output 13 12 2" xfId="31271"/>
    <cellStyle name="Output 13 12 3" xfId="31272"/>
    <cellStyle name="Output 13 12 4" xfId="51824"/>
    <cellStyle name="Output 13 13" xfId="31273"/>
    <cellStyle name="Output 13 13 2" xfId="31274"/>
    <cellStyle name="Output 13 13 3" xfId="31275"/>
    <cellStyle name="Output 13 13 4" xfId="51825"/>
    <cellStyle name="Output 13 14" xfId="31276"/>
    <cellStyle name="Output 13 14 2" xfId="31277"/>
    <cellStyle name="Output 13 14 3" xfId="31278"/>
    <cellStyle name="Output 13 14 4" xfId="51826"/>
    <cellStyle name="Output 13 15" xfId="31279"/>
    <cellStyle name="Output 13 15 2" xfId="31280"/>
    <cellStyle name="Output 13 15 3" xfId="31281"/>
    <cellStyle name="Output 13 15 4" xfId="51827"/>
    <cellStyle name="Output 13 16" xfId="31282"/>
    <cellStyle name="Output 13 16 2" xfId="31283"/>
    <cellStyle name="Output 13 16 3" xfId="31284"/>
    <cellStyle name="Output 13 16 4" xfId="51828"/>
    <cellStyle name="Output 13 17" xfId="31285"/>
    <cellStyle name="Output 13 17 2" xfId="31286"/>
    <cellStyle name="Output 13 17 3" xfId="31287"/>
    <cellStyle name="Output 13 17 4" xfId="51829"/>
    <cellStyle name="Output 13 18" xfId="31288"/>
    <cellStyle name="Output 13 18 2" xfId="31289"/>
    <cellStyle name="Output 13 18 3" xfId="31290"/>
    <cellStyle name="Output 13 18 4" xfId="51830"/>
    <cellStyle name="Output 13 19" xfId="31291"/>
    <cellStyle name="Output 13 19 2" xfId="31292"/>
    <cellStyle name="Output 13 19 3" xfId="31293"/>
    <cellStyle name="Output 13 19 4" xfId="51831"/>
    <cellStyle name="Output 13 2" xfId="31294"/>
    <cellStyle name="Output 13 2 2" xfId="31295"/>
    <cellStyle name="Output 13 2 3" xfId="31296"/>
    <cellStyle name="Output 13 2 4" xfId="51832"/>
    <cellStyle name="Output 13 20" xfId="31297"/>
    <cellStyle name="Output 13 20 2" xfId="31298"/>
    <cellStyle name="Output 13 20 3" xfId="51833"/>
    <cellStyle name="Output 13 20 4" xfId="51834"/>
    <cellStyle name="Output 13 21" xfId="51835"/>
    <cellStyle name="Output 13 22" xfId="51836"/>
    <cellStyle name="Output 13 3" xfId="31299"/>
    <cellStyle name="Output 13 3 2" xfId="31300"/>
    <cellStyle name="Output 13 3 3" xfId="31301"/>
    <cellStyle name="Output 13 3 4" xfId="51837"/>
    <cellStyle name="Output 13 4" xfId="31302"/>
    <cellStyle name="Output 13 4 2" xfId="31303"/>
    <cellStyle name="Output 13 4 3" xfId="31304"/>
    <cellStyle name="Output 13 4 4" xfId="51838"/>
    <cellStyle name="Output 13 5" xfId="31305"/>
    <cellStyle name="Output 13 5 2" xfId="31306"/>
    <cellStyle name="Output 13 5 3" xfId="31307"/>
    <cellStyle name="Output 13 5 4" xfId="51839"/>
    <cellStyle name="Output 13 6" xfId="31308"/>
    <cellStyle name="Output 13 6 2" xfId="31309"/>
    <cellStyle name="Output 13 6 3" xfId="31310"/>
    <cellStyle name="Output 13 6 4" xfId="51840"/>
    <cellStyle name="Output 13 7" xfId="31311"/>
    <cellStyle name="Output 13 7 2" xfId="31312"/>
    <cellStyle name="Output 13 7 3" xfId="31313"/>
    <cellStyle name="Output 13 7 4" xfId="51841"/>
    <cellStyle name="Output 13 8" xfId="31314"/>
    <cellStyle name="Output 13 8 2" xfId="31315"/>
    <cellStyle name="Output 13 8 3" xfId="31316"/>
    <cellStyle name="Output 13 8 4" xfId="51842"/>
    <cellStyle name="Output 13 9" xfId="31317"/>
    <cellStyle name="Output 13 9 2" xfId="31318"/>
    <cellStyle name="Output 13 9 3" xfId="31319"/>
    <cellStyle name="Output 13 9 4" xfId="51843"/>
    <cellStyle name="Output 14" xfId="31320"/>
    <cellStyle name="Output 14 10" xfId="31321"/>
    <cellStyle name="Output 14 10 2" xfId="31322"/>
    <cellStyle name="Output 14 10 3" xfId="31323"/>
    <cellStyle name="Output 14 10 4" xfId="51844"/>
    <cellStyle name="Output 14 11" xfId="31324"/>
    <cellStyle name="Output 14 11 2" xfId="31325"/>
    <cellStyle name="Output 14 11 3" xfId="31326"/>
    <cellStyle name="Output 14 11 4" xfId="51845"/>
    <cellStyle name="Output 14 12" xfId="31327"/>
    <cellStyle name="Output 14 12 2" xfId="31328"/>
    <cellStyle name="Output 14 12 3" xfId="31329"/>
    <cellStyle name="Output 14 12 4" xfId="51846"/>
    <cellStyle name="Output 14 13" xfId="31330"/>
    <cellStyle name="Output 14 13 2" xfId="31331"/>
    <cellStyle name="Output 14 13 3" xfId="31332"/>
    <cellStyle name="Output 14 13 4" xfId="51847"/>
    <cellStyle name="Output 14 14" xfId="31333"/>
    <cellStyle name="Output 14 14 2" xfId="31334"/>
    <cellStyle name="Output 14 14 3" xfId="31335"/>
    <cellStyle name="Output 14 14 4" xfId="51848"/>
    <cellStyle name="Output 14 15" xfId="31336"/>
    <cellStyle name="Output 14 15 2" xfId="31337"/>
    <cellStyle name="Output 14 15 3" xfId="31338"/>
    <cellStyle name="Output 14 15 4" xfId="51849"/>
    <cellStyle name="Output 14 16" xfId="31339"/>
    <cellStyle name="Output 14 16 2" xfId="31340"/>
    <cellStyle name="Output 14 16 3" xfId="31341"/>
    <cellStyle name="Output 14 16 4" xfId="51850"/>
    <cellStyle name="Output 14 17" xfId="31342"/>
    <cellStyle name="Output 14 17 2" xfId="31343"/>
    <cellStyle name="Output 14 17 3" xfId="31344"/>
    <cellStyle name="Output 14 17 4" xfId="51851"/>
    <cellStyle name="Output 14 18" xfId="31345"/>
    <cellStyle name="Output 14 18 2" xfId="31346"/>
    <cellStyle name="Output 14 18 3" xfId="31347"/>
    <cellStyle name="Output 14 18 4" xfId="51852"/>
    <cellStyle name="Output 14 19" xfId="31348"/>
    <cellStyle name="Output 14 19 2" xfId="31349"/>
    <cellStyle name="Output 14 19 3" xfId="31350"/>
    <cellStyle name="Output 14 19 4" xfId="51853"/>
    <cellStyle name="Output 14 2" xfId="31351"/>
    <cellStyle name="Output 14 2 2" xfId="31352"/>
    <cellStyle name="Output 14 2 3" xfId="31353"/>
    <cellStyle name="Output 14 2 4" xfId="51854"/>
    <cellStyle name="Output 14 20" xfId="31354"/>
    <cellStyle name="Output 14 20 2" xfId="31355"/>
    <cellStyle name="Output 14 20 3" xfId="51855"/>
    <cellStyle name="Output 14 20 4" xfId="51856"/>
    <cellStyle name="Output 14 21" xfId="51857"/>
    <cellStyle name="Output 14 22" xfId="51858"/>
    <cellStyle name="Output 14 3" xfId="31356"/>
    <cellStyle name="Output 14 3 2" xfId="31357"/>
    <cellStyle name="Output 14 3 3" xfId="31358"/>
    <cellStyle name="Output 14 3 4" xfId="51859"/>
    <cellStyle name="Output 14 4" xfId="31359"/>
    <cellStyle name="Output 14 4 2" xfId="31360"/>
    <cellStyle name="Output 14 4 3" xfId="31361"/>
    <cellStyle name="Output 14 4 4" xfId="51860"/>
    <cellStyle name="Output 14 5" xfId="31362"/>
    <cellStyle name="Output 14 5 2" xfId="31363"/>
    <cellStyle name="Output 14 5 3" xfId="31364"/>
    <cellStyle name="Output 14 5 4" xfId="51861"/>
    <cellStyle name="Output 14 6" xfId="31365"/>
    <cellStyle name="Output 14 6 2" xfId="31366"/>
    <cellStyle name="Output 14 6 3" xfId="31367"/>
    <cellStyle name="Output 14 6 4" xfId="51862"/>
    <cellStyle name="Output 14 7" xfId="31368"/>
    <cellStyle name="Output 14 7 2" xfId="31369"/>
    <cellStyle name="Output 14 7 3" xfId="31370"/>
    <cellStyle name="Output 14 7 4" xfId="51863"/>
    <cellStyle name="Output 14 8" xfId="31371"/>
    <cellStyle name="Output 14 8 2" xfId="31372"/>
    <cellStyle name="Output 14 8 3" xfId="31373"/>
    <cellStyle name="Output 14 8 4" xfId="51864"/>
    <cellStyle name="Output 14 9" xfId="31374"/>
    <cellStyle name="Output 14 9 2" xfId="31375"/>
    <cellStyle name="Output 14 9 3" xfId="31376"/>
    <cellStyle name="Output 14 9 4" xfId="51865"/>
    <cellStyle name="Output 15" xfId="31377"/>
    <cellStyle name="Output 15 10" xfId="31378"/>
    <cellStyle name="Output 15 10 2" xfId="31379"/>
    <cellStyle name="Output 15 10 3" xfId="31380"/>
    <cellStyle name="Output 15 10 4" xfId="51866"/>
    <cellStyle name="Output 15 11" xfId="31381"/>
    <cellStyle name="Output 15 11 2" xfId="31382"/>
    <cellStyle name="Output 15 11 3" xfId="31383"/>
    <cellStyle name="Output 15 11 4" xfId="51867"/>
    <cellStyle name="Output 15 12" xfId="31384"/>
    <cellStyle name="Output 15 12 2" xfId="31385"/>
    <cellStyle name="Output 15 12 3" xfId="31386"/>
    <cellStyle name="Output 15 12 4" xfId="51868"/>
    <cellStyle name="Output 15 13" xfId="31387"/>
    <cellStyle name="Output 15 13 2" xfId="31388"/>
    <cellStyle name="Output 15 13 3" xfId="31389"/>
    <cellStyle name="Output 15 13 4" xfId="51869"/>
    <cellStyle name="Output 15 14" xfId="31390"/>
    <cellStyle name="Output 15 14 2" xfId="31391"/>
    <cellStyle name="Output 15 14 3" xfId="31392"/>
    <cellStyle name="Output 15 14 4" xfId="51870"/>
    <cellStyle name="Output 15 15" xfId="31393"/>
    <cellStyle name="Output 15 15 2" xfId="31394"/>
    <cellStyle name="Output 15 15 3" xfId="31395"/>
    <cellStyle name="Output 15 15 4" xfId="51871"/>
    <cellStyle name="Output 15 16" xfId="31396"/>
    <cellStyle name="Output 15 16 2" xfId="31397"/>
    <cellStyle name="Output 15 16 3" xfId="31398"/>
    <cellStyle name="Output 15 16 4" xfId="51872"/>
    <cellStyle name="Output 15 17" xfId="31399"/>
    <cellStyle name="Output 15 17 2" xfId="31400"/>
    <cellStyle name="Output 15 17 3" xfId="31401"/>
    <cellStyle name="Output 15 17 4" xfId="51873"/>
    <cellStyle name="Output 15 18" xfId="31402"/>
    <cellStyle name="Output 15 18 2" xfId="31403"/>
    <cellStyle name="Output 15 18 3" xfId="31404"/>
    <cellStyle name="Output 15 18 4" xfId="51874"/>
    <cellStyle name="Output 15 19" xfId="31405"/>
    <cellStyle name="Output 15 19 2" xfId="31406"/>
    <cellStyle name="Output 15 19 3" xfId="31407"/>
    <cellStyle name="Output 15 19 4" xfId="51875"/>
    <cellStyle name="Output 15 2" xfId="31408"/>
    <cellStyle name="Output 15 2 2" xfId="31409"/>
    <cellStyle name="Output 15 2 3" xfId="31410"/>
    <cellStyle name="Output 15 2 4" xfId="51876"/>
    <cellStyle name="Output 15 20" xfId="31411"/>
    <cellStyle name="Output 15 20 2" xfId="31412"/>
    <cellStyle name="Output 15 20 3" xfId="51877"/>
    <cellStyle name="Output 15 20 4" xfId="51878"/>
    <cellStyle name="Output 15 21" xfId="51879"/>
    <cellStyle name="Output 15 22" xfId="51880"/>
    <cellStyle name="Output 15 3" xfId="31413"/>
    <cellStyle name="Output 15 3 2" xfId="31414"/>
    <cellStyle name="Output 15 3 3" xfId="31415"/>
    <cellStyle name="Output 15 3 4" xfId="51881"/>
    <cellStyle name="Output 15 4" xfId="31416"/>
    <cellStyle name="Output 15 4 2" xfId="31417"/>
    <cellStyle name="Output 15 4 3" xfId="31418"/>
    <cellStyle name="Output 15 4 4" xfId="51882"/>
    <cellStyle name="Output 15 5" xfId="31419"/>
    <cellStyle name="Output 15 5 2" xfId="31420"/>
    <cellStyle name="Output 15 5 3" xfId="31421"/>
    <cellStyle name="Output 15 5 4" xfId="51883"/>
    <cellStyle name="Output 15 6" xfId="31422"/>
    <cellStyle name="Output 15 6 2" xfId="31423"/>
    <cellStyle name="Output 15 6 3" xfId="31424"/>
    <cellStyle name="Output 15 6 4" xfId="51884"/>
    <cellStyle name="Output 15 7" xfId="31425"/>
    <cellStyle name="Output 15 7 2" xfId="31426"/>
    <cellStyle name="Output 15 7 3" xfId="31427"/>
    <cellStyle name="Output 15 7 4" xfId="51885"/>
    <cellStyle name="Output 15 8" xfId="31428"/>
    <cellStyle name="Output 15 8 2" xfId="31429"/>
    <cellStyle name="Output 15 8 3" xfId="31430"/>
    <cellStyle name="Output 15 8 4" xfId="51886"/>
    <cellStyle name="Output 15 9" xfId="31431"/>
    <cellStyle name="Output 15 9 2" xfId="31432"/>
    <cellStyle name="Output 15 9 3" xfId="31433"/>
    <cellStyle name="Output 15 9 4" xfId="51887"/>
    <cellStyle name="Output 16" xfId="31434"/>
    <cellStyle name="Output 16 2" xfId="31435"/>
    <cellStyle name="Output 16 3" xfId="51888"/>
    <cellStyle name="Output 17" xfId="31436"/>
    <cellStyle name="Output 17 2" xfId="31437"/>
    <cellStyle name="Output 17 3" xfId="31438"/>
    <cellStyle name="Output 17 4" xfId="51889"/>
    <cellStyle name="Output 18" xfId="31439"/>
    <cellStyle name="Output 18 2" xfId="31440"/>
    <cellStyle name="Output 18 3" xfId="31441"/>
    <cellStyle name="Output 18 4" xfId="51890"/>
    <cellStyle name="Output 19" xfId="31442"/>
    <cellStyle name="Output 19 2" xfId="31443"/>
    <cellStyle name="Output 19 3" xfId="31444"/>
    <cellStyle name="Output 19 4" xfId="51891"/>
    <cellStyle name="Output 2" xfId="31445"/>
    <cellStyle name="Output 2 10" xfId="31446"/>
    <cellStyle name="Output 2 10 2" xfId="31447"/>
    <cellStyle name="Output 2 10 3" xfId="31448"/>
    <cellStyle name="Output 2 10 4" xfId="51892"/>
    <cellStyle name="Output 2 11" xfId="31449"/>
    <cellStyle name="Output 2 11 2" xfId="31450"/>
    <cellStyle name="Output 2 11 3" xfId="31451"/>
    <cellStyle name="Output 2 11 4" xfId="51893"/>
    <cellStyle name="Output 2 12" xfId="31452"/>
    <cellStyle name="Output 2 12 2" xfId="31453"/>
    <cellStyle name="Output 2 12 3" xfId="31454"/>
    <cellStyle name="Output 2 12 4" xfId="51894"/>
    <cellStyle name="Output 2 13" xfId="31455"/>
    <cellStyle name="Output 2 13 2" xfId="31456"/>
    <cellStyle name="Output 2 13 3" xfId="31457"/>
    <cellStyle name="Output 2 13 4" xfId="51895"/>
    <cellStyle name="Output 2 14" xfId="31458"/>
    <cellStyle name="Output 2 14 2" xfId="31459"/>
    <cellStyle name="Output 2 14 3" xfId="31460"/>
    <cellStyle name="Output 2 14 4" xfId="51896"/>
    <cellStyle name="Output 2 15" xfId="31461"/>
    <cellStyle name="Output 2 15 2" xfId="31462"/>
    <cellStyle name="Output 2 15 3" xfId="31463"/>
    <cellStyle name="Output 2 15 4" xfId="51897"/>
    <cellStyle name="Output 2 16" xfId="31464"/>
    <cellStyle name="Output 2 16 2" xfId="31465"/>
    <cellStyle name="Output 2 16 3" xfId="31466"/>
    <cellStyle name="Output 2 16 4" xfId="51898"/>
    <cellStyle name="Output 2 17" xfId="31467"/>
    <cellStyle name="Output 2 17 2" xfId="31468"/>
    <cellStyle name="Output 2 17 3" xfId="31469"/>
    <cellStyle name="Output 2 17 4" xfId="51899"/>
    <cellStyle name="Output 2 18" xfId="31470"/>
    <cellStyle name="Output 2 18 2" xfId="31471"/>
    <cellStyle name="Output 2 18 3" xfId="31472"/>
    <cellStyle name="Output 2 18 4" xfId="51900"/>
    <cellStyle name="Output 2 19" xfId="31473"/>
    <cellStyle name="Output 2 19 2" xfId="31474"/>
    <cellStyle name="Output 2 19 3" xfId="31475"/>
    <cellStyle name="Output 2 19 4" xfId="51901"/>
    <cellStyle name="Output 2 2" xfId="31476"/>
    <cellStyle name="Output 2 2 10" xfId="31477"/>
    <cellStyle name="Output 2 2 10 2" xfId="31478"/>
    <cellStyle name="Output 2 2 10 3" xfId="31479"/>
    <cellStyle name="Output 2 2 10 4" xfId="51902"/>
    <cellStyle name="Output 2 2 11" xfId="31480"/>
    <cellStyle name="Output 2 2 11 2" xfId="31481"/>
    <cellStyle name="Output 2 2 11 3" xfId="31482"/>
    <cellStyle name="Output 2 2 11 4" xfId="51903"/>
    <cellStyle name="Output 2 2 12" xfId="31483"/>
    <cellStyle name="Output 2 2 12 2" xfId="31484"/>
    <cellStyle name="Output 2 2 12 3" xfId="31485"/>
    <cellStyle name="Output 2 2 12 4" xfId="51904"/>
    <cellStyle name="Output 2 2 13" xfId="31486"/>
    <cellStyle name="Output 2 2 13 2" xfId="31487"/>
    <cellStyle name="Output 2 2 13 3" xfId="31488"/>
    <cellStyle name="Output 2 2 13 4" xfId="51905"/>
    <cellStyle name="Output 2 2 14" xfId="31489"/>
    <cellStyle name="Output 2 2 14 2" xfId="31490"/>
    <cellStyle name="Output 2 2 14 3" xfId="31491"/>
    <cellStyle name="Output 2 2 14 4" xfId="51906"/>
    <cellStyle name="Output 2 2 15" xfId="31492"/>
    <cellStyle name="Output 2 2 15 2" xfId="31493"/>
    <cellStyle name="Output 2 2 15 3" xfId="31494"/>
    <cellStyle name="Output 2 2 15 4" xfId="51907"/>
    <cellStyle name="Output 2 2 16" xfId="31495"/>
    <cellStyle name="Output 2 2 16 2" xfId="31496"/>
    <cellStyle name="Output 2 2 16 3" xfId="31497"/>
    <cellStyle name="Output 2 2 16 4" xfId="51908"/>
    <cellStyle name="Output 2 2 17" xfId="31498"/>
    <cellStyle name="Output 2 2 17 2" xfId="31499"/>
    <cellStyle name="Output 2 2 17 3" xfId="31500"/>
    <cellStyle name="Output 2 2 17 4" xfId="51909"/>
    <cellStyle name="Output 2 2 18" xfId="31501"/>
    <cellStyle name="Output 2 2 18 2" xfId="31502"/>
    <cellStyle name="Output 2 2 18 3" xfId="31503"/>
    <cellStyle name="Output 2 2 18 4" xfId="51910"/>
    <cellStyle name="Output 2 2 19" xfId="31504"/>
    <cellStyle name="Output 2 2 19 2" xfId="31505"/>
    <cellStyle name="Output 2 2 19 3" xfId="31506"/>
    <cellStyle name="Output 2 2 19 4" xfId="51911"/>
    <cellStyle name="Output 2 2 2" xfId="31507"/>
    <cellStyle name="Output 2 2 2 2" xfId="31508"/>
    <cellStyle name="Output 2 2 2 3" xfId="31509"/>
    <cellStyle name="Output 2 2 2 4" xfId="51912"/>
    <cellStyle name="Output 2 2 20" xfId="31510"/>
    <cellStyle name="Output 2 2 20 2" xfId="31511"/>
    <cellStyle name="Output 2 2 20 3" xfId="51913"/>
    <cellStyle name="Output 2 2 20 4" xfId="51914"/>
    <cellStyle name="Output 2 2 21" xfId="51915"/>
    <cellStyle name="Output 2 2 22" xfId="51916"/>
    <cellStyle name="Output 2 2 3" xfId="31512"/>
    <cellStyle name="Output 2 2 3 2" xfId="31513"/>
    <cellStyle name="Output 2 2 3 3" xfId="31514"/>
    <cellStyle name="Output 2 2 3 4" xfId="51917"/>
    <cellStyle name="Output 2 2 4" xfId="31515"/>
    <cellStyle name="Output 2 2 4 2" xfId="31516"/>
    <cellStyle name="Output 2 2 4 3" xfId="31517"/>
    <cellStyle name="Output 2 2 4 4" xfId="51918"/>
    <cellStyle name="Output 2 2 5" xfId="31518"/>
    <cellStyle name="Output 2 2 5 2" xfId="31519"/>
    <cellStyle name="Output 2 2 5 3" xfId="31520"/>
    <cellStyle name="Output 2 2 5 4" xfId="51919"/>
    <cellStyle name="Output 2 2 6" xfId="31521"/>
    <cellStyle name="Output 2 2 6 2" xfId="31522"/>
    <cellStyle name="Output 2 2 6 3" xfId="31523"/>
    <cellStyle name="Output 2 2 6 4" xfId="51920"/>
    <cellStyle name="Output 2 2 7" xfId="31524"/>
    <cellStyle name="Output 2 2 7 2" xfId="31525"/>
    <cellStyle name="Output 2 2 7 3" xfId="31526"/>
    <cellStyle name="Output 2 2 7 4" xfId="51921"/>
    <cellStyle name="Output 2 2 8" xfId="31527"/>
    <cellStyle name="Output 2 2 8 2" xfId="31528"/>
    <cellStyle name="Output 2 2 8 3" xfId="31529"/>
    <cellStyle name="Output 2 2 8 4" xfId="51922"/>
    <cellStyle name="Output 2 2 9" xfId="31530"/>
    <cellStyle name="Output 2 2 9 2" xfId="31531"/>
    <cellStyle name="Output 2 2 9 3" xfId="31532"/>
    <cellStyle name="Output 2 2 9 4" xfId="51923"/>
    <cellStyle name="Output 2 20" xfId="31533"/>
    <cellStyle name="Output 2 20 2" xfId="31534"/>
    <cellStyle name="Output 2 20 3" xfId="31535"/>
    <cellStyle name="Output 2 20 4" xfId="51924"/>
    <cellStyle name="Output 2 21" xfId="31536"/>
    <cellStyle name="Output 2 21 2" xfId="31537"/>
    <cellStyle name="Output 2 21 3" xfId="31538"/>
    <cellStyle name="Output 2 21 4" xfId="51925"/>
    <cellStyle name="Output 2 22" xfId="31539"/>
    <cellStyle name="Output 2 22 2" xfId="31540"/>
    <cellStyle name="Output 2 22 3" xfId="31541"/>
    <cellStyle name="Output 2 22 4" xfId="51926"/>
    <cellStyle name="Output 2 23" xfId="31542"/>
    <cellStyle name="Output 2 23 2" xfId="31543"/>
    <cellStyle name="Output 2 23 3" xfId="31544"/>
    <cellStyle name="Output 2 23 4" xfId="51927"/>
    <cellStyle name="Output 2 24" xfId="31545"/>
    <cellStyle name="Output 2 24 2" xfId="31546"/>
    <cellStyle name="Output 2 24 3" xfId="31547"/>
    <cellStyle name="Output 2 24 4" xfId="51928"/>
    <cellStyle name="Output 2 25" xfId="31548"/>
    <cellStyle name="Output 2 25 2" xfId="31549"/>
    <cellStyle name="Output 2 25 3" xfId="31550"/>
    <cellStyle name="Output 2 25 4" xfId="51929"/>
    <cellStyle name="Output 2 26" xfId="31551"/>
    <cellStyle name="Output 2 26 2" xfId="31552"/>
    <cellStyle name="Output 2 26 3" xfId="31553"/>
    <cellStyle name="Output 2 26 4" xfId="51930"/>
    <cellStyle name="Output 2 27" xfId="31554"/>
    <cellStyle name="Output 2 27 2" xfId="31555"/>
    <cellStyle name="Output 2 27 3" xfId="31556"/>
    <cellStyle name="Output 2 27 4" xfId="51931"/>
    <cellStyle name="Output 2 28" xfId="31557"/>
    <cellStyle name="Output 2 29" xfId="31558"/>
    <cellStyle name="Output 2 3" xfId="31559"/>
    <cellStyle name="Output 2 3 10" xfId="31560"/>
    <cellStyle name="Output 2 3 10 2" xfId="31561"/>
    <cellStyle name="Output 2 3 10 3" xfId="31562"/>
    <cellStyle name="Output 2 3 10 4" xfId="51932"/>
    <cellStyle name="Output 2 3 11" xfId="31563"/>
    <cellStyle name="Output 2 3 11 2" xfId="31564"/>
    <cellStyle name="Output 2 3 11 3" xfId="31565"/>
    <cellStyle name="Output 2 3 11 4" xfId="51933"/>
    <cellStyle name="Output 2 3 12" xfId="31566"/>
    <cellStyle name="Output 2 3 12 2" xfId="31567"/>
    <cellStyle name="Output 2 3 12 3" xfId="31568"/>
    <cellStyle name="Output 2 3 12 4" xfId="51934"/>
    <cellStyle name="Output 2 3 13" xfId="31569"/>
    <cellStyle name="Output 2 3 13 2" xfId="31570"/>
    <cellStyle name="Output 2 3 13 3" xfId="31571"/>
    <cellStyle name="Output 2 3 13 4" xfId="51935"/>
    <cellStyle name="Output 2 3 14" xfId="31572"/>
    <cellStyle name="Output 2 3 14 2" xfId="31573"/>
    <cellStyle name="Output 2 3 14 3" xfId="31574"/>
    <cellStyle name="Output 2 3 14 4" xfId="51936"/>
    <cellStyle name="Output 2 3 15" xfId="31575"/>
    <cellStyle name="Output 2 3 15 2" xfId="31576"/>
    <cellStyle name="Output 2 3 15 3" xfId="31577"/>
    <cellStyle name="Output 2 3 15 4" xfId="51937"/>
    <cellStyle name="Output 2 3 16" xfId="31578"/>
    <cellStyle name="Output 2 3 16 2" xfId="31579"/>
    <cellStyle name="Output 2 3 16 3" xfId="31580"/>
    <cellStyle name="Output 2 3 16 4" xfId="51938"/>
    <cellStyle name="Output 2 3 17" xfId="31581"/>
    <cellStyle name="Output 2 3 17 2" xfId="31582"/>
    <cellStyle name="Output 2 3 17 3" xfId="31583"/>
    <cellStyle name="Output 2 3 17 4" xfId="51939"/>
    <cellStyle name="Output 2 3 18" xfId="31584"/>
    <cellStyle name="Output 2 3 18 2" xfId="31585"/>
    <cellStyle name="Output 2 3 18 3" xfId="31586"/>
    <cellStyle name="Output 2 3 18 4" xfId="51940"/>
    <cellStyle name="Output 2 3 19" xfId="31587"/>
    <cellStyle name="Output 2 3 19 2" xfId="31588"/>
    <cellStyle name="Output 2 3 19 3" xfId="31589"/>
    <cellStyle name="Output 2 3 19 4" xfId="51941"/>
    <cellStyle name="Output 2 3 2" xfId="31590"/>
    <cellStyle name="Output 2 3 2 2" xfId="31591"/>
    <cellStyle name="Output 2 3 2 3" xfId="31592"/>
    <cellStyle name="Output 2 3 2 4" xfId="51942"/>
    <cellStyle name="Output 2 3 20" xfId="31593"/>
    <cellStyle name="Output 2 3 20 2" xfId="31594"/>
    <cellStyle name="Output 2 3 20 3" xfId="51943"/>
    <cellStyle name="Output 2 3 20 4" xfId="51944"/>
    <cellStyle name="Output 2 3 21" xfId="51945"/>
    <cellStyle name="Output 2 3 22" xfId="51946"/>
    <cellStyle name="Output 2 3 3" xfId="31595"/>
    <cellStyle name="Output 2 3 3 2" xfId="31596"/>
    <cellStyle name="Output 2 3 3 3" xfId="31597"/>
    <cellStyle name="Output 2 3 3 4" xfId="51947"/>
    <cellStyle name="Output 2 3 4" xfId="31598"/>
    <cellStyle name="Output 2 3 4 2" xfId="31599"/>
    <cellStyle name="Output 2 3 4 3" xfId="31600"/>
    <cellStyle name="Output 2 3 4 4" xfId="51948"/>
    <cellStyle name="Output 2 3 5" xfId="31601"/>
    <cellStyle name="Output 2 3 5 2" xfId="31602"/>
    <cellStyle name="Output 2 3 5 3" xfId="31603"/>
    <cellStyle name="Output 2 3 5 4" xfId="51949"/>
    <cellStyle name="Output 2 3 6" xfId="31604"/>
    <cellStyle name="Output 2 3 6 2" xfId="31605"/>
    <cellStyle name="Output 2 3 6 3" xfId="31606"/>
    <cellStyle name="Output 2 3 6 4" xfId="51950"/>
    <cellStyle name="Output 2 3 7" xfId="31607"/>
    <cellStyle name="Output 2 3 7 2" xfId="31608"/>
    <cellStyle name="Output 2 3 7 3" xfId="31609"/>
    <cellStyle name="Output 2 3 7 4" xfId="51951"/>
    <cellStyle name="Output 2 3 8" xfId="31610"/>
    <cellStyle name="Output 2 3 8 2" xfId="31611"/>
    <cellStyle name="Output 2 3 8 3" xfId="31612"/>
    <cellStyle name="Output 2 3 8 4" xfId="51952"/>
    <cellStyle name="Output 2 3 9" xfId="31613"/>
    <cellStyle name="Output 2 3 9 2" xfId="31614"/>
    <cellStyle name="Output 2 3 9 3" xfId="31615"/>
    <cellStyle name="Output 2 3 9 4" xfId="51953"/>
    <cellStyle name="Output 2 30" xfId="31616"/>
    <cellStyle name="Output 2 4" xfId="31617"/>
    <cellStyle name="Output 2 4 10" xfId="31618"/>
    <cellStyle name="Output 2 4 10 2" xfId="31619"/>
    <cellStyle name="Output 2 4 10 3" xfId="31620"/>
    <cellStyle name="Output 2 4 10 4" xfId="51954"/>
    <cellStyle name="Output 2 4 11" xfId="31621"/>
    <cellStyle name="Output 2 4 11 2" xfId="31622"/>
    <cellStyle name="Output 2 4 11 3" xfId="31623"/>
    <cellStyle name="Output 2 4 11 4" xfId="51955"/>
    <cellStyle name="Output 2 4 12" xfId="31624"/>
    <cellStyle name="Output 2 4 12 2" xfId="31625"/>
    <cellStyle name="Output 2 4 12 3" xfId="31626"/>
    <cellStyle name="Output 2 4 12 4" xfId="51956"/>
    <cellStyle name="Output 2 4 13" xfId="31627"/>
    <cellStyle name="Output 2 4 13 2" xfId="31628"/>
    <cellStyle name="Output 2 4 13 3" xfId="31629"/>
    <cellStyle name="Output 2 4 13 4" xfId="51957"/>
    <cellStyle name="Output 2 4 14" xfId="31630"/>
    <cellStyle name="Output 2 4 14 2" xfId="31631"/>
    <cellStyle name="Output 2 4 14 3" xfId="31632"/>
    <cellStyle name="Output 2 4 14 4" xfId="51958"/>
    <cellStyle name="Output 2 4 15" xfId="31633"/>
    <cellStyle name="Output 2 4 15 2" xfId="31634"/>
    <cellStyle name="Output 2 4 15 3" xfId="31635"/>
    <cellStyle name="Output 2 4 15 4" xfId="51959"/>
    <cellStyle name="Output 2 4 16" xfId="31636"/>
    <cellStyle name="Output 2 4 16 2" xfId="31637"/>
    <cellStyle name="Output 2 4 16 3" xfId="31638"/>
    <cellStyle name="Output 2 4 16 4" xfId="51960"/>
    <cellStyle name="Output 2 4 17" xfId="31639"/>
    <cellStyle name="Output 2 4 17 2" xfId="31640"/>
    <cellStyle name="Output 2 4 17 3" xfId="31641"/>
    <cellStyle name="Output 2 4 17 4" xfId="51961"/>
    <cellStyle name="Output 2 4 18" xfId="31642"/>
    <cellStyle name="Output 2 4 18 2" xfId="31643"/>
    <cellStyle name="Output 2 4 18 3" xfId="31644"/>
    <cellStyle name="Output 2 4 18 4" xfId="51962"/>
    <cellStyle name="Output 2 4 19" xfId="31645"/>
    <cellStyle name="Output 2 4 19 2" xfId="31646"/>
    <cellStyle name="Output 2 4 19 3" xfId="31647"/>
    <cellStyle name="Output 2 4 19 4" xfId="51963"/>
    <cellStyle name="Output 2 4 2" xfId="31648"/>
    <cellStyle name="Output 2 4 2 2" xfId="31649"/>
    <cellStyle name="Output 2 4 2 3" xfId="31650"/>
    <cellStyle name="Output 2 4 2 4" xfId="51964"/>
    <cellStyle name="Output 2 4 20" xfId="31651"/>
    <cellStyle name="Output 2 4 20 2" xfId="31652"/>
    <cellStyle name="Output 2 4 20 3" xfId="51965"/>
    <cellStyle name="Output 2 4 20 4" xfId="51966"/>
    <cellStyle name="Output 2 4 21" xfId="51967"/>
    <cellStyle name="Output 2 4 22" xfId="51968"/>
    <cellStyle name="Output 2 4 3" xfId="31653"/>
    <cellStyle name="Output 2 4 3 2" xfId="31654"/>
    <cellStyle name="Output 2 4 3 3" xfId="31655"/>
    <cellStyle name="Output 2 4 3 4" xfId="51969"/>
    <cellStyle name="Output 2 4 4" xfId="31656"/>
    <cellStyle name="Output 2 4 4 2" xfId="31657"/>
    <cellStyle name="Output 2 4 4 3" xfId="31658"/>
    <cellStyle name="Output 2 4 4 4" xfId="51970"/>
    <cellStyle name="Output 2 4 5" xfId="31659"/>
    <cellStyle name="Output 2 4 5 2" xfId="31660"/>
    <cellStyle name="Output 2 4 5 3" xfId="31661"/>
    <cellStyle name="Output 2 4 5 4" xfId="51971"/>
    <cellStyle name="Output 2 4 6" xfId="31662"/>
    <cellStyle name="Output 2 4 6 2" xfId="31663"/>
    <cellStyle name="Output 2 4 6 3" xfId="31664"/>
    <cellStyle name="Output 2 4 6 4" xfId="51972"/>
    <cellStyle name="Output 2 4 7" xfId="31665"/>
    <cellStyle name="Output 2 4 7 2" xfId="31666"/>
    <cellStyle name="Output 2 4 7 3" xfId="31667"/>
    <cellStyle name="Output 2 4 7 4" xfId="51973"/>
    <cellStyle name="Output 2 4 8" xfId="31668"/>
    <cellStyle name="Output 2 4 8 2" xfId="31669"/>
    <cellStyle name="Output 2 4 8 3" xfId="31670"/>
    <cellStyle name="Output 2 4 8 4" xfId="51974"/>
    <cellStyle name="Output 2 4 9" xfId="31671"/>
    <cellStyle name="Output 2 4 9 2" xfId="31672"/>
    <cellStyle name="Output 2 4 9 3" xfId="31673"/>
    <cellStyle name="Output 2 4 9 4" xfId="51975"/>
    <cellStyle name="Output 2 5" xfId="31674"/>
    <cellStyle name="Output 2 5 10" xfId="31675"/>
    <cellStyle name="Output 2 5 10 2" xfId="31676"/>
    <cellStyle name="Output 2 5 10 3" xfId="31677"/>
    <cellStyle name="Output 2 5 10 4" xfId="51976"/>
    <cellStyle name="Output 2 5 11" xfId="31678"/>
    <cellStyle name="Output 2 5 11 2" xfId="31679"/>
    <cellStyle name="Output 2 5 11 3" xfId="31680"/>
    <cellStyle name="Output 2 5 11 4" xfId="51977"/>
    <cellStyle name="Output 2 5 12" xfId="31681"/>
    <cellStyle name="Output 2 5 12 2" xfId="31682"/>
    <cellStyle name="Output 2 5 12 3" xfId="31683"/>
    <cellStyle name="Output 2 5 12 4" xfId="51978"/>
    <cellStyle name="Output 2 5 13" xfId="31684"/>
    <cellStyle name="Output 2 5 13 2" xfId="31685"/>
    <cellStyle name="Output 2 5 13 3" xfId="31686"/>
    <cellStyle name="Output 2 5 13 4" xfId="51979"/>
    <cellStyle name="Output 2 5 14" xfId="31687"/>
    <cellStyle name="Output 2 5 14 2" xfId="31688"/>
    <cellStyle name="Output 2 5 14 3" xfId="31689"/>
    <cellStyle name="Output 2 5 14 4" xfId="51980"/>
    <cellStyle name="Output 2 5 15" xfId="31690"/>
    <cellStyle name="Output 2 5 15 2" xfId="31691"/>
    <cellStyle name="Output 2 5 15 3" xfId="31692"/>
    <cellStyle name="Output 2 5 15 4" xfId="51981"/>
    <cellStyle name="Output 2 5 16" xfId="31693"/>
    <cellStyle name="Output 2 5 16 2" xfId="31694"/>
    <cellStyle name="Output 2 5 16 3" xfId="31695"/>
    <cellStyle name="Output 2 5 16 4" xfId="51982"/>
    <cellStyle name="Output 2 5 17" xfId="31696"/>
    <cellStyle name="Output 2 5 17 2" xfId="31697"/>
    <cellStyle name="Output 2 5 17 3" xfId="31698"/>
    <cellStyle name="Output 2 5 17 4" xfId="51983"/>
    <cellStyle name="Output 2 5 18" xfId="31699"/>
    <cellStyle name="Output 2 5 18 2" xfId="31700"/>
    <cellStyle name="Output 2 5 18 3" xfId="31701"/>
    <cellStyle name="Output 2 5 18 4" xfId="51984"/>
    <cellStyle name="Output 2 5 19" xfId="31702"/>
    <cellStyle name="Output 2 5 19 2" xfId="31703"/>
    <cellStyle name="Output 2 5 19 3" xfId="31704"/>
    <cellStyle name="Output 2 5 19 4" xfId="51985"/>
    <cellStyle name="Output 2 5 2" xfId="31705"/>
    <cellStyle name="Output 2 5 2 2" xfId="31706"/>
    <cellStyle name="Output 2 5 2 3" xfId="31707"/>
    <cellStyle name="Output 2 5 2 4" xfId="51986"/>
    <cellStyle name="Output 2 5 20" xfId="31708"/>
    <cellStyle name="Output 2 5 20 2" xfId="31709"/>
    <cellStyle name="Output 2 5 20 3" xfId="51987"/>
    <cellStyle name="Output 2 5 20 4" xfId="51988"/>
    <cellStyle name="Output 2 5 21" xfId="51989"/>
    <cellStyle name="Output 2 5 22" xfId="51990"/>
    <cellStyle name="Output 2 5 3" xfId="31710"/>
    <cellStyle name="Output 2 5 3 2" xfId="31711"/>
    <cellStyle name="Output 2 5 3 3" xfId="31712"/>
    <cellStyle name="Output 2 5 3 4" xfId="51991"/>
    <cellStyle name="Output 2 5 4" xfId="31713"/>
    <cellStyle name="Output 2 5 4 2" xfId="31714"/>
    <cellStyle name="Output 2 5 4 3" xfId="31715"/>
    <cellStyle name="Output 2 5 4 4" xfId="51992"/>
    <cellStyle name="Output 2 5 5" xfId="31716"/>
    <cellStyle name="Output 2 5 5 2" xfId="31717"/>
    <cellStyle name="Output 2 5 5 3" xfId="31718"/>
    <cellStyle name="Output 2 5 5 4" xfId="51993"/>
    <cellStyle name="Output 2 5 6" xfId="31719"/>
    <cellStyle name="Output 2 5 6 2" xfId="31720"/>
    <cellStyle name="Output 2 5 6 3" xfId="31721"/>
    <cellStyle name="Output 2 5 6 4" xfId="51994"/>
    <cellStyle name="Output 2 5 7" xfId="31722"/>
    <cellStyle name="Output 2 5 7 2" xfId="31723"/>
    <cellStyle name="Output 2 5 7 3" xfId="31724"/>
    <cellStyle name="Output 2 5 7 4" xfId="51995"/>
    <cellStyle name="Output 2 5 8" xfId="31725"/>
    <cellStyle name="Output 2 5 8 2" xfId="31726"/>
    <cellStyle name="Output 2 5 8 3" xfId="31727"/>
    <cellStyle name="Output 2 5 8 4" xfId="51996"/>
    <cellStyle name="Output 2 5 9" xfId="31728"/>
    <cellStyle name="Output 2 5 9 2" xfId="31729"/>
    <cellStyle name="Output 2 5 9 3" xfId="31730"/>
    <cellStyle name="Output 2 5 9 4" xfId="51997"/>
    <cellStyle name="Output 2 6" xfId="31731"/>
    <cellStyle name="Output 2 6 10" xfId="31732"/>
    <cellStyle name="Output 2 6 10 2" xfId="31733"/>
    <cellStyle name="Output 2 6 10 3" xfId="31734"/>
    <cellStyle name="Output 2 6 10 4" xfId="51998"/>
    <cellStyle name="Output 2 6 11" xfId="31735"/>
    <cellStyle name="Output 2 6 11 2" xfId="31736"/>
    <cellStyle name="Output 2 6 11 3" xfId="31737"/>
    <cellStyle name="Output 2 6 11 4" xfId="51999"/>
    <cellStyle name="Output 2 6 12" xfId="31738"/>
    <cellStyle name="Output 2 6 12 2" xfId="31739"/>
    <cellStyle name="Output 2 6 12 3" xfId="31740"/>
    <cellStyle name="Output 2 6 12 4" xfId="52000"/>
    <cellStyle name="Output 2 6 13" xfId="31741"/>
    <cellStyle name="Output 2 6 13 2" xfId="31742"/>
    <cellStyle name="Output 2 6 13 3" xfId="31743"/>
    <cellStyle name="Output 2 6 13 4" xfId="52001"/>
    <cellStyle name="Output 2 6 14" xfId="31744"/>
    <cellStyle name="Output 2 6 14 2" xfId="31745"/>
    <cellStyle name="Output 2 6 14 3" xfId="31746"/>
    <cellStyle name="Output 2 6 14 4" xfId="52002"/>
    <cellStyle name="Output 2 6 15" xfId="31747"/>
    <cellStyle name="Output 2 6 15 2" xfId="31748"/>
    <cellStyle name="Output 2 6 15 3" xfId="31749"/>
    <cellStyle name="Output 2 6 15 4" xfId="52003"/>
    <cellStyle name="Output 2 6 16" xfId="31750"/>
    <cellStyle name="Output 2 6 16 2" xfId="31751"/>
    <cellStyle name="Output 2 6 16 3" xfId="31752"/>
    <cellStyle name="Output 2 6 16 4" xfId="52004"/>
    <cellStyle name="Output 2 6 17" xfId="31753"/>
    <cellStyle name="Output 2 6 17 2" xfId="31754"/>
    <cellStyle name="Output 2 6 17 3" xfId="31755"/>
    <cellStyle name="Output 2 6 17 4" xfId="52005"/>
    <cellStyle name="Output 2 6 18" xfId="31756"/>
    <cellStyle name="Output 2 6 18 2" xfId="31757"/>
    <cellStyle name="Output 2 6 18 3" xfId="31758"/>
    <cellStyle name="Output 2 6 18 4" xfId="52006"/>
    <cellStyle name="Output 2 6 19" xfId="31759"/>
    <cellStyle name="Output 2 6 19 2" xfId="31760"/>
    <cellStyle name="Output 2 6 19 3" xfId="31761"/>
    <cellStyle name="Output 2 6 19 4" xfId="52007"/>
    <cellStyle name="Output 2 6 2" xfId="31762"/>
    <cellStyle name="Output 2 6 2 2" xfId="31763"/>
    <cellStyle name="Output 2 6 2 3" xfId="31764"/>
    <cellStyle name="Output 2 6 2 4" xfId="52008"/>
    <cellStyle name="Output 2 6 20" xfId="31765"/>
    <cellStyle name="Output 2 6 20 2" xfId="31766"/>
    <cellStyle name="Output 2 6 20 3" xfId="52009"/>
    <cellStyle name="Output 2 6 20 4" xfId="52010"/>
    <cellStyle name="Output 2 6 21" xfId="52011"/>
    <cellStyle name="Output 2 6 22" xfId="52012"/>
    <cellStyle name="Output 2 6 3" xfId="31767"/>
    <cellStyle name="Output 2 6 3 2" xfId="31768"/>
    <cellStyle name="Output 2 6 3 3" xfId="31769"/>
    <cellStyle name="Output 2 6 3 4" xfId="52013"/>
    <cellStyle name="Output 2 6 4" xfId="31770"/>
    <cellStyle name="Output 2 6 4 2" xfId="31771"/>
    <cellStyle name="Output 2 6 4 3" xfId="31772"/>
    <cellStyle name="Output 2 6 4 4" xfId="52014"/>
    <cellStyle name="Output 2 6 5" xfId="31773"/>
    <cellStyle name="Output 2 6 5 2" xfId="31774"/>
    <cellStyle name="Output 2 6 5 3" xfId="31775"/>
    <cellStyle name="Output 2 6 5 4" xfId="52015"/>
    <cellStyle name="Output 2 6 6" xfId="31776"/>
    <cellStyle name="Output 2 6 6 2" xfId="31777"/>
    <cellStyle name="Output 2 6 6 3" xfId="31778"/>
    <cellStyle name="Output 2 6 6 4" xfId="52016"/>
    <cellStyle name="Output 2 6 7" xfId="31779"/>
    <cellStyle name="Output 2 6 7 2" xfId="31780"/>
    <cellStyle name="Output 2 6 7 3" xfId="31781"/>
    <cellStyle name="Output 2 6 7 4" xfId="52017"/>
    <cellStyle name="Output 2 6 8" xfId="31782"/>
    <cellStyle name="Output 2 6 8 2" xfId="31783"/>
    <cellStyle name="Output 2 6 8 3" xfId="31784"/>
    <cellStyle name="Output 2 6 8 4" xfId="52018"/>
    <cellStyle name="Output 2 6 9" xfId="31785"/>
    <cellStyle name="Output 2 6 9 2" xfId="31786"/>
    <cellStyle name="Output 2 6 9 3" xfId="31787"/>
    <cellStyle name="Output 2 6 9 4" xfId="52019"/>
    <cellStyle name="Output 2 7" xfId="31788"/>
    <cellStyle name="Output 2 7 10" xfId="31789"/>
    <cellStyle name="Output 2 7 10 2" xfId="31790"/>
    <cellStyle name="Output 2 7 10 3" xfId="31791"/>
    <cellStyle name="Output 2 7 10 4" xfId="52020"/>
    <cellStyle name="Output 2 7 11" xfId="31792"/>
    <cellStyle name="Output 2 7 11 2" xfId="31793"/>
    <cellStyle name="Output 2 7 11 3" xfId="31794"/>
    <cellStyle name="Output 2 7 11 4" xfId="52021"/>
    <cellStyle name="Output 2 7 12" xfId="31795"/>
    <cellStyle name="Output 2 7 12 2" xfId="31796"/>
    <cellStyle name="Output 2 7 12 3" xfId="31797"/>
    <cellStyle name="Output 2 7 12 4" xfId="52022"/>
    <cellStyle name="Output 2 7 13" xfId="31798"/>
    <cellStyle name="Output 2 7 13 2" xfId="31799"/>
    <cellStyle name="Output 2 7 13 3" xfId="31800"/>
    <cellStyle name="Output 2 7 13 4" xfId="52023"/>
    <cellStyle name="Output 2 7 14" xfId="31801"/>
    <cellStyle name="Output 2 7 14 2" xfId="31802"/>
    <cellStyle name="Output 2 7 14 3" xfId="31803"/>
    <cellStyle name="Output 2 7 14 4" xfId="52024"/>
    <cellStyle name="Output 2 7 15" xfId="31804"/>
    <cellStyle name="Output 2 7 15 2" xfId="31805"/>
    <cellStyle name="Output 2 7 15 3" xfId="31806"/>
    <cellStyle name="Output 2 7 15 4" xfId="52025"/>
    <cellStyle name="Output 2 7 16" xfId="31807"/>
    <cellStyle name="Output 2 7 16 2" xfId="31808"/>
    <cellStyle name="Output 2 7 16 3" xfId="31809"/>
    <cellStyle name="Output 2 7 16 4" xfId="52026"/>
    <cellStyle name="Output 2 7 17" xfId="31810"/>
    <cellStyle name="Output 2 7 17 2" xfId="31811"/>
    <cellStyle name="Output 2 7 17 3" xfId="31812"/>
    <cellStyle name="Output 2 7 17 4" xfId="52027"/>
    <cellStyle name="Output 2 7 18" xfId="31813"/>
    <cellStyle name="Output 2 7 18 2" xfId="31814"/>
    <cellStyle name="Output 2 7 18 3" xfId="31815"/>
    <cellStyle name="Output 2 7 18 4" xfId="52028"/>
    <cellStyle name="Output 2 7 19" xfId="31816"/>
    <cellStyle name="Output 2 7 19 2" xfId="31817"/>
    <cellStyle name="Output 2 7 19 3" xfId="31818"/>
    <cellStyle name="Output 2 7 19 4" xfId="52029"/>
    <cellStyle name="Output 2 7 2" xfId="31819"/>
    <cellStyle name="Output 2 7 2 2" xfId="31820"/>
    <cellStyle name="Output 2 7 2 3" xfId="31821"/>
    <cellStyle name="Output 2 7 2 4" xfId="52030"/>
    <cellStyle name="Output 2 7 20" xfId="31822"/>
    <cellStyle name="Output 2 7 20 2" xfId="31823"/>
    <cellStyle name="Output 2 7 20 3" xfId="52031"/>
    <cellStyle name="Output 2 7 20 4" xfId="52032"/>
    <cellStyle name="Output 2 7 21" xfId="52033"/>
    <cellStyle name="Output 2 7 22" xfId="52034"/>
    <cellStyle name="Output 2 7 3" xfId="31824"/>
    <cellStyle name="Output 2 7 3 2" xfId="31825"/>
    <cellStyle name="Output 2 7 3 3" xfId="31826"/>
    <cellStyle name="Output 2 7 3 4" xfId="52035"/>
    <cellStyle name="Output 2 7 4" xfId="31827"/>
    <cellStyle name="Output 2 7 4 2" xfId="31828"/>
    <cellStyle name="Output 2 7 4 3" xfId="31829"/>
    <cellStyle name="Output 2 7 4 4" xfId="52036"/>
    <cellStyle name="Output 2 7 5" xfId="31830"/>
    <cellStyle name="Output 2 7 5 2" xfId="31831"/>
    <cellStyle name="Output 2 7 5 3" xfId="31832"/>
    <cellStyle name="Output 2 7 5 4" xfId="52037"/>
    <cellStyle name="Output 2 7 6" xfId="31833"/>
    <cellStyle name="Output 2 7 6 2" xfId="31834"/>
    <cellStyle name="Output 2 7 6 3" xfId="31835"/>
    <cellStyle name="Output 2 7 6 4" xfId="52038"/>
    <cellStyle name="Output 2 7 7" xfId="31836"/>
    <cellStyle name="Output 2 7 7 2" xfId="31837"/>
    <cellStyle name="Output 2 7 7 3" xfId="31838"/>
    <cellStyle name="Output 2 7 7 4" xfId="52039"/>
    <cellStyle name="Output 2 7 8" xfId="31839"/>
    <cellStyle name="Output 2 7 8 2" xfId="31840"/>
    <cellStyle name="Output 2 7 8 3" xfId="31841"/>
    <cellStyle name="Output 2 7 8 4" xfId="52040"/>
    <cellStyle name="Output 2 7 9" xfId="31842"/>
    <cellStyle name="Output 2 7 9 2" xfId="31843"/>
    <cellStyle name="Output 2 7 9 3" xfId="31844"/>
    <cellStyle name="Output 2 7 9 4" xfId="52041"/>
    <cellStyle name="Output 2 8" xfId="31845"/>
    <cellStyle name="Output 2 8 10" xfId="31846"/>
    <cellStyle name="Output 2 8 10 2" xfId="31847"/>
    <cellStyle name="Output 2 8 10 3" xfId="31848"/>
    <cellStyle name="Output 2 8 10 4" xfId="52042"/>
    <cellStyle name="Output 2 8 11" xfId="31849"/>
    <cellStyle name="Output 2 8 11 2" xfId="31850"/>
    <cellStyle name="Output 2 8 11 3" xfId="31851"/>
    <cellStyle name="Output 2 8 11 4" xfId="52043"/>
    <cellStyle name="Output 2 8 12" xfId="31852"/>
    <cellStyle name="Output 2 8 12 2" xfId="31853"/>
    <cellStyle name="Output 2 8 12 3" xfId="31854"/>
    <cellStyle name="Output 2 8 12 4" xfId="52044"/>
    <cellStyle name="Output 2 8 13" xfId="31855"/>
    <cellStyle name="Output 2 8 13 2" xfId="31856"/>
    <cellStyle name="Output 2 8 13 3" xfId="31857"/>
    <cellStyle name="Output 2 8 13 4" xfId="52045"/>
    <cellStyle name="Output 2 8 14" xfId="31858"/>
    <cellStyle name="Output 2 8 14 2" xfId="31859"/>
    <cellStyle name="Output 2 8 14 3" xfId="31860"/>
    <cellStyle name="Output 2 8 14 4" xfId="52046"/>
    <cellStyle name="Output 2 8 15" xfId="31861"/>
    <cellStyle name="Output 2 8 15 2" xfId="31862"/>
    <cellStyle name="Output 2 8 15 3" xfId="31863"/>
    <cellStyle name="Output 2 8 15 4" xfId="52047"/>
    <cellStyle name="Output 2 8 16" xfId="31864"/>
    <cellStyle name="Output 2 8 16 2" xfId="31865"/>
    <cellStyle name="Output 2 8 16 3" xfId="31866"/>
    <cellStyle name="Output 2 8 16 4" xfId="52048"/>
    <cellStyle name="Output 2 8 17" xfId="31867"/>
    <cellStyle name="Output 2 8 17 2" xfId="31868"/>
    <cellStyle name="Output 2 8 17 3" xfId="31869"/>
    <cellStyle name="Output 2 8 17 4" xfId="52049"/>
    <cellStyle name="Output 2 8 18" xfId="31870"/>
    <cellStyle name="Output 2 8 18 2" xfId="31871"/>
    <cellStyle name="Output 2 8 18 3" xfId="31872"/>
    <cellStyle name="Output 2 8 18 4" xfId="52050"/>
    <cellStyle name="Output 2 8 19" xfId="31873"/>
    <cellStyle name="Output 2 8 19 2" xfId="31874"/>
    <cellStyle name="Output 2 8 19 3" xfId="31875"/>
    <cellStyle name="Output 2 8 19 4" xfId="52051"/>
    <cellStyle name="Output 2 8 2" xfId="31876"/>
    <cellStyle name="Output 2 8 2 2" xfId="31877"/>
    <cellStyle name="Output 2 8 2 3" xfId="31878"/>
    <cellStyle name="Output 2 8 2 4" xfId="52052"/>
    <cellStyle name="Output 2 8 20" xfId="31879"/>
    <cellStyle name="Output 2 8 20 2" xfId="31880"/>
    <cellStyle name="Output 2 8 20 3" xfId="52053"/>
    <cellStyle name="Output 2 8 20 4" xfId="52054"/>
    <cellStyle name="Output 2 8 21" xfId="52055"/>
    <cellStyle name="Output 2 8 22" xfId="52056"/>
    <cellStyle name="Output 2 8 3" xfId="31881"/>
    <cellStyle name="Output 2 8 3 2" xfId="31882"/>
    <cellStyle name="Output 2 8 3 3" xfId="31883"/>
    <cellStyle name="Output 2 8 3 4" xfId="52057"/>
    <cellStyle name="Output 2 8 4" xfId="31884"/>
    <cellStyle name="Output 2 8 4 2" xfId="31885"/>
    <cellStyle name="Output 2 8 4 3" xfId="31886"/>
    <cellStyle name="Output 2 8 4 4" xfId="52058"/>
    <cellStyle name="Output 2 8 5" xfId="31887"/>
    <cellStyle name="Output 2 8 5 2" xfId="31888"/>
    <cellStyle name="Output 2 8 5 3" xfId="31889"/>
    <cellStyle name="Output 2 8 5 4" xfId="52059"/>
    <cellStyle name="Output 2 8 6" xfId="31890"/>
    <cellStyle name="Output 2 8 6 2" xfId="31891"/>
    <cellStyle name="Output 2 8 6 3" xfId="31892"/>
    <cellStyle name="Output 2 8 6 4" xfId="52060"/>
    <cellStyle name="Output 2 8 7" xfId="31893"/>
    <cellStyle name="Output 2 8 7 2" xfId="31894"/>
    <cellStyle name="Output 2 8 7 3" xfId="31895"/>
    <cellStyle name="Output 2 8 7 4" xfId="52061"/>
    <cellStyle name="Output 2 8 8" xfId="31896"/>
    <cellStyle name="Output 2 8 8 2" xfId="31897"/>
    <cellStyle name="Output 2 8 8 3" xfId="31898"/>
    <cellStyle name="Output 2 8 8 4" xfId="52062"/>
    <cellStyle name="Output 2 8 9" xfId="31899"/>
    <cellStyle name="Output 2 8 9 2" xfId="31900"/>
    <cellStyle name="Output 2 8 9 3" xfId="31901"/>
    <cellStyle name="Output 2 8 9 4" xfId="52063"/>
    <cellStyle name="Output 2 9" xfId="31902"/>
    <cellStyle name="Output 2 9 2" xfId="31903"/>
    <cellStyle name="Output 2 9 3" xfId="52064"/>
    <cellStyle name="Output 20" xfId="31904"/>
    <cellStyle name="Output 20 2" xfId="31905"/>
    <cellStyle name="Output 20 3" xfId="31906"/>
    <cellStyle name="Output 20 4" xfId="52065"/>
    <cellStyle name="Output 21" xfId="31907"/>
    <cellStyle name="Output 21 2" xfId="31908"/>
    <cellStyle name="Output 21 3" xfId="31909"/>
    <cellStyle name="Output 21 4" xfId="52066"/>
    <cellStyle name="Output 22" xfId="31910"/>
    <cellStyle name="Output 22 2" xfId="31911"/>
    <cellStyle name="Output 22 3" xfId="31912"/>
    <cellStyle name="Output 22 4" xfId="52067"/>
    <cellStyle name="Output 23" xfId="31913"/>
    <cellStyle name="Output 23 2" xfId="31914"/>
    <cellStyle name="Output 23 3" xfId="31915"/>
    <cellStyle name="Output 23 4" xfId="52068"/>
    <cellStyle name="Output 24" xfId="31916"/>
    <cellStyle name="Output 24 2" xfId="31917"/>
    <cellStyle name="Output 24 3" xfId="31918"/>
    <cellStyle name="Output 24 4" xfId="52069"/>
    <cellStyle name="Output 25" xfId="31919"/>
    <cellStyle name="Output 25 2" xfId="31920"/>
    <cellStyle name="Output 25 3" xfId="31921"/>
    <cellStyle name="Output 25 4" xfId="52070"/>
    <cellStyle name="Output 26" xfId="31922"/>
    <cellStyle name="Output 26 2" xfId="31923"/>
    <cellStyle name="Output 26 3" xfId="31924"/>
    <cellStyle name="Output 26 4" xfId="52071"/>
    <cellStyle name="Output 27" xfId="31925"/>
    <cellStyle name="Output 27 2" xfId="31926"/>
    <cellStyle name="Output 27 3" xfId="31927"/>
    <cellStyle name="Output 27 4" xfId="52072"/>
    <cellStyle name="Output 28" xfId="31928"/>
    <cellStyle name="Output 28 2" xfId="31929"/>
    <cellStyle name="Output 28 3" xfId="31930"/>
    <cellStyle name="Output 28 4" xfId="52073"/>
    <cellStyle name="Output 29" xfId="31931"/>
    <cellStyle name="Output 29 2" xfId="31932"/>
    <cellStyle name="Output 29 3" xfId="31933"/>
    <cellStyle name="Output 29 4" xfId="52074"/>
    <cellStyle name="Output 3" xfId="31934"/>
    <cellStyle name="Output 3 10" xfId="31935"/>
    <cellStyle name="Output 3 10 2" xfId="31936"/>
    <cellStyle name="Output 3 10 3" xfId="31937"/>
    <cellStyle name="Output 3 10 4" xfId="52075"/>
    <cellStyle name="Output 3 11" xfId="31938"/>
    <cellStyle name="Output 3 11 2" xfId="31939"/>
    <cellStyle name="Output 3 11 3" xfId="31940"/>
    <cellStyle name="Output 3 11 4" xfId="52076"/>
    <cellStyle name="Output 3 12" xfId="31941"/>
    <cellStyle name="Output 3 12 2" xfId="31942"/>
    <cellStyle name="Output 3 12 3" xfId="31943"/>
    <cellStyle name="Output 3 12 4" xfId="52077"/>
    <cellStyle name="Output 3 13" xfId="31944"/>
    <cellStyle name="Output 3 13 2" xfId="31945"/>
    <cellStyle name="Output 3 13 3" xfId="31946"/>
    <cellStyle name="Output 3 13 4" xfId="52078"/>
    <cellStyle name="Output 3 14" xfId="31947"/>
    <cellStyle name="Output 3 14 2" xfId="31948"/>
    <cellStyle name="Output 3 14 3" xfId="31949"/>
    <cellStyle name="Output 3 14 4" xfId="52079"/>
    <cellStyle name="Output 3 15" xfId="31950"/>
    <cellStyle name="Output 3 15 2" xfId="31951"/>
    <cellStyle name="Output 3 15 3" xfId="31952"/>
    <cellStyle name="Output 3 15 4" xfId="52080"/>
    <cellStyle name="Output 3 16" xfId="31953"/>
    <cellStyle name="Output 3 16 2" xfId="31954"/>
    <cellStyle name="Output 3 16 3" xfId="31955"/>
    <cellStyle name="Output 3 16 4" xfId="52081"/>
    <cellStyle name="Output 3 17" xfId="31956"/>
    <cellStyle name="Output 3 17 2" xfId="31957"/>
    <cellStyle name="Output 3 17 3" xfId="31958"/>
    <cellStyle name="Output 3 17 4" xfId="52082"/>
    <cellStyle name="Output 3 18" xfId="31959"/>
    <cellStyle name="Output 3 18 2" xfId="31960"/>
    <cellStyle name="Output 3 18 3" xfId="31961"/>
    <cellStyle name="Output 3 18 4" xfId="52083"/>
    <cellStyle name="Output 3 19" xfId="31962"/>
    <cellStyle name="Output 3 19 2" xfId="31963"/>
    <cellStyle name="Output 3 19 3" xfId="31964"/>
    <cellStyle name="Output 3 19 4" xfId="52084"/>
    <cellStyle name="Output 3 2" xfId="31965"/>
    <cellStyle name="Output 3 2 10" xfId="31966"/>
    <cellStyle name="Output 3 2 10 2" xfId="31967"/>
    <cellStyle name="Output 3 2 10 3" xfId="31968"/>
    <cellStyle name="Output 3 2 10 4" xfId="52085"/>
    <cellStyle name="Output 3 2 11" xfId="31969"/>
    <cellStyle name="Output 3 2 11 2" xfId="31970"/>
    <cellStyle name="Output 3 2 11 3" xfId="31971"/>
    <cellStyle name="Output 3 2 11 4" xfId="52086"/>
    <cellStyle name="Output 3 2 12" xfId="31972"/>
    <cellStyle name="Output 3 2 12 2" xfId="31973"/>
    <cellStyle name="Output 3 2 12 3" xfId="31974"/>
    <cellStyle name="Output 3 2 12 4" xfId="52087"/>
    <cellStyle name="Output 3 2 13" xfId="31975"/>
    <cellStyle name="Output 3 2 13 2" xfId="31976"/>
    <cellStyle name="Output 3 2 13 3" xfId="31977"/>
    <cellStyle name="Output 3 2 13 4" xfId="52088"/>
    <cellStyle name="Output 3 2 14" xfId="31978"/>
    <cellStyle name="Output 3 2 14 2" xfId="31979"/>
    <cellStyle name="Output 3 2 14 3" xfId="31980"/>
    <cellStyle name="Output 3 2 14 4" xfId="52089"/>
    <cellStyle name="Output 3 2 15" xfId="31981"/>
    <cellStyle name="Output 3 2 15 2" xfId="31982"/>
    <cellStyle name="Output 3 2 15 3" xfId="31983"/>
    <cellStyle name="Output 3 2 15 4" xfId="52090"/>
    <cellStyle name="Output 3 2 16" xfId="31984"/>
    <cellStyle name="Output 3 2 16 2" xfId="31985"/>
    <cellStyle name="Output 3 2 16 3" xfId="31986"/>
    <cellStyle name="Output 3 2 16 4" xfId="52091"/>
    <cellStyle name="Output 3 2 17" xfId="31987"/>
    <cellStyle name="Output 3 2 17 2" xfId="31988"/>
    <cellStyle name="Output 3 2 17 3" xfId="31989"/>
    <cellStyle name="Output 3 2 17 4" xfId="52092"/>
    <cellStyle name="Output 3 2 18" xfId="31990"/>
    <cellStyle name="Output 3 2 18 2" xfId="31991"/>
    <cellStyle name="Output 3 2 18 3" xfId="31992"/>
    <cellStyle name="Output 3 2 18 4" xfId="52093"/>
    <cellStyle name="Output 3 2 19" xfId="31993"/>
    <cellStyle name="Output 3 2 19 2" xfId="31994"/>
    <cellStyle name="Output 3 2 19 3" xfId="31995"/>
    <cellStyle name="Output 3 2 19 4" xfId="52094"/>
    <cellStyle name="Output 3 2 2" xfId="31996"/>
    <cellStyle name="Output 3 2 2 2" xfId="31997"/>
    <cellStyle name="Output 3 2 2 3" xfId="31998"/>
    <cellStyle name="Output 3 2 2 4" xfId="52095"/>
    <cellStyle name="Output 3 2 20" xfId="31999"/>
    <cellStyle name="Output 3 2 20 2" xfId="32000"/>
    <cellStyle name="Output 3 2 20 3" xfId="52096"/>
    <cellStyle name="Output 3 2 20 4" xfId="52097"/>
    <cellStyle name="Output 3 2 21" xfId="52098"/>
    <cellStyle name="Output 3 2 22" xfId="52099"/>
    <cellStyle name="Output 3 2 3" xfId="32001"/>
    <cellStyle name="Output 3 2 3 2" xfId="32002"/>
    <cellStyle name="Output 3 2 3 3" xfId="32003"/>
    <cellStyle name="Output 3 2 3 4" xfId="52100"/>
    <cellStyle name="Output 3 2 4" xfId="32004"/>
    <cellStyle name="Output 3 2 4 2" xfId="32005"/>
    <cellStyle name="Output 3 2 4 3" xfId="32006"/>
    <cellStyle name="Output 3 2 4 4" xfId="52101"/>
    <cellStyle name="Output 3 2 5" xfId="32007"/>
    <cellStyle name="Output 3 2 5 2" xfId="32008"/>
    <cellStyle name="Output 3 2 5 3" xfId="32009"/>
    <cellStyle name="Output 3 2 5 4" xfId="52102"/>
    <cellStyle name="Output 3 2 6" xfId="32010"/>
    <cellStyle name="Output 3 2 6 2" xfId="32011"/>
    <cellStyle name="Output 3 2 6 3" xfId="32012"/>
    <cellStyle name="Output 3 2 6 4" xfId="52103"/>
    <cellStyle name="Output 3 2 7" xfId="32013"/>
    <cellStyle name="Output 3 2 7 2" xfId="32014"/>
    <cellStyle name="Output 3 2 7 3" xfId="32015"/>
    <cellStyle name="Output 3 2 7 4" xfId="52104"/>
    <cellStyle name="Output 3 2 8" xfId="32016"/>
    <cellStyle name="Output 3 2 8 2" xfId="32017"/>
    <cellStyle name="Output 3 2 8 3" xfId="32018"/>
    <cellStyle name="Output 3 2 8 4" xfId="52105"/>
    <cellStyle name="Output 3 2 9" xfId="32019"/>
    <cellStyle name="Output 3 2 9 2" xfId="32020"/>
    <cellStyle name="Output 3 2 9 3" xfId="32021"/>
    <cellStyle name="Output 3 2 9 4" xfId="52106"/>
    <cellStyle name="Output 3 20" xfId="32022"/>
    <cellStyle name="Output 3 20 2" xfId="32023"/>
    <cellStyle name="Output 3 20 3" xfId="32024"/>
    <cellStyle name="Output 3 20 4" xfId="52107"/>
    <cellStyle name="Output 3 21" xfId="32025"/>
    <cellStyle name="Output 3 21 2" xfId="32026"/>
    <cellStyle name="Output 3 21 3" xfId="32027"/>
    <cellStyle name="Output 3 21 4" xfId="52108"/>
    <cellStyle name="Output 3 22" xfId="32028"/>
    <cellStyle name="Output 3 22 2" xfId="32029"/>
    <cellStyle name="Output 3 22 3" xfId="32030"/>
    <cellStyle name="Output 3 22 4" xfId="52109"/>
    <cellStyle name="Output 3 23" xfId="52110"/>
    <cellStyle name="Output 3 24" xfId="52111"/>
    <cellStyle name="Output 3 3" xfId="32031"/>
    <cellStyle name="Output 3 3 10" xfId="32032"/>
    <cellStyle name="Output 3 3 10 2" xfId="32033"/>
    <cellStyle name="Output 3 3 10 3" xfId="32034"/>
    <cellStyle name="Output 3 3 10 4" xfId="52112"/>
    <cellStyle name="Output 3 3 11" xfId="32035"/>
    <cellStyle name="Output 3 3 11 2" xfId="32036"/>
    <cellStyle name="Output 3 3 11 3" xfId="32037"/>
    <cellStyle name="Output 3 3 11 4" xfId="52113"/>
    <cellStyle name="Output 3 3 12" xfId="32038"/>
    <cellStyle name="Output 3 3 12 2" xfId="32039"/>
    <cellStyle name="Output 3 3 12 3" xfId="32040"/>
    <cellStyle name="Output 3 3 12 4" xfId="52114"/>
    <cellStyle name="Output 3 3 13" xfId="32041"/>
    <cellStyle name="Output 3 3 13 2" xfId="32042"/>
    <cellStyle name="Output 3 3 13 3" xfId="32043"/>
    <cellStyle name="Output 3 3 13 4" xfId="52115"/>
    <cellStyle name="Output 3 3 14" xfId="32044"/>
    <cellStyle name="Output 3 3 14 2" xfId="32045"/>
    <cellStyle name="Output 3 3 14 3" xfId="32046"/>
    <cellStyle name="Output 3 3 14 4" xfId="52116"/>
    <cellStyle name="Output 3 3 15" xfId="32047"/>
    <cellStyle name="Output 3 3 15 2" xfId="32048"/>
    <cellStyle name="Output 3 3 15 3" xfId="32049"/>
    <cellStyle name="Output 3 3 15 4" xfId="52117"/>
    <cellStyle name="Output 3 3 16" xfId="32050"/>
    <cellStyle name="Output 3 3 16 2" xfId="32051"/>
    <cellStyle name="Output 3 3 16 3" xfId="32052"/>
    <cellStyle name="Output 3 3 16 4" xfId="52118"/>
    <cellStyle name="Output 3 3 17" xfId="32053"/>
    <cellStyle name="Output 3 3 17 2" xfId="32054"/>
    <cellStyle name="Output 3 3 17 3" xfId="32055"/>
    <cellStyle name="Output 3 3 17 4" xfId="52119"/>
    <cellStyle name="Output 3 3 18" xfId="32056"/>
    <cellStyle name="Output 3 3 18 2" xfId="32057"/>
    <cellStyle name="Output 3 3 18 3" xfId="32058"/>
    <cellStyle name="Output 3 3 18 4" xfId="52120"/>
    <cellStyle name="Output 3 3 19" xfId="32059"/>
    <cellStyle name="Output 3 3 19 2" xfId="32060"/>
    <cellStyle name="Output 3 3 19 3" xfId="32061"/>
    <cellStyle name="Output 3 3 19 4" xfId="52121"/>
    <cellStyle name="Output 3 3 2" xfId="32062"/>
    <cellStyle name="Output 3 3 2 2" xfId="32063"/>
    <cellStyle name="Output 3 3 2 3" xfId="32064"/>
    <cellStyle name="Output 3 3 2 4" xfId="52122"/>
    <cellStyle name="Output 3 3 20" xfId="32065"/>
    <cellStyle name="Output 3 3 20 2" xfId="32066"/>
    <cellStyle name="Output 3 3 20 3" xfId="52123"/>
    <cellStyle name="Output 3 3 20 4" xfId="52124"/>
    <cellStyle name="Output 3 3 21" xfId="52125"/>
    <cellStyle name="Output 3 3 22" xfId="52126"/>
    <cellStyle name="Output 3 3 3" xfId="32067"/>
    <cellStyle name="Output 3 3 3 2" xfId="32068"/>
    <cellStyle name="Output 3 3 3 3" xfId="32069"/>
    <cellStyle name="Output 3 3 3 4" xfId="52127"/>
    <cellStyle name="Output 3 3 4" xfId="32070"/>
    <cellStyle name="Output 3 3 4 2" xfId="32071"/>
    <cellStyle name="Output 3 3 4 3" xfId="32072"/>
    <cellStyle name="Output 3 3 4 4" xfId="52128"/>
    <cellStyle name="Output 3 3 5" xfId="32073"/>
    <cellStyle name="Output 3 3 5 2" xfId="32074"/>
    <cellStyle name="Output 3 3 5 3" xfId="32075"/>
    <cellStyle name="Output 3 3 5 4" xfId="52129"/>
    <cellStyle name="Output 3 3 6" xfId="32076"/>
    <cellStyle name="Output 3 3 6 2" xfId="32077"/>
    <cellStyle name="Output 3 3 6 3" xfId="32078"/>
    <cellStyle name="Output 3 3 6 4" xfId="52130"/>
    <cellStyle name="Output 3 3 7" xfId="32079"/>
    <cellStyle name="Output 3 3 7 2" xfId="32080"/>
    <cellStyle name="Output 3 3 7 3" xfId="32081"/>
    <cellStyle name="Output 3 3 7 4" xfId="52131"/>
    <cellStyle name="Output 3 3 8" xfId="32082"/>
    <cellStyle name="Output 3 3 8 2" xfId="32083"/>
    <cellStyle name="Output 3 3 8 3" xfId="32084"/>
    <cellStyle name="Output 3 3 8 4" xfId="52132"/>
    <cellStyle name="Output 3 3 9" xfId="32085"/>
    <cellStyle name="Output 3 3 9 2" xfId="32086"/>
    <cellStyle name="Output 3 3 9 3" xfId="32087"/>
    <cellStyle name="Output 3 3 9 4" xfId="52133"/>
    <cellStyle name="Output 3 4" xfId="32088"/>
    <cellStyle name="Output 3 4 2" xfId="32089"/>
    <cellStyle name="Output 3 4 3" xfId="52134"/>
    <cellStyle name="Output 3 5" xfId="32090"/>
    <cellStyle name="Output 3 5 2" xfId="32091"/>
    <cellStyle name="Output 3 5 3" xfId="32092"/>
    <cellStyle name="Output 3 5 4" xfId="52135"/>
    <cellStyle name="Output 3 6" xfId="32093"/>
    <cellStyle name="Output 3 6 2" xfId="32094"/>
    <cellStyle name="Output 3 6 3" xfId="32095"/>
    <cellStyle name="Output 3 6 4" xfId="52136"/>
    <cellStyle name="Output 3 7" xfId="32096"/>
    <cellStyle name="Output 3 7 2" xfId="32097"/>
    <cellStyle name="Output 3 7 3" xfId="32098"/>
    <cellStyle name="Output 3 7 4" xfId="52137"/>
    <cellStyle name="Output 3 8" xfId="32099"/>
    <cellStyle name="Output 3 8 2" xfId="32100"/>
    <cellStyle name="Output 3 8 3" xfId="32101"/>
    <cellStyle name="Output 3 8 4" xfId="52138"/>
    <cellStyle name="Output 3 9" xfId="32102"/>
    <cellStyle name="Output 3 9 2" xfId="32103"/>
    <cellStyle name="Output 3 9 3" xfId="32104"/>
    <cellStyle name="Output 3 9 4" xfId="52139"/>
    <cellStyle name="Output 30" xfId="32105"/>
    <cellStyle name="Output 30 2" xfId="32106"/>
    <cellStyle name="Output 30 3" xfId="32107"/>
    <cellStyle name="Output 30 4" xfId="52140"/>
    <cellStyle name="Output 31" xfId="32108"/>
    <cellStyle name="Output 31 2" xfId="32109"/>
    <cellStyle name="Output 31 3" xfId="32110"/>
    <cellStyle name="Output 31 4" xfId="52141"/>
    <cellStyle name="Output 32" xfId="32111"/>
    <cellStyle name="Output 32 2" xfId="32112"/>
    <cellStyle name="Output 32 3" xfId="32113"/>
    <cellStyle name="Output 32 4" xfId="52142"/>
    <cellStyle name="Output 33" xfId="32114"/>
    <cellStyle name="Output 33 2" xfId="32115"/>
    <cellStyle name="Output 33 3" xfId="32116"/>
    <cellStyle name="Output 33 4" xfId="52143"/>
    <cellStyle name="Output 34" xfId="32117"/>
    <cellStyle name="Output 34 2" xfId="32118"/>
    <cellStyle name="Output 34 3" xfId="32119"/>
    <cellStyle name="Output 34 4" xfId="52144"/>
    <cellStyle name="Output 35" xfId="32120"/>
    <cellStyle name="Output 35 2" xfId="32121"/>
    <cellStyle name="Output 36" xfId="32122"/>
    <cellStyle name="Output 36 2" xfId="32123"/>
    <cellStyle name="Output 37" xfId="32124"/>
    <cellStyle name="Output 38" xfId="32125"/>
    <cellStyle name="Output 39" xfId="32126"/>
    <cellStyle name="Output 4" xfId="32127"/>
    <cellStyle name="Output 4 10" xfId="32128"/>
    <cellStyle name="Output 4 10 2" xfId="32129"/>
    <cellStyle name="Output 4 10 3" xfId="32130"/>
    <cellStyle name="Output 4 10 4" xfId="52145"/>
    <cellStyle name="Output 4 11" xfId="32131"/>
    <cellStyle name="Output 4 11 2" xfId="32132"/>
    <cellStyle name="Output 4 11 3" xfId="32133"/>
    <cellStyle name="Output 4 11 4" xfId="52146"/>
    <cellStyle name="Output 4 12" xfId="32134"/>
    <cellStyle name="Output 4 12 2" xfId="32135"/>
    <cellStyle name="Output 4 12 3" xfId="32136"/>
    <cellStyle name="Output 4 12 4" xfId="52147"/>
    <cellStyle name="Output 4 13" xfId="32137"/>
    <cellStyle name="Output 4 13 2" xfId="32138"/>
    <cellStyle name="Output 4 13 3" xfId="32139"/>
    <cellStyle name="Output 4 13 4" xfId="52148"/>
    <cellStyle name="Output 4 14" xfId="32140"/>
    <cellStyle name="Output 4 14 2" xfId="32141"/>
    <cellStyle name="Output 4 14 3" xfId="32142"/>
    <cellStyle name="Output 4 14 4" xfId="52149"/>
    <cellStyle name="Output 4 15" xfId="32143"/>
    <cellStyle name="Output 4 15 2" xfId="32144"/>
    <cellStyle name="Output 4 15 3" xfId="32145"/>
    <cellStyle name="Output 4 15 4" xfId="52150"/>
    <cellStyle name="Output 4 16" xfId="32146"/>
    <cellStyle name="Output 4 16 2" xfId="32147"/>
    <cellStyle name="Output 4 16 3" xfId="32148"/>
    <cellStyle name="Output 4 16 4" xfId="52151"/>
    <cellStyle name="Output 4 17" xfId="32149"/>
    <cellStyle name="Output 4 17 2" xfId="32150"/>
    <cellStyle name="Output 4 17 3" xfId="32151"/>
    <cellStyle name="Output 4 17 4" xfId="52152"/>
    <cellStyle name="Output 4 18" xfId="32152"/>
    <cellStyle name="Output 4 18 2" xfId="32153"/>
    <cellStyle name="Output 4 18 3" xfId="32154"/>
    <cellStyle name="Output 4 18 4" xfId="52153"/>
    <cellStyle name="Output 4 19" xfId="32155"/>
    <cellStyle name="Output 4 19 2" xfId="32156"/>
    <cellStyle name="Output 4 19 3" xfId="32157"/>
    <cellStyle name="Output 4 19 4" xfId="52154"/>
    <cellStyle name="Output 4 2" xfId="32158"/>
    <cellStyle name="Output 4 2 10" xfId="32159"/>
    <cellStyle name="Output 4 2 10 2" xfId="32160"/>
    <cellStyle name="Output 4 2 10 3" xfId="32161"/>
    <cellStyle name="Output 4 2 10 4" xfId="52155"/>
    <cellStyle name="Output 4 2 11" xfId="32162"/>
    <cellStyle name="Output 4 2 11 2" xfId="32163"/>
    <cellStyle name="Output 4 2 11 3" xfId="32164"/>
    <cellStyle name="Output 4 2 11 4" xfId="52156"/>
    <cellStyle name="Output 4 2 12" xfId="32165"/>
    <cellStyle name="Output 4 2 12 2" xfId="32166"/>
    <cellStyle name="Output 4 2 12 3" xfId="32167"/>
    <cellStyle name="Output 4 2 12 4" xfId="52157"/>
    <cellStyle name="Output 4 2 13" xfId="32168"/>
    <cellStyle name="Output 4 2 13 2" xfId="32169"/>
    <cellStyle name="Output 4 2 13 3" xfId="32170"/>
    <cellStyle name="Output 4 2 13 4" xfId="52158"/>
    <cellStyle name="Output 4 2 14" xfId="32171"/>
    <cellStyle name="Output 4 2 14 2" xfId="32172"/>
    <cellStyle name="Output 4 2 14 3" xfId="32173"/>
    <cellStyle name="Output 4 2 14 4" xfId="52159"/>
    <cellStyle name="Output 4 2 15" xfId="32174"/>
    <cellStyle name="Output 4 2 15 2" xfId="32175"/>
    <cellStyle name="Output 4 2 15 3" xfId="32176"/>
    <cellStyle name="Output 4 2 15 4" xfId="52160"/>
    <cellStyle name="Output 4 2 16" xfId="32177"/>
    <cellStyle name="Output 4 2 16 2" xfId="32178"/>
    <cellStyle name="Output 4 2 16 3" xfId="32179"/>
    <cellStyle name="Output 4 2 16 4" xfId="52161"/>
    <cellStyle name="Output 4 2 17" xfId="32180"/>
    <cellStyle name="Output 4 2 17 2" xfId="32181"/>
    <cellStyle name="Output 4 2 17 3" xfId="32182"/>
    <cellStyle name="Output 4 2 17 4" xfId="52162"/>
    <cellStyle name="Output 4 2 18" xfId="32183"/>
    <cellStyle name="Output 4 2 18 2" xfId="32184"/>
    <cellStyle name="Output 4 2 18 3" xfId="32185"/>
    <cellStyle name="Output 4 2 18 4" xfId="52163"/>
    <cellStyle name="Output 4 2 19" xfId="32186"/>
    <cellStyle name="Output 4 2 19 2" xfId="32187"/>
    <cellStyle name="Output 4 2 19 3" xfId="32188"/>
    <cellStyle name="Output 4 2 19 4" xfId="52164"/>
    <cellStyle name="Output 4 2 2" xfId="32189"/>
    <cellStyle name="Output 4 2 2 2" xfId="32190"/>
    <cellStyle name="Output 4 2 2 3" xfId="32191"/>
    <cellStyle name="Output 4 2 2 4" xfId="52165"/>
    <cellStyle name="Output 4 2 20" xfId="32192"/>
    <cellStyle name="Output 4 2 20 2" xfId="32193"/>
    <cellStyle name="Output 4 2 20 3" xfId="52166"/>
    <cellStyle name="Output 4 2 20 4" xfId="52167"/>
    <cellStyle name="Output 4 2 21" xfId="52168"/>
    <cellStyle name="Output 4 2 22" xfId="52169"/>
    <cellStyle name="Output 4 2 3" xfId="32194"/>
    <cellStyle name="Output 4 2 3 2" xfId="32195"/>
    <cellStyle name="Output 4 2 3 3" xfId="32196"/>
    <cellStyle name="Output 4 2 3 4" xfId="52170"/>
    <cellStyle name="Output 4 2 4" xfId="32197"/>
    <cellStyle name="Output 4 2 4 2" xfId="32198"/>
    <cellStyle name="Output 4 2 4 3" xfId="32199"/>
    <cellStyle name="Output 4 2 4 4" xfId="52171"/>
    <cellStyle name="Output 4 2 5" xfId="32200"/>
    <cellStyle name="Output 4 2 5 2" xfId="32201"/>
    <cellStyle name="Output 4 2 5 3" xfId="32202"/>
    <cellStyle name="Output 4 2 5 4" xfId="52172"/>
    <cellStyle name="Output 4 2 6" xfId="32203"/>
    <cellStyle name="Output 4 2 6 2" xfId="32204"/>
    <cellStyle name="Output 4 2 6 3" xfId="32205"/>
    <cellStyle name="Output 4 2 6 4" xfId="52173"/>
    <cellStyle name="Output 4 2 7" xfId="32206"/>
    <cellStyle name="Output 4 2 7 2" xfId="32207"/>
    <cellStyle name="Output 4 2 7 3" xfId="32208"/>
    <cellStyle name="Output 4 2 7 4" xfId="52174"/>
    <cellStyle name="Output 4 2 8" xfId="32209"/>
    <cellStyle name="Output 4 2 8 2" xfId="32210"/>
    <cellStyle name="Output 4 2 8 3" xfId="32211"/>
    <cellStyle name="Output 4 2 8 4" xfId="52175"/>
    <cellStyle name="Output 4 2 9" xfId="32212"/>
    <cellStyle name="Output 4 2 9 2" xfId="32213"/>
    <cellStyle name="Output 4 2 9 3" xfId="32214"/>
    <cellStyle name="Output 4 2 9 4" xfId="52176"/>
    <cellStyle name="Output 4 20" xfId="32215"/>
    <cellStyle name="Output 4 20 2" xfId="32216"/>
    <cellStyle name="Output 4 20 3" xfId="32217"/>
    <cellStyle name="Output 4 20 4" xfId="52177"/>
    <cellStyle name="Output 4 21" xfId="32218"/>
    <cellStyle name="Output 4 21 2" xfId="32219"/>
    <cellStyle name="Output 4 21 3" xfId="32220"/>
    <cellStyle name="Output 4 21 4" xfId="52178"/>
    <cellStyle name="Output 4 22" xfId="32221"/>
    <cellStyle name="Output 4 22 2" xfId="32222"/>
    <cellStyle name="Output 4 22 3" xfId="32223"/>
    <cellStyle name="Output 4 22 4" xfId="52179"/>
    <cellStyle name="Output 4 23" xfId="52180"/>
    <cellStyle name="Output 4 24" xfId="52181"/>
    <cellStyle name="Output 4 3" xfId="32224"/>
    <cellStyle name="Output 4 3 10" xfId="32225"/>
    <cellStyle name="Output 4 3 10 2" xfId="32226"/>
    <cellStyle name="Output 4 3 10 3" xfId="32227"/>
    <cellStyle name="Output 4 3 10 4" xfId="52182"/>
    <cellStyle name="Output 4 3 11" xfId="32228"/>
    <cellStyle name="Output 4 3 11 2" xfId="32229"/>
    <cellStyle name="Output 4 3 11 3" xfId="32230"/>
    <cellStyle name="Output 4 3 11 4" xfId="52183"/>
    <cellStyle name="Output 4 3 12" xfId="32231"/>
    <cellStyle name="Output 4 3 12 2" xfId="32232"/>
    <cellStyle name="Output 4 3 12 3" xfId="32233"/>
    <cellStyle name="Output 4 3 12 4" xfId="52184"/>
    <cellStyle name="Output 4 3 13" xfId="32234"/>
    <cellStyle name="Output 4 3 13 2" xfId="32235"/>
    <cellStyle name="Output 4 3 13 3" xfId="32236"/>
    <cellStyle name="Output 4 3 13 4" xfId="52185"/>
    <cellStyle name="Output 4 3 14" xfId="32237"/>
    <cellStyle name="Output 4 3 14 2" xfId="32238"/>
    <cellStyle name="Output 4 3 14 3" xfId="32239"/>
    <cellStyle name="Output 4 3 14 4" xfId="52186"/>
    <cellStyle name="Output 4 3 15" xfId="32240"/>
    <cellStyle name="Output 4 3 15 2" xfId="32241"/>
    <cellStyle name="Output 4 3 15 3" xfId="32242"/>
    <cellStyle name="Output 4 3 15 4" xfId="52187"/>
    <cellStyle name="Output 4 3 16" xfId="32243"/>
    <cellStyle name="Output 4 3 16 2" xfId="32244"/>
    <cellStyle name="Output 4 3 16 3" xfId="32245"/>
    <cellStyle name="Output 4 3 16 4" xfId="52188"/>
    <cellStyle name="Output 4 3 17" xfId="32246"/>
    <cellStyle name="Output 4 3 17 2" xfId="32247"/>
    <cellStyle name="Output 4 3 17 3" xfId="32248"/>
    <cellStyle name="Output 4 3 17 4" xfId="52189"/>
    <cellStyle name="Output 4 3 18" xfId="32249"/>
    <cellStyle name="Output 4 3 18 2" xfId="32250"/>
    <cellStyle name="Output 4 3 18 3" xfId="32251"/>
    <cellStyle name="Output 4 3 18 4" xfId="52190"/>
    <cellStyle name="Output 4 3 19" xfId="32252"/>
    <cellStyle name="Output 4 3 19 2" xfId="32253"/>
    <cellStyle name="Output 4 3 19 3" xfId="32254"/>
    <cellStyle name="Output 4 3 19 4" xfId="52191"/>
    <cellStyle name="Output 4 3 2" xfId="32255"/>
    <cellStyle name="Output 4 3 2 2" xfId="32256"/>
    <cellStyle name="Output 4 3 2 3" xfId="32257"/>
    <cellStyle name="Output 4 3 2 4" xfId="52192"/>
    <cellStyle name="Output 4 3 20" xfId="32258"/>
    <cellStyle name="Output 4 3 20 2" xfId="32259"/>
    <cellStyle name="Output 4 3 20 3" xfId="52193"/>
    <cellStyle name="Output 4 3 20 4" xfId="52194"/>
    <cellStyle name="Output 4 3 21" xfId="52195"/>
    <cellStyle name="Output 4 3 22" xfId="52196"/>
    <cellStyle name="Output 4 3 3" xfId="32260"/>
    <cellStyle name="Output 4 3 3 2" xfId="32261"/>
    <cellStyle name="Output 4 3 3 3" xfId="32262"/>
    <cellStyle name="Output 4 3 3 4" xfId="52197"/>
    <cellStyle name="Output 4 3 4" xfId="32263"/>
    <cellStyle name="Output 4 3 4 2" xfId="32264"/>
    <cellStyle name="Output 4 3 4 3" xfId="32265"/>
    <cellStyle name="Output 4 3 4 4" xfId="52198"/>
    <cellStyle name="Output 4 3 5" xfId="32266"/>
    <cellStyle name="Output 4 3 5 2" xfId="32267"/>
    <cellStyle name="Output 4 3 5 3" xfId="32268"/>
    <cellStyle name="Output 4 3 5 4" xfId="52199"/>
    <cellStyle name="Output 4 3 6" xfId="32269"/>
    <cellStyle name="Output 4 3 6 2" xfId="32270"/>
    <cellStyle name="Output 4 3 6 3" xfId="32271"/>
    <cellStyle name="Output 4 3 6 4" xfId="52200"/>
    <cellStyle name="Output 4 3 7" xfId="32272"/>
    <cellStyle name="Output 4 3 7 2" xfId="32273"/>
    <cellStyle name="Output 4 3 7 3" xfId="32274"/>
    <cellStyle name="Output 4 3 7 4" xfId="52201"/>
    <cellStyle name="Output 4 3 8" xfId="32275"/>
    <cellStyle name="Output 4 3 8 2" xfId="32276"/>
    <cellStyle name="Output 4 3 8 3" xfId="32277"/>
    <cellStyle name="Output 4 3 8 4" xfId="52202"/>
    <cellStyle name="Output 4 3 9" xfId="32278"/>
    <cellStyle name="Output 4 3 9 2" xfId="32279"/>
    <cellStyle name="Output 4 3 9 3" xfId="32280"/>
    <cellStyle name="Output 4 3 9 4" xfId="52203"/>
    <cellStyle name="Output 4 4" xfId="32281"/>
    <cellStyle name="Output 4 4 2" xfId="32282"/>
    <cellStyle name="Output 4 4 3" xfId="52204"/>
    <cellStyle name="Output 4 5" xfId="32283"/>
    <cellStyle name="Output 4 5 2" xfId="32284"/>
    <cellStyle name="Output 4 5 3" xfId="32285"/>
    <cellStyle name="Output 4 5 4" xfId="52205"/>
    <cellStyle name="Output 4 6" xfId="32286"/>
    <cellStyle name="Output 4 6 2" xfId="32287"/>
    <cellStyle name="Output 4 6 3" xfId="32288"/>
    <cellStyle name="Output 4 6 4" xfId="52206"/>
    <cellStyle name="Output 4 7" xfId="32289"/>
    <cellStyle name="Output 4 7 2" xfId="32290"/>
    <cellStyle name="Output 4 7 3" xfId="32291"/>
    <cellStyle name="Output 4 7 4" xfId="52207"/>
    <cellStyle name="Output 4 8" xfId="32292"/>
    <cellStyle name="Output 4 8 2" xfId="32293"/>
    <cellStyle name="Output 4 8 3" xfId="32294"/>
    <cellStyle name="Output 4 8 4" xfId="52208"/>
    <cellStyle name="Output 4 9" xfId="32295"/>
    <cellStyle name="Output 4 9 2" xfId="32296"/>
    <cellStyle name="Output 4 9 3" xfId="32297"/>
    <cellStyle name="Output 4 9 4" xfId="52209"/>
    <cellStyle name="Output 5" xfId="32298"/>
    <cellStyle name="Output 5 10" xfId="32299"/>
    <cellStyle name="Output 5 10 2" xfId="32300"/>
    <cellStyle name="Output 5 10 3" xfId="32301"/>
    <cellStyle name="Output 5 10 4" xfId="52210"/>
    <cellStyle name="Output 5 11" xfId="32302"/>
    <cellStyle name="Output 5 11 2" xfId="32303"/>
    <cellStyle name="Output 5 11 3" xfId="32304"/>
    <cellStyle name="Output 5 11 4" xfId="52211"/>
    <cellStyle name="Output 5 12" xfId="32305"/>
    <cellStyle name="Output 5 12 2" xfId="32306"/>
    <cellStyle name="Output 5 12 3" xfId="32307"/>
    <cellStyle name="Output 5 12 4" xfId="52212"/>
    <cellStyle name="Output 5 13" xfId="32308"/>
    <cellStyle name="Output 5 13 2" xfId="32309"/>
    <cellStyle name="Output 5 13 3" xfId="32310"/>
    <cellStyle name="Output 5 13 4" xfId="52213"/>
    <cellStyle name="Output 5 14" xfId="32311"/>
    <cellStyle name="Output 5 14 2" xfId="32312"/>
    <cellStyle name="Output 5 14 3" xfId="32313"/>
    <cellStyle name="Output 5 14 4" xfId="52214"/>
    <cellStyle name="Output 5 15" xfId="32314"/>
    <cellStyle name="Output 5 15 2" xfId="32315"/>
    <cellStyle name="Output 5 15 3" xfId="32316"/>
    <cellStyle name="Output 5 15 4" xfId="52215"/>
    <cellStyle name="Output 5 16" xfId="32317"/>
    <cellStyle name="Output 5 16 2" xfId="32318"/>
    <cellStyle name="Output 5 16 3" xfId="32319"/>
    <cellStyle name="Output 5 16 4" xfId="52216"/>
    <cellStyle name="Output 5 17" xfId="32320"/>
    <cellStyle name="Output 5 17 2" xfId="32321"/>
    <cellStyle name="Output 5 17 3" xfId="32322"/>
    <cellStyle name="Output 5 17 4" xfId="52217"/>
    <cellStyle name="Output 5 18" xfId="32323"/>
    <cellStyle name="Output 5 18 2" xfId="32324"/>
    <cellStyle name="Output 5 18 3" xfId="32325"/>
    <cellStyle name="Output 5 18 4" xfId="52218"/>
    <cellStyle name="Output 5 19" xfId="32326"/>
    <cellStyle name="Output 5 19 2" xfId="32327"/>
    <cellStyle name="Output 5 19 3" xfId="32328"/>
    <cellStyle name="Output 5 19 4" xfId="52219"/>
    <cellStyle name="Output 5 2" xfId="32329"/>
    <cellStyle name="Output 5 2 10" xfId="32330"/>
    <cellStyle name="Output 5 2 10 2" xfId="32331"/>
    <cellStyle name="Output 5 2 10 3" xfId="32332"/>
    <cellStyle name="Output 5 2 10 4" xfId="52220"/>
    <cellStyle name="Output 5 2 11" xfId="32333"/>
    <cellStyle name="Output 5 2 11 2" xfId="32334"/>
    <cellStyle name="Output 5 2 11 3" xfId="32335"/>
    <cellStyle name="Output 5 2 11 4" xfId="52221"/>
    <cellStyle name="Output 5 2 12" xfId="32336"/>
    <cellStyle name="Output 5 2 12 2" xfId="32337"/>
    <cellStyle name="Output 5 2 12 3" xfId="32338"/>
    <cellStyle name="Output 5 2 12 4" xfId="52222"/>
    <cellStyle name="Output 5 2 13" xfId="32339"/>
    <cellStyle name="Output 5 2 13 2" xfId="32340"/>
    <cellStyle name="Output 5 2 13 3" xfId="32341"/>
    <cellStyle name="Output 5 2 13 4" xfId="52223"/>
    <cellStyle name="Output 5 2 14" xfId="32342"/>
    <cellStyle name="Output 5 2 14 2" xfId="32343"/>
    <cellStyle name="Output 5 2 14 3" xfId="32344"/>
    <cellStyle name="Output 5 2 14 4" xfId="52224"/>
    <cellStyle name="Output 5 2 15" xfId="32345"/>
    <cellStyle name="Output 5 2 15 2" xfId="32346"/>
    <cellStyle name="Output 5 2 15 3" xfId="32347"/>
    <cellStyle name="Output 5 2 15 4" xfId="52225"/>
    <cellStyle name="Output 5 2 16" xfId="32348"/>
    <cellStyle name="Output 5 2 16 2" xfId="32349"/>
    <cellStyle name="Output 5 2 16 3" xfId="32350"/>
    <cellStyle name="Output 5 2 16 4" xfId="52226"/>
    <cellStyle name="Output 5 2 17" xfId="32351"/>
    <cellStyle name="Output 5 2 17 2" xfId="32352"/>
    <cellStyle name="Output 5 2 17 3" xfId="32353"/>
    <cellStyle name="Output 5 2 17 4" xfId="52227"/>
    <cellStyle name="Output 5 2 18" xfId="32354"/>
    <cellStyle name="Output 5 2 18 2" xfId="32355"/>
    <cellStyle name="Output 5 2 18 3" xfId="32356"/>
    <cellStyle name="Output 5 2 18 4" xfId="52228"/>
    <cellStyle name="Output 5 2 19" xfId="32357"/>
    <cellStyle name="Output 5 2 19 2" xfId="32358"/>
    <cellStyle name="Output 5 2 19 3" xfId="32359"/>
    <cellStyle name="Output 5 2 19 4" xfId="52229"/>
    <cellStyle name="Output 5 2 2" xfId="32360"/>
    <cellStyle name="Output 5 2 2 2" xfId="32361"/>
    <cellStyle name="Output 5 2 2 3" xfId="32362"/>
    <cellStyle name="Output 5 2 2 4" xfId="52230"/>
    <cellStyle name="Output 5 2 20" xfId="32363"/>
    <cellStyle name="Output 5 2 20 2" xfId="32364"/>
    <cellStyle name="Output 5 2 20 3" xfId="52231"/>
    <cellStyle name="Output 5 2 20 4" xfId="52232"/>
    <cellStyle name="Output 5 2 21" xfId="52233"/>
    <cellStyle name="Output 5 2 22" xfId="52234"/>
    <cellStyle name="Output 5 2 3" xfId="32365"/>
    <cellStyle name="Output 5 2 3 2" xfId="32366"/>
    <cellStyle name="Output 5 2 3 3" xfId="32367"/>
    <cellStyle name="Output 5 2 3 4" xfId="52235"/>
    <cellStyle name="Output 5 2 4" xfId="32368"/>
    <cellStyle name="Output 5 2 4 2" xfId="32369"/>
    <cellStyle name="Output 5 2 4 3" xfId="32370"/>
    <cellStyle name="Output 5 2 4 4" xfId="52236"/>
    <cellStyle name="Output 5 2 5" xfId="32371"/>
    <cellStyle name="Output 5 2 5 2" xfId="32372"/>
    <cellStyle name="Output 5 2 5 3" xfId="32373"/>
    <cellStyle name="Output 5 2 5 4" xfId="52237"/>
    <cellStyle name="Output 5 2 6" xfId="32374"/>
    <cellStyle name="Output 5 2 6 2" xfId="32375"/>
    <cellStyle name="Output 5 2 6 3" xfId="32376"/>
    <cellStyle name="Output 5 2 6 4" xfId="52238"/>
    <cellStyle name="Output 5 2 7" xfId="32377"/>
    <cellStyle name="Output 5 2 7 2" xfId="32378"/>
    <cellStyle name="Output 5 2 7 3" xfId="32379"/>
    <cellStyle name="Output 5 2 7 4" xfId="52239"/>
    <cellStyle name="Output 5 2 8" xfId="32380"/>
    <cellStyle name="Output 5 2 8 2" xfId="32381"/>
    <cellStyle name="Output 5 2 8 3" xfId="32382"/>
    <cellStyle name="Output 5 2 8 4" xfId="52240"/>
    <cellStyle name="Output 5 2 9" xfId="32383"/>
    <cellStyle name="Output 5 2 9 2" xfId="32384"/>
    <cellStyle name="Output 5 2 9 3" xfId="32385"/>
    <cellStyle name="Output 5 2 9 4" xfId="52241"/>
    <cellStyle name="Output 5 20" xfId="32386"/>
    <cellStyle name="Output 5 20 2" xfId="32387"/>
    <cellStyle name="Output 5 20 3" xfId="32388"/>
    <cellStyle name="Output 5 20 4" xfId="52242"/>
    <cellStyle name="Output 5 21" xfId="32389"/>
    <cellStyle name="Output 5 21 2" xfId="32390"/>
    <cellStyle name="Output 5 21 3" xfId="32391"/>
    <cellStyle name="Output 5 21 4" xfId="52243"/>
    <cellStyle name="Output 5 22" xfId="32392"/>
    <cellStyle name="Output 5 22 2" xfId="32393"/>
    <cellStyle name="Output 5 22 3" xfId="32394"/>
    <cellStyle name="Output 5 22 4" xfId="52244"/>
    <cellStyle name="Output 5 23" xfId="52245"/>
    <cellStyle name="Output 5 24" xfId="52246"/>
    <cellStyle name="Output 5 3" xfId="32395"/>
    <cellStyle name="Output 5 3 10" xfId="32396"/>
    <cellStyle name="Output 5 3 10 2" xfId="32397"/>
    <cellStyle name="Output 5 3 10 3" xfId="32398"/>
    <cellStyle name="Output 5 3 10 4" xfId="52247"/>
    <cellStyle name="Output 5 3 11" xfId="32399"/>
    <cellStyle name="Output 5 3 11 2" xfId="32400"/>
    <cellStyle name="Output 5 3 11 3" xfId="32401"/>
    <cellStyle name="Output 5 3 11 4" xfId="52248"/>
    <cellStyle name="Output 5 3 12" xfId="32402"/>
    <cellStyle name="Output 5 3 12 2" xfId="32403"/>
    <cellStyle name="Output 5 3 12 3" xfId="32404"/>
    <cellStyle name="Output 5 3 12 4" xfId="52249"/>
    <cellStyle name="Output 5 3 13" xfId="32405"/>
    <cellStyle name="Output 5 3 13 2" xfId="32406"/>
    <cellStyle name="Output 5 3 13 3" xfId="32407"/>
    <cellStyle name="Output 5 3 13 4" xfId="52250"/>
    <cellStyle name="Output 5 3 14" xfId="32408"/>
    <cellStyle name="Output 5 3 14 2" xfId="32409"/>
    <cellStyle name="Output 5 3 14 3" xfId="32410"/>
    <cellStyle name="Output 5 3 14 4" xfId="52251"/>
    <cellStyle name="Output 5 3 15" xfId="32411"/>
    <cellStyle name="Output 5 3 15 2" xfId="32412"/>
    <cellStyle name="Output 5 3 15 3" xfId="32413"/>
    <cellStyle name="Output 5 3 15 4" xfId="52252"/>
    <cellStyle name="Output 5 3 16" xfId="32414"/>
    <cellStyle name="Output 5 3 16 2" xfId="32415"/>
    <cellStyle name="Output 5 3 16 3" xfId="32416"/>
    <cellStyle name="Output 5 3 16 4" xfId="52253"/>
    <cellStyle name="Output 5 3 17" xfId="32417"/>
    <cellStyle name="Output 5 3 17 2" xfId="32418"/>
    <cellStyle name="Output 5 3 17 3" xfId="32419"/>
    <cellStyle name="Output 5 3 17 4" xfId="52254"/>
    <cellStyle name="Output 5 3 18" xfId="32420"/>
    <cellStyle name="Output 5 3 18 2" xfId="32421"/>
    <cellStyle name="Output 5 3 18 3" xfId="32422"/>
    <cellStyle name="Output 5 3 18 4" xfId="52255"/>
    <cellStyle name="Output 5 3 19" xfId="32423"/>
    <cellStyle name="Output 5 3 19 2" xfId="32424"/>
    <cellStyle name="Output 5 3 19 3" xfId="32425"/>
    <cellStyle name="Output 5 3 19 4" xfId="52256"/>
    <cellStyle name="Output 5 3 2" xfId="32426"/>
    <cellStyle name="Output 5 3 2 2" xfId="32427"/>
    <cellStyle name="Output 5 3 2 3" xfId="32428"/>
    <cellStyle name="Output 5 3 2 4" xfId="52257"/>
    <cellStyle name="Output 5 3 20" xfId="32429"/>
    <cellStyle name="Output 5 3 20 2" xfId="32430"/>
    <cellStyle name="Output 5 3 20 3" xfId="52258"/>
    <cellStyle name="Output 5 3 20 4" xfId="52259"/>
    <cellStyle name="Output 5 3 21" xfId="52260"/>
    <cellStyle name="Output 5 3 22" xfId="52261"/>
    <cellStyle name="Output 5 3 3" xfId="32431"/>
    <cellStyle name="Output 5 3 3 2" xfId="32432"/>
    <cellStyle name="Output 5 3 3 3" xfId="32433"/>
    <cellStyle name="Output 5 3 3 4" xfId="52262"/>
    <cellStyle name="Output 5 3 4" xfId="32434"/>
    <cellStyle name="Output 5 3 4 2" xfId="32435"/>
    <cellStyle name="Output 5 3 4 3" xfId="32436"/>
    <cellStyle name="Output 5 3 4 4" xfId="52263"/>
    <cellStyle name="Output 5 3 5" xfId="32437"/>
    <cellStyle name="Output 5 3 5 2" xfId="32438"/>
    <cellStyle name="Output 5 3 5 3" xfId="32439"/>
    <cellStyle name="Output 5 3 5 4" xfId="52264"/>
    <cellStyle name="Output 5 3 6" xfId="32440"/>
    <cellStyle name="Output 5 3 6 2" xfId="32441"/>
    <cellStyle name="Output 5 3 6 3" xfId="32442"/>
    <cellStyle name="Output 5 3 6 4" xfId="52265"/>
    <cellStyle name="Output 5 3 7" xfId="32443"/>
    <cellStyle name="Output 5 3 7 2" xfId="32444"/>
    <cellStyle name="Output 5 3 7 3" xfId="32445"/>
    <cellStyle name="Output 5 3 7 4" xfId="52266"/>
    <cellStyle name="Output 5 3 8" xfId="32446"/>
    <cellStyle name="Output 5 3 8 2" xfId="32447"/>
    <cellStyle name="Output 5 3 8 3" xfId="32448"/>
    <cellStyle name="Output 5 3 8 4" xfId="52267"/>
    <cellStyle name="Output 5 3 9" xfId="32449"/>
    <cellStyle name="Output 5 3 9 2" xfId="32450"/>
    <cellStyle name="Output 5 3 9 3" xfId="32451"/>
    <cellStyle name="Output 5 3 9 4" xfId="52268"/>
    <cellStyle name="Output 5 4" xfId="32452"/>
    <cellStyle name="Output 5 4 2" xfId="32453"/>
    <cellStyle name="Output 5 4 3" xfId="52269"/>
    <cellStyle name="Output 5 5" xfId="32454"/>
    <cellStyle name="Output 5 5 2" xfId="32455"/>
    <cellStyle name="Output 5 5 3" xfId="32456"/>
    <cellStyle name="Output 5 5 4" xfId="52270"/>
    <cellStyle name="Output 5 6" xfId="32457"/>
    <cellStyle name="Output 5 6 2" xfId="32458"/>
    <cellStyle name="Output 5 6 3" xfId="32459"/>
    <cellStyle name="Output 5 6 4" xfId="52271"/>
    <cellStyle name="Output 5 7" xfId="32460"/>
    <cellStyle name="Output 5 7 2" xfId="32461"/>
    <cellStyle name="Output 5 7 3" xfId="32462"/>
    <cellStyle name="Output 5 7 4" xfId="52272"/>
    <cellStyle name="Output 5 8" xfId="32463"/>
    <cellStyle name="Output 5 8 2" xfId="32464"/>
    <cellStyle name="Output 5 8 3" xfId="32465"/>
    <cellStyle name="Output 5 8 4" xfId="52273"/>
    <cellStyle name="Output 5 9" xfId="32466"/>
    <cellStyle name="Output 5 9 2" xfId="32467"/>
    <cellStyle name="Output 5 9 3" xfId="32468"/>
    <cellStyle name="Output 5 9 4" xfId="52274"/>
    <cellStyle name="Output 6" xfId="32469"/>
    <cellStyle name="Output 6 10" xfId="32470"/>
    <cellStyle name="Output 6 10 2" xfId="32471"/>
    <cellStyle name="Output 6 10 3" xfId="32472"/>
    <cellStyle name="Output 6 10 4" xfId="52275"/>
    <cellStyle name="Output 6 11" xfId="32473"/>
    <cellStyle name="Output 6 11 2" xfId="32474"/>
    <cellStyle name="Output 6 11 3" xfId="32475"/>
    <cellStyle name="Output 6 11 4" xfId="52276"/>
    <cellStyle name="Output 6 12" xfId="32476"/>
    <cellStyle name="Output 6 12 2" xfId="32477"/>
    <cellStyle name="Output 6 12 3" xfId="32478"/>
    <cellStyle name="Output 6 12 4" xfId="52277"/>
    <cellStyle name="Output 6 13" xfId="32479"/>
    <cellStyle name="Output 6 13 2" xfId="32480"/>
    <cellStyle name="Output 6 13 3" xfId="32481"/>
    <cellStyle name="Output 6 13 4" xfId="52278"/>
    <cellStyle name="Output 6 14" xfId="32482"/>
    <cellStyle name="Output 6 14 2" xfId="32483"/>
    <cellStyle name="Output 6 14 3" xfId="32484"/>
    <cellStyle name="Output 6 14 4" xfId="52279"/>
    <cellStyle name="Output 6 15" xfId="32485"/>
    <cellStyle name="Output 6 15 2" xfId="32486"/>
    <cellStyle name="Output 6 15 3" xfId="32487"/>
    <cellStyle name="Output 6 15 4" xfId="52280"/>
    <cellStyle name="Output 6 16" xfId="32488"/>
    <cellStyle name="Output 6 16 2" xfId="32489"/>
    <cellStyle name="Output 6 16 3" xfId="32490"/>
    <cellStyle name="Output 6 16 4" xfId="52281"/>
    <cellStyle name="Output 6 17" xfId="32491"/>
    <cellStyle name="Output 6 17 2" xfId="32492"/>
    <cellStyle name="Output 6 17 3" xfId="32493"/>
    <cellStyle name="Output 6 17 4" xfId="52282"/>
    <cellStyle name="Output 6 18" xfId="32494"/>
    <cellStyle name="Output 6 18 2" xfId="32495"/>
    <cellStyle name="Output 6 18 3" xfId="32496"/>
    <cellStyle name="Output 6 18 4" xfId="52283"/>
    <cellStyle name="Output 6 19" xfId="32497"/>
    <cellStyle name="Output 6 19 2" xfId="32498"/>
    <cellStyle name="Output 6 19 3" xfId="32499"/>
    <cellStyle name="Output 6 19 4" xfId="52284"/>
    <cellStyle name="Output 6 2" xfId="32500"/>
    <cellStyle name="Output 6 2 2" xfId="32501"/>
    <cellStyle name="Output 6 2 2 10" xfId="32502"/>
    <cellStyle name="Output 6 2 2 10 2" xfId="32503"/>
    <cellStyle name="Output 6 2 2 10 3" xfId="32504"/>
    <cellStyle name="Output 6 2 2 10 4" xfId="52285"/>
    <cellStyle name="Output 6 2 2 11" xfId="32505"/>
    <cellStyle name="Output 6 2 2 11 2" xfId="32506"/>
    <cellStyle name="Output 6 2 2 11 3" xfId="32507"/>
    <cellStyle name="Output 6 2 2 11 4" xfId="52286"/>
    <cellStyle name="Output 6 2 2 12" xfId="32508"/>
    <cellStyle name="Output 6 2 2 12 2" xfId="32509"/>
    <cellStyle name="Output 6 2 2 12 3" xfId="32510"/>
    <cellStyle name="Output 6 2 2 12 4" xfId="52287"/>
    <cellStyle name="Output 6 2 2 13" xfId="32511"/>
    <cellStyle name="Output 6 2 2 13 2" xfId="32512"/>
    <cellStyle name="Output 6 2 2 13 3" xfId="32513"/>
    <cellStyle name="Output 6 2 2 13 4" xfId="52288"/>
    <cellStyle name="Output 6 2 2 14" xfId="32514"/>
    <cellStyle name="Output 6 2 2 14 2" xfId="32515"/>
    <cellStyle name="Output 6 2 2 14 3" xfId="32516"/>
    <cellStyle name="Output 6 2 2 14 4" xfId="52289"/>
    <cellStyle name="Output 6 2 2 15" xfId="32517"/>
    <cellStyle name="Output 6 2 2 15 2" xfId="32518"/>
    <cellStyle name="Output 6 2 2 15 3" xfId="32519"/>
    <cellStyle name="Output 6 2 2 15 4" xfId="52290"/>
    <cellStyle name="Output 6 2 2 16" xfId="32520"/>
    <cellStyle name="Output 6 2 2 16 2" xfId="32521"/>
    <cellStyle name="Output 6 2 2 16 3" xfId="32522"/>
    <cellStyle name="Output 6 2 2 16 4" xfId="52291"/>
    <cellStyle name="Output 6 2 2 17" xfId="32523"/>
    <cellStyle name="Output 6 2 2 17 2" xfId="32524"/>
    <cellStyle name="Output 6 2 2 17 3" xfId="32525"/>
    <cellStyle name="Output 6 2 2 17 4" xfId="52292"/>
    <cellStyle name="Output 6 2 2 18" xfId="32526"/>
    <cellStyle name="Output 6 2 2 18 2" xfId="32527"/>
    <cellStyle name="Output 6 2 2 18 3" xfId="32528"/>
    <cellStyle name="Output 6 2 2 18 4" xfId="52293"/>
    <cellStyle name="Output 6 2 2 19" xfId="32529"/>
    <cellStyle name="Output 6 2 2 19 2" xfId="32530"/>
    <cellStyle name="Output 6 2 2 19 3" xfId="32531"/>
    <cellStyle name="Output 6 2 2 19 4" xfId="52294"/>
    <cellStyle name="Output 6 2 2 2" xfId="32532"/>
    <cellStyle name="Output 6 2 2 2 2" xfId="32533"/>
    <cellStyle name="Output 6 2 2 2 3" xfId="32534"/>
    <cellStyle name="Output 6 2 2 2 4" xfId="52295"/>
    <cellStyle name="Output 6 2 2 20" xfId="32535"/>
    <cellStyle name="Output 6 2 2 20 2" xfId="32536"/>
    <cellStyle name="Output 6 2 2 20 3" xfId="52296"/>
    <cellStyle name="Output 6 2 2 20 4" xfId="52297"/>
    <cellStyle name="Output 6 2 2 21" xfId="52298"/>
    <cellStyle name="Output 6 2 2 22" xfId="52299"/>
    <cellStyle name="Output 6 2 2 3" xfId="32537"/>
    <cellStyle name="Output 6 2 2 3 2" xfId="32538"/>
    <cellStyle name="Output 6 2 2 3 3" xfId="32539"/>
    <cellStyle name="Output 6 2 2 3 4" xfId="52300"/>
    <cellStyle name="Output 6 2 2 4" xfId="32540"/>
    <cellStyle name="Output 6 2 2 4 2" xfId="32541"/>
    <cellStyle name="Output 6 2 2 4 3" xfId="32542"/>
    <cellStyle name="Output 6 2 2 4 4" xfId="52301"/>
    <cellStyle name="Output 6 2 2 5" xfId="32543"/>
    <cellStyle name="Output 6 2 2 5 2" xfId="32544"/>
    <cellStyle name="Output 6 2 2 5 3" xfId="32545"/>
    <cellStyle name="Output 6 2 2 5 4" xfId="52302"/>
    <cellStyle name="Output 6 2 2 6" xfId="32546"/>
    <cellStyle name="Output 6 2 2 6 2" xfId="32547"/>
    <cellStyle name="Output 6 2 2 6 3" xfId="32548"/>
    <cellStyle name="Output 6 2 2 6 4" xfId="52303"/>
    <cellStyle name="Output 6 2 2 7" xfId="32549"/>
    <cellStyle name="Output 6 2 2 7 2" xfId="32550"/>
    <cellStyle name="Output 6 2 2 7 3" xfId="32551"/>
    <cellStyle name="Output 6 2 2 7 4" xfId="52304"/>
    <cellStyle name="Output 6 2 2 8" xfId="32552"/>
    <cellStyle name="Output 6 2 2 8 2" xfId="32553"/>
    <cellStyle name="Output 6 2 2 8 3" xfId="32554"/>
    <cellStyle name="Output 6 2 2 8 4" xfId="52305"/>
    <cellStyle name="Output 6 2 2 9" xfId="32555"/>
    <cellStyle name="Output 6 2 2 9 2" xfId="32556"/>
    <cellStyle name="Output 6 2 2 9 3" xfId="32557"/>
    <cellStyle name="Output 6 2 2 9 4" xfId="52306"/>
    <cellStyle name="Output 6 2 3" xfId="52307"/>
    <cellStyle name="Output 6 20" xfId="32558"/>
    <cellStyle name="Output 6 20 2" xfId="32559"/>
    <cellStyle name="Output 6 20 3" xfId="32560"/>
    <cellStyle name="Output 6 20 4" xfId="52308"/>
    <cellStyle name="Output 6 21" xfId="32561"/>
    <cellStyle name="Output 6 21 2" xfId="32562"/>
    <cellStyle name="Output 6 21 3" xfId="32563"/>
    <cellStyle name="Output 6 21 4" xfId="52309"/>
    <cellStyle name="Output 6 22" xfId="32564"/>
    <cellStyle name="Output 6 22 2" xfId="32565"/>
    <cellStyle name="Output 6 22 3" xfId="52310"/>
    <cellStyle name="Output 6 22 4" xfId="52311"/>
    <cellStyle name="Output 6 23" xfId="52312"/>
    <cellStyle name="Output 6 24" xfId="52313"/>
    <cellStyle name="Output 6 3" xfId="32566"/>
    <cellStyle name="Output 6 3 10" xfId="32567"/>
    <cellStyle name="Output 6 3 10 2" xfId="32568"/>
    <cellStyle name="Output 6 3 10 3" xfId="32569"/>
    <cellStyle name="Output 6 3 10 4" xfId="52314"/>
    <cellStyle name="Output 6 3 11" xfId="32570"/>
    <cellStyle name="Output 6 3 11 2" xfId="32571"/>
    <cellStyle name="Output 6 3 11 3" xfId="32572"/>
    <cellStyle name="Output 6 3 11 4" xfId="52315"/>
    <cellStyle name="Output 6 3 12" xfId="32573"/>
    <cellStyle name="Output 6 3 12 2" xfId="32574"/>
    <cellStyle name="Output 6 3 12 3" xfId="32575"/>
    <cellStyle name="Output 6 3 12 4" xfId="52316"/>
    <cellStyle name="Output 6 3 13" xfId="32576"/>
    <cellStyle name="Output 6 3 13 2" xfId="32577"/>
    <cellStyle name="Output 6 3 13 3" xfId="32578"/>
    <cellStyle name="Output 6 3 13 4" xfId="52317"/>
    <cellStyle name="Output 6 3 14" xfId="32579"/>
    <cellStyle name="Output 6 3 14 2" xfId="32580"/>
    <cellStyle name="Output 6 3 14 3" xfId="32581"/>
    <cellStyle name="Output 6 3 14 4" xfId="52318"/>
    <cellStyle name="Output 6 3 15" xfId="32582"/>
    <cellStyle name="Output 6 3 15 2" xfId="32583"/>
    <cellStyle name="Output 6 3 15 3" xfId="32584"/>
    <cellStyle name="Output 6 3 15 4" xfId="52319"/>
    <cellStyle name="Output 6 3 16" xfId="32585"/>
    <cellStyle name="Output 6 3 16 2" xfId="32586"/>
    <cellStyle name="Output 6 3 16 3" xfId="32587"/>
    <cellStyle name="Output 6 3 16 4" xfId="52320"/>
    <cellStyle name="Output 6 3 17" xfId="32588"/>
    <cellStyle name="Output 6 3 17 2" xfId="32589"/>
    <cellStyle name="Output 6 3 17 3" xfId="32590"/>
    <cellStyle name="Output 6 3 17 4" xfId="52321"/>
    <cellStyle name="Output 6 3 18" xfId="32591"/>
    <cellStyle name="Output 6 3 18 2" xfId="32592"/>
    <cellStyle name="Output 6 3 18 3" xfId="32593"/>
    <cellStyle name="Output 6 3 18 4" xfId="52322"/>
    <cellStyle name="Output 6 3 19" xfId="32594"/>
    <cellStyle name="Output 6 3 19 2" xfId="32595"/>
    <cellStyle name="Output 6 3 19 3" xfId="32596"/>
    <cellStyle name="Output 6 3 19 4" xfId="52323"/>
    <cellStyle name="Output 6 3 2" xfId="32597"/>
    <cellStyle name="Output 6 3 2 2" xfId="32598"/>
    <cellStyle name="Output 6 3 2 3" xfId="32599"/>
    <cellStyle name="Output 6 3 2 4" xfId="52324"/>
    <cellStyle name="Output 6 3 20" xfId="32600"/>
    <cellStyle name="Output 6 3 20 2" xfId="32601"/>
    <cellStyle name="Output 6 3 20 3" xfId="52325"/>
    <cellStyle name="Output 6 3 20 4" xfId="52326"/>
    <cellStyle name="Output 6 3 21" xfId="52327"/>
    <cellStyle name="Output 6 3 22" xfId="52328"/>
    <cellStyle name="Output 6 3 3" xfId="32602"/>
    <cellStyle name="Output 6 3 3 2" xfId="32603"/>
    <cellStyle name="Output 6 3 3 3" xfId="32604"/>
    <cellStyle name="Output 6 3 3 4" xfId="52329"/>
    <cellStyle name="Output 6 3 4" xfId="32605"/>
    <cellStyle name="Output 6 3 4 2" xfId="32606"/>
    <cellStyle name="Output 6 3 4 3" xfId="32607"/>
    <cellStyle name="Output 6 3 4 4" xfId="52330"/>
    <cellStyle name="Output 6 3 5" xfId="32608"/>
    <cellStyle name="Output 6 3 5 2" xfId="32609"/>
    <cellStyle name="Output 6 3 5 3" xfId="32610"/>
    <cellStyle name="Output 6 3 5 4" xfId="52331"/>
    <cellStyle name="Output 6 3 6" xfId="32611"/>
    <cellStyle name="Output 6 3 6 2" xfId="32612"/>
    <cellStyle name="Output 6 3 6 3" xfId="32613"/>
    <cellStyle name="Output 6 3 6 4" xfId="52332"/>
    <cellStyle name="Output 6 3 7" xfId="32614"/>
    <cellStyle name="Output 6 3 7 2" xfId="32615"/>
    <cellStyle name="Output 6 3 7 3" xfId="32616"/>
    <cellStyle name="Output 6 3 7 4" xfId="52333"/>
    <cellStyle name="Output 6 3 8" xfId="32617"/>
    <cellStyle name="Output 6 3 8 2" xfId="32618"/>
    <cellStyle name="Output 6 3 8 3" xfId="32619"/>
    <cellStyle name="Output 6 3 8 4" xfId="52334"/>
    <cellStyle name="Output 6 3 9" xfId="32620"/>
    <cellStyle name="Output 6 3 9 2" xfId="32621"/>
    <cellStyle name="Output 6 3 9 3" xfId="32622"/>
    <cellStyle name="Output 6 3 9 4" xfId="52335"/>
    <cellStyle name="Output 6 4" xfId="32623"/>
    <cellStyle name="Output 6 4 2" xfId="32624"/>
    <cellStyle name="Output 6 4 3" xfId="32625"/>
    <cellStyle name="Output 6 4 4" xfId="52336"/>
    <cellStyle name="Output 6 5" xfId="32626"/>
    <cellStyle name="Output 6 5 2" xfId="32627"/>
    <cellStyle name="Output 6 5 3" xfId="32628"/>
    <cellStyle name="Output 6 5 4" xfId="52337"/>
    <cellStyle name="Output 6 6" xfId="32629"/>
    <cellStyle name="Output 6 6 2" xfId="32630"/>
    <cellStyle name="Output 6 6 3" xfId="32631"/>
    <cellStyle name="Output 6 6 4" xfId="52338"/>
    <cellStyle name="Output 6 7" xfId="32632"/>
    <cellStyle name="Output 6 7 2" xfId="32633"/>
    <cellStyle name="Output 6 7 3" xfId="32634"/>
    <cellStyle name="Output 6 7 4" xfId="52339"/>
    <cellStyle name="Output 6 8" xfId="32635"/>
    <cellStyle name="Output 6 8 2" xfId="32636"/>
    <cellStyle name="Output 6 8 3" xfId="32637"/>
    <cellStyle name="Output 6 8 4" xfId="52340"/>
    <cellStyle name="Output 6 9" xfId="32638"/>
    <cellStyle name="Output 6 9 2" xfId="32639"/>
    <cellStyle name="Output 6 9 3" xfId="32640"/>
    <cellStyle name="Output 6 9 4" xfId="52341"/>
    <cellStyle name="Output 7" xfId="32641"/>
    <cellStyle name="Output 7 10" xfId="32642"/>
    <cellStyle name="Output 7 10 10" xfId="32643"/>
    <cellStyle name="Output 7 10 10 2" xfId="32644"/>
    <cellStyle name="Output 7 10 10 3" xfId="32645"/>
    <cellStyle name="Output 7 10 10 4" xfId="52342"/>
    <cellStyle name="Output 7 10 11" xfId="32646"/>
    <cellStyle name="Output 7 10 11 2" xfId="32647"/>
    <cellStyle name="Output 7 10 11 3" xfId="32648"/>
    <cellStyle name="Output 7 10 11 4" xfId="52343"/>
    <cellStyle name="Output 7 10 12" xfId="32649"/>
    <cellStyle name="Output 7 10 12 2" xfId="32650"/>
    <cellStyle name="Output 7 10 12 3" xfId="32651"/>
    <cellStyle name="Output 7 10 12 4" xfId="52344"/>
    <cellStyle name="Output 7 10 13" xfId="32652"/>
    <cellStyle name="Output 7 10 13 2" xfId="32653"/>
    <cellStyle name="Output 7 10 13 3" xfId="32654"/>
    <cellStyle name="Output 7 10 13 4" xfId="52345"/>
    <cellStyle name="Output 7 10 14" xfId="32655"/>
    <cellStyle name="Output 7 10 14 2" xfId="32656"/>
    <cellStyle name="Output 7 10 14 3" xfId="32657"/>
    <cellStyle name="Output 7 10 14 4" xfId="52346"/>
    <cellStyle name="Output 7 10 15" xfId="32658"/>
    <cellStyle name="Output 7 10 15 2" xfId="32659"/>
    <cellStyle name="Output 7 10 15 3" xfId="32660"/>
    <cellStyle name="Output 7 10 15 4" xfId="52347"/>
    <cellStyle name="Output 7 10 16" xfId="32661"/>
    <cellStyle name="Output 7 10 16 2" xfId="32662"/>
    <cellStyle name="Output 7 10 16 3" xfId="32663"/>
    <cellStyle name="Output 7 10 16 4" xfId="52348"/>
    <cellStyle name="Output 7 10 17" xfId="32664"/>
    <cellStyle name="Output 7 10 17 2" xfId="32665"/>
    <cellStyle name="Output 7 10 17 3" xfId="32666"/>
    <cellStyle name="Output 7 10 17 4" xfId="52349"/>
    <cellStyle name="Output 7 10 18" xfId="32667"/>
    <cellStyle name="Output 7 10 18 2" xfId="32668"/>
    <cellStyle name="Output 7 10 18 3" xfId="32669"/>
    <cellStyle name="Output 7 10 18 4" xfId="52350"/>
    <cellStyle name="Output 7 10 19" xfId="32670"/>
    <cellStyle name="Output 7 10 19 2" xfId="32671"/>
    <cellStyle name="Output 7 10 19 3" xfId="32672"/>
    <cellStyle name="Output 7 10 19 4" xfId="52351"/>
    <cellStyle name="Output 7 10 2" xfId="32673"/>
    <cellStyle name="Output 7 10 2 2" xfId="32674"/>
    <cellStyle name="Output 7 10 2 3" xfId="32675"/>
    <cellStyle name="Output 7 10 2 4" xfId="52352"/>
    <cellStyle name="Output 7 10 20" xfId="32676"/>
    <cellStyle name="Output 7 10 20 2" xfId="32677"/>
    <cellStyle name="Output 7 10 20 3" xfId="52353"/>
    <cellStyle name="Output 7 10 20 4" xfId="52354"/>
    <cellStyle name="Output 7 10 21" xfId="52355"/>
    <cellStyle name="Output 7 10 22" xfId="52356"/>
    <cellStyle name="Output 7 10 3" xfId="32678"/>
    <cellStyle name="Output 7 10 3 2" xfId="32679"/>
    <cellStyle name="Output 7 10 3 3" xfId="32680"/>
    <cellStyle name="Output 7 10 3 4" xfId="52357"/>
    <cellStyle name="Output 7 10 4" xfId="32681"/>
    <cellStyle name="Output 7 10 4 2" xfId="32682"/>
    <cellStyle name="Output 7 10 4 3" xfId="32683"/>
    <cellStyle name="Output 7 10 4 4" xfId="52358"/>
    <cellStyle name="Output 7 10 5" xfId="32684"/>
    <cellStyle name="Output 7 10 5 2" xfId="32685"/>
    <cellStyle name="Output 7 10 5 3" xfId="32686"/>
    <cellStyle name="Output 7 10 5 4" xfId="52359"/>
    <cellStyle name="Output 7 10 6" xfId="32687"/>
    <cellStyle name="Output 7 10 6 2" xfId="32688"/>
    <cellStyle name="Output 7 10 6 3" xfId="32689"/>
    <cellStyle name="Output 7 10 6 4" xfId="52360"/>
    <cellStyle name="Output 7 10 7" xfId="32690"/>
    <cellStyle name="Output 7 10 7 2" xfId="32691"/>
    <cellStyle name="Output 7 10 7 3" xfId="32692"/>
    <cellStyle name="Output 7 10 7 4" xfId="52361"/>
    <cellStyle name="Output 7 10 8" xfId="32693"/>
    <cellStyle name="Output 7 10 8 2" xfId="32694"/>
    <cellStyle name="Output 7 10 8 3" xfId="32695"/>
    <cellStyle name="Output 7 10 8 4" xfId="52362"/>
    <cellStyle name="Output 7 10 9" xfId="32696"/>
    <cellStyle name="Output 7 10 9 2" xfId="32697"/>
    <cellStyle name="Output 7 10 9 3" xfId="32698"/>
    <cellStyle name="Output 7 10 9 4" xfId="52363"/>
    <cellStyle name="Output 7 11" xfId="32699"/>
    <cellStyle name="Output 7 11 10" xfId="32700"/>
    <cellStyle name="Output 7 11 10 2" xfId="32701"/>
    <cellStyle name="Output 7 11 10 3" xfId="32702"/>
    <cellStyle name="Output 7 11 10 4" xfId="52364"/>
    <cellStyle name="Output 7 11 11" xfId="32703"/>
    <cellStyle name="Output 7 11 11 2" xfId="32704"/>
    <cellStyle name="Output 7 11 11 3" xfId="32705"/>
    <cellStyle name="Output 7 11 11 4" xfId="52365"/>
    <cellStyle name="Output 7 11 12" xfId="32706"/>
    <cellStyle name="Output 7 11 12 2" xfId="32707"/>
    <cellStyle name="Output 7 11 12 3" xfId="32708"/>
    <cellStyle name="Output 7 11 12 4" xfId="52366"/>
    <cellStyle name="Output 7 11 13" xfId="32709"/>
    <cellStyle name="Output 7 11 13 2" xfId="32710"/>
    <cellStyle name="Output 7 11 13 3" xfId="32711"/>
    <cellStyle name="Output 7 11 13 4" xfId="52367"/>
    <cellStyle name="Output 7 11 14" xfId="32712"/>
    <cellStyle name="Output 7 11 14 2" xfId="32713"/>
    <cellStyle name="Output 7 11 14 3" xfId="32714"/>
    <cellStyle name="Output 7 11 14 4" xfId="52368"/>
    <cellStyle name="Output 7 11 15" xfId="32715"/>
    <cellStyle name="Output 7 11 15 2" xfId="32716"/>
    <cellStyle name="Output 7 11 15 3" xfId="32717"/>
    <cellStyle name="Output 7 11 15 4" xfId="52369"/>
    <cellStyle name="Output 7 11 16" xfId="32718"/>
    <cellStyle name="Output 7 11 16 2" xfId="32719"/>
    <cellStyle name="Output 7 11 16 3" xfId="32720"/>
    <cellStyle name="Output 7 11 16 4" xfId="52370"/>
    <cellStyle name="Output 7 11 17" xfId="32721"/>
    <cellStyle name="Output 7 11 17 2" xfId="32722"/>
    <cellStyle name="Output 7 11 17 3" xfId="32723"/>
    <cellStyle name="Output 7 11 17 4" xfId="52371"/>
    <cellStyle name="Output 7 11 18" xfId="32724"/>
    <cellStyle name="Output 7 11 18 2" xfId="32725"/>
    <cellStyle name="Output 7 11 18 3" xfId="32726"/>
    <cellStyle name="Output 7 11 18 4" xfId="52372"/>
    <cellStyle name="Output 7 11 19" xfId="32727"/>
    <cellStyle name="Output 7 11 19 2" xfId="32728"/>
    <cellStyle name="Output 7 11 19 3" xfId="32729"/>
    <cellStyle name="Output 7 11 19 4" xfId="52373"/>
    <cellStyle name="Output 7 11 2" xfId="32730"/>
    <cellStyle name="Output 7 11 2 2" xfId="32731"/>
    <cellStyle name="Output 7 11 2 3" xfId="32732"/>
    <cellStyle name="Output 7 11 2 4" xfId="52374"/>
    <cellStyle name="Output 7 11 20" xfId="32733"/>
    <cellStyle name="Output 7 11 20 2" xfId="32734"/>
    <cellStyle name="Output 7 11 20 3" xfId="52375"/>
    <cellStyle name="Output 7 11 20 4" xfId="52376"/>
    <cellStyle name="Output 7 11 21" xfId="52377"/>
    <cellStyle name="Output 7 11 22" xfId="52378"/>
    <cellStyle name="Output 7 11 3" xfId="32735"/>
    <cellStyle name="Output 7 11 3 2" xfId="32736"/>
    <cellStyle name="Output 7 11 3 3" xfId="32737"/>
    <cellStyle name="Output 7 11 3 4" xfId="52379"/>
    <cellStyle name="Output 7 11 4" xfId="32738"/>
    <cellStyle name="Output 7 11 4 2" xfId="32739"/>
    <cellStyle name="Output 7 11 4 3" xfId="32740"/>
    <cellStyle name="Output 7 11 4 4" xfId="52380"/>
    <cellStyle name="Output 7 11 5" xfId="32741"/>
    <cellStyle name="Output 7 11 5 2" xfId="32742"/>
    <cellStyle name="Output 7 11 5 3" xfId="32743"/>
    <cellStyle name="Output 7 11 5 4" xfId="52381"/>
    <cellStyle name="Output 7 11 6" xfId="32744"/>
    <cellStyle name="Output 7 11 6 2" xfId="32745"/>
    <cellStyle name="Output 7 11 6 3" xfId="32746"/>
    <cellStyle name="Output 7 11 6 4" xfId="52382"/>
    <cellStyle name="Output 7 11 7" xfId="32747"/>
    <cellStyle name="Output 7 11 7 2" xfId="32748"/>
    <cellStyle name="Output 7 11 7 3" xfId="32749"/>
    <cellStyle name="Output 7 11 7 4" xfId="52383"/>
    <cellStyle name="Output 7 11 8" xfId="32750"/>
    <cellStyle name="Output 7 11 8 2" xfId="32751"/>
    <cellStyle name="Output 7 11 8 3" xfId="32752"/>
    <cellStyle name="Output 7 11 8 4" xfId="52384"/>
    <cellStyle name="Output 7 11 9" xfId="32753"/>
    <cellStyle name="Output 7 11 9 2" xfId="32754"/>
    <cellStyle name="Output 7 11 9 3" xfId="32755"/>
    <cellStyle name="Output 7 11 9 4" xfId="52385"/>
    <cellStyle name="Output 7 12" xfId="32756"/>
    <cellStyle name="Output 7 12 2" xfId="32757"/>
    <cellStyle name="Output 7 12 3" xfId="32758"/>
    <cellStyle name="Output 7 12 4" xfId="52386"/>
    <cellStyle name="Output 7 13" xfId="32759"/>
    <cellStyle name="Output 7 13 2" xfId="32760"/>
    <cellStyle name="Output 7 13 3" xfId="32761"/>
    <cellStyle name="Output 7 13 4" xfId="52387"/>
    <cellStyle name="Output 7 14" xfId="32762"/>
    <cellStyle name="Output 7 14 2" xfId="32763"/>
    <cellStyle name="Output 7 14 3" xfId="32764"/>
    <cellStyle name="Output 7 14 4" xfId="52388"/>
    <cellStyle name="Output 7 15" xfId="32765"/>
    <cellStyle name="Output 7 15 2" xfId="32766"/>
    <cellStyle name="Output 7 15 3" xfId="32767"/>
    <cellStyle name="Output 7 15 4" xfId="52389"/>
    <cellStyle name="Output 7 16" xfId="32768"/>
    <cellStyle name="Output 7 16 2" xfId="32769"/>
    <cellStyle name="Output 7 16 3" xfId="32770"/>
    <cellStyle name="Output 7 16 4" xfId="52390"/>
    <cellStyle name="Output 7 17" xfId="32771"/>
    <cellStyle name="Output 7 17 2" xfId="32772"/>
    <cellStyle name="Output 7 17 3" xfId="32773"/>
    <cellStyle name="Output 7 17 4" xfId="52391"/>
    <cellStyle name="Output 7 18" xfId="32774"/>
    <cellStyle name="Output 7 18 2" xfId="32775"/>
    <cellStyle name="Output 7 18 3" xfId="32776"/>
    <cellStyle name="Output 7 18 4" xfId="52392"/>
    <cellStyle name="Output 7 19" xfId="32777"/>
    <cellStyle name="Output 7 19 2" xfId="32778"/>
    <cellStyle name="Output 7 19 3" xfId="32779"/>
    <cellStyle name="Output 7 19 4" xfId="52393"/>
    <cellStyle name="Output 7 2" xfId="32780"/>
    <cellStyle name="Output 7 2 10" xfId="32781"/>
    <cellStyle name="Output 7 2 10 2" xfId="32782"/>
    <cellStyle name="Output 7 2 10 3" xfId="32783"/>
    <cellStyle name="Output 7 2 10 4" xfId="52394"/>
    <cellStyle name="Output 7 2 11" xfId="32784"/>
    <cellStyle name="Output 7 2 11 2" xfId="32785"/>
    <cellStyle name="Output 7 2 11 3" xfId="32786"/>
    <cellStyle name="Output 7 2 11 4" xfId="52395"/>
    <cellStyle name="Output 7 2 12" xfId="32787"/>
    <cellStyle name="Output 7 2 12 2" xfId="32788"/>
    <cellStyle name="Output 7 2 12 3" xfId="32789"/>
    <cellStyle name="Output 7 2 12 4" xfId="52396"/>
    <cellStyle name="Output 7 2 13" xfId="32790"/>
    <cellStyle name="Output 7 2 13 2" xfId="32791"/>
    <cellStyle name="Output 7 2 13 3" xfId="32792"/>
    <cellStyle name="Output 7 2 13 4" xfId="52397"/>
    <cellStyle name="Output 7 2 14" xfId="32793"/>
    <cellStyle name="Output 7 2 14 2" xfId="32794"/>
    <cellStyle name="Output 7 2 14 3" xfId="32795"/>
    <cellStyle name="Output 7 2 14 4" xfId="52398"/>
    <cellStyle name="Output 7 2 15" xfId="32796"/>
    <cellStyle name="Output 7 2 15 2" xfId="32797"/>
    <cellStyle name="Output 7 2 15 3" xfId="32798"/>
    <cellStyle name="Output 7 2 15 4" xfId="52399"/>
    <cellStyle name="Output 7 2 16" xfId="32799"/>
    <cellStyle name="Output 7 2 16 2" xfId="32800"/>
    <cellStyle name="Output 7 2 16 3" xfId="32801"/>
    <cellStyle name="Output 7 2 16 4" xfId="52400"/>
    <cellStyle name="Output 7 2 17" xfId="32802"/>
    <cellStyle name="Output 7 2 17 2" xfId="32803"/>
    <cellStyle name="Output 7 2 17 3" xfId="32804"/>
    <cellStyle name="Output 7 2 17 4" xfId="52401"/>
    <cellStyle name="Output 7 2 18" xfId="32805"/>
    <cellStyle name="Output 7 2 18 2" xfId="32806"/>
    <cellStyle name="Output 7 2 18 3" xfId="32807"/>
    <cellStyle name="Output 7 2 18 4" xfId="52402"/>
    <cellStyle name="Output 7 2 19" xfId="32808"/>
    <cellStyle name="Output 7 2 19 2" xfId="32809"/>
    <cellStyle name="Output 7 2 19 3" xfId="32810"/>
    <cellStyle name="Output 7 2 19 4" xfId="52403"/>
    <cellStyle name="Output 7 2 2" xfId="32811"/>
    <cellStyle name="Output 7 2 2 2" xfId="32812"/>
    <cellStyle name="Output 7 2 2 3" xfId="32813"/>
    <cellStyle name="Output 7 2 2 4" xfId="52404"/>
    <cellStyle name="Output 7 2 20" xfId="32814"/>
    <cellStyle name="Output 7 2 20 2" xfId="32815"/>
    <cellStyle name="Output 7 2 20 3" xfId="52405"/>
    <cellStyle name="Output 7 2 20 4" xfId="52406"/>
    <cellStyle name="Output 7 2 21" xfId="52407"/>
    <cellStyle name="Output 7 2 22" xfId="52408"/>
    <cellStyle name="Output 7 2 3" xfId="32816"/>
    <cellStyle name="Output 7 2 3 2" xfId="32817"/>
    <cellStyle name="Output 7 2 3 3" xfId="32818"/>
    <cellStyle name="Output 7 2 3 4" xfId="52409"/>
    <cellStyle name="Output 7 2 4" xfId="32819"/>
    <cellStyle name="Output 7 2 4 2" xfId="32820"/>
    <cellStyle name="Output 7 2 4 3" xfId="32821"/>
    <cellStyle name="Output 7 2 4 4" xfId="52410"/>
    <cellStyle name="Output 7 2 5" xfId="32822"/>
    <cellStyle name="Output 7 2 5 2" xfId="32823"/>
    <cellStyle name="Output 7 2 5 3" xfId="32824"/>
    <cellStyle name="Output 7 2 5 4" xfId="52411"/>
    <cellStyle name="Output 7 2 6" xfId="32825"/>
    <cellStyle name="Output 7 2 6 2" xfId="32826"/>
    <cellStyle name="Output 7 2 6 3" xfId="32827"/>
    <cellStyle name="Output 7 2 6 4" xfId="52412"/>
    <cellStyle name="Output 7 2 7" xfId="32828"/>
    <cellStyle name="Output 7 2 7 2" xfId="32829"/>
    <cellStyle name="Output 7 2 7 3" xfId="32830"/>
    <cellStyle name="Output 7 2 7 4" xfId="52413"/>
    <cellStyle name="Output 7 2 8" xfId="32831"/>
    <cellStyle name="Output 7 2 8 2" xfId="32832"/>
    <cellStyle name="Output 7 2 8 3" xfId="32833"/>
    <cellStyle name="Output 7 2 8 4" xfId="52414"/>
    <cellStyle name="Output 7 2 9" xfId="32834"/>
    <cellStyle name="Output 7 2 9 2" xfId="32835"/>
    <cellStyle name="Output 7 2 9 3" xfId="32836"/>
    <cellStyle name="Output 7 2 9 4" xfId="52415"/>
    <cellStyle name="Output 7 20" xfId="32837"/>
    <cellStyle name="Output 7 20 2" xfId="32838"/>
    <cellStyle name="Output 7 20 3" xfId="32839"/>
    <cellStyle name="Output 7 20 4" xfId="52416"/>
    <cellStyle name="Output 7 21" xfId="32840"/>
    <cellStyle name="Output 7 21 2" xfId="32841"/>
    <cellStyle name="Output 7 21 3" xfId="32842"/>
    <cellStyle name="Output 7 21 4" xfId="52417"/>
    <cellStyle name="Output 7 22" xfId="32843"/>
    <cellStyle name="Output 7 22 2" xfId="32844"/>
    <cellStyle name="Output 7 22 3" xfId="32845"/>
    <cellStyle name="Output 7 22 4" xfId="52418"/>
    <cellStyle name="Output 7 23" xfId="32846"/>
    <cellStyle name="Output 7 23 2" xfId="32847"/>
    <cellStyle name="Output 7 23 3" xfId="32848"/>
    <cellStyle name="Output 7 23 4" xfId="52419"/>
    <cellStyle name="Output 7 24" xfId="32849"/>
    <cellStyle name="Output 7 24 2" xfId="32850"/>
    <cellStyle name="Output 7 24 3" xfId="32851"/>
    <cellStyle name="Output 7 24 4" xfId="52420"/>
    <cellStyle name="Output 7 25" xfId="32852"/>
    <cellStyle name="Output 7 25 2" xfId="32853"/>
    <cellStyle name="Output 7 25 3" xfId="32854"/>
    <cellStyle name="Output 7 25 4" xfId="52421"/>
    <cellStyle name="Output 7 26" xfId="32855"/>
    <cellStyle name="Output 7 26 2" xfId="32856"/>
    <cellStyle name="Output 7 26 3" xfId="32857"/>
    <cellStyle name="Output 7 26 4" xfId="52422"/>
    <cellStyle name="Output 7 27" xfId="32858"/>
    <cellStyle name="Output 7 27 2" xfId="32859"/>
    <cellStyle name="Output 7 27 3" xfId="32860"/>
    <cellStyle name="Output 7 27 4" xfId="52423"/>
    <cellStyle name="Output 7 28" xfId="32861"/>
    <cellStyle name="Output 7 28 2" xfId="32862"/>
    <cellStyle name="Output 7 28 3" xfId="32863"/>
    <cellStyle name="Output 7 28 4" xfId="52424"/>
    <cellStyle name="Output 7 29" xfId="32864"/>
    <cellStyle name="Output 7 29 2" xfId="32865"/>
    <cellStyle name="Output 7 29 3" xfId="32866"/>
    <cellStyle name="Output 7 29 4" xfId="52425"/>
    <cellStyle name="Output 7 3" xfId="32867"/>
    <cellStyle name="Output 7 3 10" xfId="32868"/>
    <cellStyle name="Output 7 3 10 2" xfId="32869"/>
    <cellStyle name="Output 7 3 10 3" xfId="32870"/>
    <cellStyle name="Output 7 3 10 4" xfId="52426"/>
    <cellStyle name="Output 7 3 11" xfId="32871"/>
    <cellStyle name="Output 7 3 11 2" xfId="32872"/>
    <cellStyle name="Output 7 3 11 3" xfId="32873"/>
    <cellStyle name="Output 7 3 11 4" xfId="52427"/>
    <cellStyle name="Output 7 3 12" xfId="32874"/>
    <cellStyle name="Output 7 3 12 2" xfId="32875"/>
    <cellStyle name="Output 7 3 12 3" xfId="32876"/>
    <cellStyle name="Output 7 3 12 4" xfId="52428"/>
    <cellStyle name="Output 7 3 13" xfId="32877"/>
    <cellStyle name="Output 7 3 13 2" xfId="32878"/>
    <cellStyle name="Output 7 3 13 3" xfId="32879"/>
    <cellStyle name="Output 7 3 13 4" xfId="52429"/>
    <cellStyle name="Output 7 3 14" xfId="32880"/>
    <cellStyle name="Output 7 3 14 2" xfId="32881"/>
    <cellStyle name="Output 7 3 14 3" xfId="32882"/>
    <cellStyle name="Output 7 3 14 4" xfId="52430"/>
    <cellStyle name="Output 7 3 15" xfId="32883"/>
    <cellStyle name="Output 7 3 15 2" xfId="32884"/>
    <cellStyle name="Output 7 3 15 3" xfId="32885"/>
    <cellStyle name="Output 7 3 15 4" xfId="52431"/>
    <cellStyle name="Output 7 3 16" xfId="32886"/>
    <cellStyle name="Output 7 3 16 2" xfId="32887"/>
    <cellStyle name="Output 7 3 16 3" xfId="32888"/>
    <cellStyle name="Output 7 3 16 4" xfId="52432"/>
    <cellStyle name="Output 7 3 17" xfId="32889"/>
    <cellStyle name="Output 7 3 17 2" xfId="32890"/>
    <cellStyle name="Output 7 3 17 3" xfId="32891"/>
    <cellStyle name="Output 7 3 17 4" xfId="52433"/>
    <cellStyle name="Output 7 3 18" xfId="32892"/>
    <cellStyle name="Output 7 3 18 2" xfId="32893"/>
    <cellStyle name="Output 7 3 18 3" xfId="32894"/>
    <cellStyle name="Output 7 3 18 4" xfId="52434"/>
    <cellStyle name="Output 7 3 19" xfId="32895"/>
    <cellStyle name="Output 7 3 19 2" xfId="32896"/>
    <cellStyle name="Output 7 3 19 3" xfId="32897"/>
    <cellStyle name="Output 7 3 19 4" xfId="52435"/>
    <cellStyle name="Output 7 3 2" xfId="32898"/>
    <cellStyle name="Output 7 3 2 2" xfId="32899"/>
    <cellStyle name="Output 7 3 2 3" xfId="32900"/>
    <cellStyle name="Output 7 3 2 4" xfId="52436"/>
    <cellStyle name="Output 7 3 20" xfId="32901"/>
    <cellStyle name="Output 7 3 20 2" xfId="32902"/>
    <cellStyle name="Output 7 3 20 3" xfId="52437"/>
    <cellStyle name="Output 7 3 20 4" xfId="52438"/>
    <cellStyle name="Output 7 3 21" xfId="52439"/>
    <cellStyle name="Output 7 3 22" xfId="52440"/>
    <cellStyle name="Output 7 3 3" xfId="32903"/>
    <cellStyle name="Output 7 3 3 2" xfId="32904"/>
    <cellStyle name="Output 7 3 3 3" xfId="32905"/>
    <cellStyle name="Output 7 3 3 4" xfId="52441"/>
    <cellStyle name="Output 7 3 4" xfId="32906"/>
    <cellStyle name="Output 7 3 4 2" xfId="32907"/>
    <cellStyle name="Output 7 3 4 3" xfId="32908"/>
    <cellStyle name="Output 7 3 4 4" xfId="52442"/>
    <cellStyle name="Output 7 3 5" xfId="32909"/>
    <cellStyle name="Output 7 3 5 2" xfId="32910"/>
    <cellStyle name="Output 7 3 5 3" xfId="32911"/>
    <cellStyle name="Output 7 3 5 4" xfId="52443"/>
    <cellStyle name="Output 7 3 6" xfId="32912"/>
    <cellStyle name="Output 7 3 6 2" xfId="32913"/>
    <cellStyle name="Output 7 3 6 3" xfId="32914"/>
    <cellStyle name="Output 7 3 6 4" xfId="52444"/>
    <cellStyle name="Output 7 3 7" xfId="32915"/>
    <cellStyle name="Output 7 3 7 2" xfId="32916"/>
    <cellStyle name="Output 7 3 7 3" xfId="32917"/>
    <cellStyle name="Output 7 3 7 4" xfId="52445"/>
    <cellStyle name="Output 7 3 8" xfId="32918"/>
    <cellStyle name="Output 7 3 8 2" xfId="32919"/>
    <cellStyle name="Output 7 3 8 3" xfId="32920"/>
    <cellStyle name="Output 7 3 8 4" xfId="52446"/>
    <cellStyle name="Output 7 3 9" xfId="32921"/>
    <cellStyle name="Output 7 3 9 2" xfId="32922"/>
    <cellStyle name="Output 7 3 9 3" xfId="32923"/>
    <cellStyle name="Output 7 3 9 4" xfId="52447"/>
    <cellStyle name="Output 7 30" xfId="32924"/>
    <cellStyle name="Output 7 30 2" xfId="32925"/>
    <cellStyle name="Output 7 30 3" xfId="52448"/>
    <cellStyle name="Output 7 30 4" xfId="52449"/>
    <cellStyle name="Output 7 31" xfId="52450"/>
    <cellStyle name="Output 7 32" xfId="52451"/>
    <cellStyle name="Output 7 4" xfId="32926"/>
    <cellStyle name="Output 7 4 10" xfId="32927"/>
    <cellStyle name="Output 7 4 10 2" xfId="32928"/>
    <cellStyle name="Output 7 4 10 3" xfId="32929"/>
    <cellStyle name="Output 7 4 10 4" xfId="52452"/>
    <cellStyle name="Output 7 4 11" xfId="32930"/>
    <cellStyle name="Output 7 4 11 2" xfId="32931"/>
    <cellStyle name="Output 7 4 11 3" xfId="32932"/>
    <cellStyle name="Output 7 4 11 4" xfId="52453"/>
    <cellStyle name="Output 7 4 12" xfId="32933"/>
    <cellStyle name="Output 7 4 12 2" xfId="32934"/>
    <cellStyle name="Output 7 4 12 3" xfId="32935"/>
    <cellStyle name="Output 7 4 12 4" xfId="52454"/>
    <cellStyle name="Output 7 4 13" xfId="32936"/>
    <cellStyle name="Output 7 4 13 2" xfId="32937"/>
    <cellStyle name="Output 7 4 13 3" xfId="32938"/>
    <cellStyle name="Output 7 4 13 4" xfId="52455"/>
    <cellStyle name="Output 7 4 14" xfId="32939"/>
    <cellStyle name="Output 7 4 14 2" xfId="32940"/>
    <cellStyle name="Output 7 4 14 3" xfId="32941"/>
    <cellStyle name="Output 7 4 14 4" xfId="52456"/>
    <cellStyle name="Output 7 4 15" xfId="32942"/>
    <cellStyle name="Output 7 4 15 2" xfId="32943"/>
    <cellStyle name="Output 7 4 15 3" xfId="32944"/>
    <cellStyle name="Output 7 4 15 4" xfId="52457"/>
    <cellStyle name="Output 7 4 16" xfId="32945"/>
    <cellStyle name="Output 7 4 16 2" xfId="32946"/>
    <cellStyle name="Output 7 4 16 3" xfId="32947"/>
    <cellStyle name="Output 7 4 16 4" xfId="52458"/>
    <cellStyle name="Output 7 4 17" xfId="32948"/>
    <cellStyle name="Output 7 4 17 2" xfId="32949"/>
    <cellStyle name="Output 7 4 17 3" xfId="32950"/>
    <cellStyle name="Output 7 4 17 4" xfId="52459"/>
    <cellStyle name="Output 7 4 18" xfId="32951"/>
    <cellStyle name="Output 7 4 18 2" xfId="32952"/>
    <cellStyle name="Output 7 4 18 3" xfId="32953"/>
    <cellStyle name="Output 7 4 18 4" xfId="52460"/>
    <cellStyle name="Output 7 4 19" xfId="32954"/>
    <cellStyle name="Output 7 4 19 2" xfId="32955"/>
    <cellStyle name="Output 7 4 19 3" xfId="32956"/>
    <cellStyle name="Output 7 4 19 4" xfId="52461"/>
    <cellStyle name="Output 7 4 2" xfId="32957"/>
    <cellStyle name="Output 7 4 2 2" xfId="32958"/>
    <cellStyle name="Output 7 4 2 3" xfId="32959"/>
    <cellStyle name="Output 7 4 2 4" xfId="52462"/>
    <cellStyle name="Output 7 4 20" xfId="32960"/>
    <cellStyle name="Output 7 4 20 2" xfId="32961"/>
    <cellStyle name="Output 7 4 20 3" xfId="52463"/>
    <cellStyle name="Output 7 4 20 4" xfId="52464"/>
    <cellStyle name="Output 7 4 21" xfId="52465"/>
    <cellStyle name="Output 7 4 22" xfId="52466"/>
    <cellStyle name="Output 7 4 3" xfId="32962"/>
    <cellStyle name="Output 7 4 3 2" xfId="32963"/>
    <cellStyle name="Output 7 4 3 3" xfId="32964"/>
    <cellStyle name="Output 7 4 3 4" xfId="52467"/>
    <cellStyle name="Output 7 4 4" xfId="32965"/>
    <cellStyle name="Output 7 4 4 2" xfId="32966"/>
    <cellStyle name="Output 7 4 4 3" xfId="32967"/>
    <cellStyle name="Output 7 4 4 4" xfId="52468"/>
    <cellStyle name="Output 7 4 5" xfId="32968"/>
    <cellStyle name="Output 7 4 5 2" xfId="32969"/>
    <cellStyle name="Output 7 4 5 3" xfId="32970"/>
    <cellStyle name="Output 7 4 5 4" xfId="52469"/>
    <cellStyle name="Output 7 4 6" xfId="32971"/>
    <cellStyle name="Output 7 4 6 2" xfId="32972"/>
    <cellStyle name="Output 7 4 6 3" xfId="32973"/>
    <cellStyle name="Output 7 4 6 4" xfId="52470"/>
    <cellStyle name="Output 7 4 7" xfId="32974"/>
    <cellStyle name="Output 7 4 7 2" xfId="32975"/>
    <cellStyle name="Output 7 4 7 3" xfId="32976"/>
    <cellStyle name="Output 7 4 7 4" xfId="52471"/>
    <cellStyle name="Output 7 4 8" xfId="32977"/>
    <cellStyle name="Output 7 4 8 2" xfId="32978"/>
    <cellStyle name="Output 7 4 8 3" xfId="32979"/>
    <cellStyle name="Output 7 4 8 4" xfId="52472"/>
    <cellStyle name="Output 7 4 9" xfId="32980"/>
    <cellStyle name="Output 7 4 9 2" xfId="32981"/>
    <cellStyle name="Output 7 4 9 3" xfId="32982"/>
    <cellStyle name="Output 7 4 9 4" xfId="52473"/>
    <cellStyle name="Output 7 5" xfId="32983"/>
    <cellStyle name="Output 7 5 10" xfId="32984"/>
    <cellStyle name="Output 7 5 10 2" xfId="32985"/>
    <cellStyle name="Output 7 5 10 3" xfId="32986"/>
    <cellStyle name="Output 7 5 10 4" xfId="52474"/>
    <cellStyle name="Output 7 5 11" xfId="32987"/>
    <cellStyle name="Output 7 5 11 2" xfId="32988"/>
    <cellStyle name="Output 7 5 11 3" xfId="32989"/>
    <cellStyle name="Output 7 5 11 4" xfId="52475"/>
    <cellStyle name="Output 7 5 12" xfId="32990"/>
    <cellStyle name="Output 7 5 12 2" xfId="32991"/>
    <cellStyle name="Output 7 5 12 3" xfId="32992"/>
    <cellStyle name="Output 7 5 12 4" xfId="52476"/>
    <cellStyle name="Output 7 5 13" xfId="32993"/>
    <cellStyle name="Output 7 5 13 2" xfId="32994"/>
    <cellStyle name="Output 7 5 13 3" xfId="32995"/>
    <cellStyle name="Output 7 5 13 4" xfId="52477"/>
    <cellStyle name="Output 7 5 14" xfId="32996"/>
    <cellStyle name="Output 7 5 14 2" xfId="32997"/>
    <cellStyle name="Output 7 5 14 3" xfId="32998"/>
    <cellStyle name="Output 7 5 14 4" xfId="52478"/>
    <cellStyle name="Output 7 5 15" xfId="32999"/>
    <cellStyle name="Output 7 5 15 2" xfId="33000"/>
    <cellStyle name="Output 7 5 15 3" xfId="33001"/>
    <cellStyle name="Output 7 5 15 4" xfId="52479"/>
    <cellStyle name="Output 7 5 16" xfId="33002"/>
    <cellStyle name="Output 7 5 16 2" xfId="33003"/>
    <cellStyle name="Output 7 5 16 3" xfId="33004"/>
    <cellStyle name="Output 7 5 16 4" xfId="52480"/>
    <cellStyle name="Output 7 5 17" xfId="33005"/>
    <cellStyle name="Output 7 5 17 2" xfId="33006"/>
    <cellStyle name="Output 7 5 17 3" xfId="33007"/>
    <cellStyle name="Output 7 5 17 4" xfId="52481"/>
    <cellStyle name="Output 7 5 18" xfId="33008"/>
    <cellStyle name="Output 7 5 18 2" xfId="33009"/>
    <cellStyle name="Output 7 5 18 3" xfId="33010"/>
    <cellStyle name="Output 7 5 18 4" xfId="52482"/>
    <cellStyle name="Output 7 5 19" xfId="33011"/>
    <cellStyle name="Output 7 5 19 2" xfId="33012"/>
    <cellStyle name="Output 7 5 19 3" xfId="33013"/>
    <cellStyle name="Output 7 5 19 4" xfId="52483"/>
    <cellStyle name="Output 7 5 2" xfId="33014"/>
    <cellStyle name="Output 7 5 2 2" xfId="33015"/>
    <cellStyle name="Output 7 5 2 3" xfId="33016"/>
    <cellStyle name="Output 7 5 2 4" xfId="52484"/>
    <cellStyle name="Output 7 5 20" xfId="33017"/>
    <cellStyle name="Output 7 5 20 2" xfId="33018"/>
    <cellStyle name="Output 7 5 20 3" xfId="52485"/>
    <cellStyle name="Output 7 5 20 4" xfId="52486"/>
    <cellStyle name="Output 7 5 21" xfId="52487"/>
    <cellStyle name="Output 7 5 22" xfId="52488"/>
    <cellStyle name="Output 7 5 3" xfId="33019"/>
    <cellStyle name="Output 7 5 3 2" xfId="33020"/>
    <cellStyle name="Output 7 5 3 3" xfId="33021"/>
    <cellStyle name="Output 7 5 3 4" xfId="52489"/>
    <cellStyle name="Output 7 5 4" xfId="33022"/>
    <cellStyle name="Output 7 5 4 2" xfId="33023"/>
    <cellStyle name="Output 7 5 4 3" xfId="33024"/>
    <cellStyle name="Output 7 5 4 4" xfId="52490"/>
    <cellStyle name="Output 7 5 5" xfId="33025"/>
    <cellStyle name="Output 7 5 5 2" xfId="33026"/>
    <cellStyle name="Output 7 5 5 3" xfId="33027"/>
    <cellStyle name="Output 7 5 5 4" xfId="52491"/>
    <cellStyle name="Output 7 5 6" xfId="33028"/>
    <cellStyle name="Output 7 5 6 2" xfId="33029"/>
    <cellStyle name="Output 7 5 6 3" xfId="33030"/>
    <cellStyle name="Output 7 5 6 4" xfId="52492"/>
    <cellStyle name="Output 7 5 7" xfId="33031"/>
    <cellStyle name="Output 7 5 7 2" xfId="33032"/>
    <cellStyle name="Output 7 5 7 3" xfId="33033"/>
    <cellStyle name="Output 7 5 7 4" xfId="52493"/>
    <cellStyle name="Output 7 5 8" xfId="33034"/>
    <cellStyle name="Output 7 5 8 2" xfId="33035"/>
    <cellStyle name="Output 7 5 8 3" xfId="33036"/>
    <cellStyle name="Output 7 5 8 4" xfId="52494"/>
    <cellStyle name="Output 7 5 9" xfId="33037"/>
    <cellStyle name="Output 7 5 9 2" xfId="33038"/>
    <cellStyle name="Output 7 5 9 3" xfId="33039"/>
    <cellStyle name="Output 7 5 9 4" xfId="52495"/>
    <cellStyle name="Output 7 6" xfId="33040"/>
    <cellStyle name="Output 7 6 10" xfId="33041"/>
    <cellStyle name="Output 7 6 10 2" xfId="33042"/>
    <cellStyle name="Output 7 6 10 3" xfId="33043"/>
    <cellStyle name="Output 7 6 10 4" xfId="52496"/>
    <cellStyle name="Output 7 6 11" xfId="33044"/>
    <cellStyle name="Output 7 6 11 2" xfId="33045"/>
    <cellStyle name="Output 7 6 11 3" xfId="33046"/>
    <cellStyle name="Output 7 6 11 4" xfId="52497"/>
    <cellStyle name="Output 7 6 12" xfId="33047"/>
    <cellStyle name="Output 7 6 12 2" xfId="33048"/>
    <cellStyle name="Output 7 6 12 3" xfId="33049"/>
    <cellStyle name="Output 7 6 12 4" xfId="52498"/>
    <cellStyle name="Output 7 6 13" xfId="33050"/>
    <cellStyle name="Output 7 6 13 2" xfId="33051"/>
    <cellStyle name="Output 7 6 13 3" xfId="33052"/>
    <cellStyle name="Output 7 6 13 4" xfId="52499"/>
    <cellStyle name="Output 7 6 14" xfId="33053"/>
    <cellStyle name="Output 7 6 14 2" xfId="33054"/>
    <cellStyle name="Output 7 6 14 3" xfId="33055"/>
    <cellStyle name="Output 7 6 14 4" xfId="52500"/>
    <cellStyle name="Output 7 6 15" xfId="33056"/>
    <cellStyle name="Output 7 6 15 2" xfId="33057"/>
    <cellStyle name="Output 7 6 15 3" xfId="33058"/>
    <cellStyle name="Output 7 6 15 4" xfId="52501"/>
    <cellStyle name="Output 7 6 16" xfId="33059"/>
    <cellStyle name="Output 7 6 16 2" xfId="33060"/>
    <cellStyle name="Output 7 6 16 3" xfId="33061"/>
    <cellStyle name="Output 7 6 16 4" xfId="52502"/>
    <cellStyle name="Output 7 6 17" xfId="33062"/>
    <cellStyle name="Output 7 6 17 2" xfId="33063"/>
    <cellStyle name="Output 7 6 17 3" xfId="33064"/>
    <cellStyle name="Output 7 6 17 4" xfId="52503"/>
    <cellStyle name="Output 7 6 18" xfId="33065"/>
    <cellStyle name="Output 7 6 18 2" xfId="33066"/>
    <cellStyle name="Output 7 6 18 3" xfId="33067"/>
    <cellStyle name="Output 7 6 18 4" xfId="52504"/>
    <cellStyle name="Output 7 6 19" xfId="33068"/>
    <cellStyle name="Output 7 6 19 2" xfId="33069"/>
    <cellStyle name="Output 7 6 19 3" xfId="33070"/>
    <cellStyle name="Output 7 6 19 4" xfId="52505"/>
    <cellStyle name="Output 7 6 2" xfId="33071"/>
    <cellStyle name="Output 7 6 2 2" xfId="33072"/>
    <cellStyle name="Output 7 6 2 3" xfId="33073"/>
    <cellStyle name="Output 7 6 2 4" xfId="52506"/>
    <cellStyle name="Output 7 6 20" xfId="33074"/>
    <cellStyle name="Output 7 6 20 2" xfId="33075"/>
    <cellStyle name="Output 7 6 20 3" xfId="52507"/>
    <cellStyle name="Output 7 6 20 4" xfId="52508"/>
    <cellStyle name="Output 7 6 21" xfId="52509"/>
    <cellStyle name="Output 7 6 22" xfId="52510"/>
    <cellStyle name="Output 7 6 3" xfId="33076"/>
    <cellStyle name="Output 7 6 3 2" xfId="33077"/>
    <cellStyle name="Output 7 6 3 3" xfId="33078"/>
    <cellStyle name="Output 7 6 3 4" xfId="52511"/>
    <cellStyle name="Output 7 6 4" xfId="33079"/>
    <cellStyle name="Output 7 6 4 2" xfId="33080"/>
    <cellStyle name="Output 7 6 4 3" xfId="33081"/>
    <cellStyle name="Output 7 6 4 4" xfId="52512"/>
    <cellStyle name="Output 7 6 5" xfId="33082"/>
    <cellStyle name="Output 7 6 5 2" xfId="33083"/>
    <cellStyle name="Output 7 6 5 3" xfId="33084"/>
    <cellStyle name="Output 7 6 5 4" xfId="52513"/>
    <cellStyle name="Output 7 6 6" xfId="33085"/>
    <cellStyle name="Output 7 6 6 2" xfId="33086"/>
    <cellStyle name="Output 7 6 6 3" xfId="33087"/>
    <cellStyle name="Output 7 6 6 4" xfId="52514"/>
    <cellStyle name="Output 7 6 7" xfId="33088"/>
    <cellStyle name="Output 7 6 7 2" xfId="33089"/>
    <cellStyle name="Output 7 6 7 3" xfId="33090"/>
    <cellStyle name="Output 7 6 7 4" xfId="52515"/>
    <cellStyle name="Output 7 6 8" xfId="33091"/>
    <cellStyle name="Output 7 6 8 2" xfId="33092"/>
    <cellStyle name="Output 7 6 8 3" xfId="33093"/>
    <cellStyle name="Output 7 6 8 4" xfId="52516"/>
    <cellStyle name="Output 7 6 9" xfId="33094"/>
    <cellStyle name="Output 7 6 9 2" xfId="33095"/>
    <cellStyle name="Output 7 6 9 3" xfId="33096"/>
    <cellStyle name="Output 7 6 9 4" xfId="52517"/>
    <cellStyle name="Output 7 7" xfId="33097"/>
    <cellStyle name="Output 7 7 10" xfId="33098"/>
    <cellStyle name="Output 7 7 10 2" xfId="33099"/>
    <cellStyle name="Output 7 7 10 3" xfId="33100"/>
    <cellStyle name="Output 7 7 10 4" xfId="52518"/>
    <cellStyle name="Output 7 7 11" xfId="33101"/>
    <cellStyle name="Output 7 7 11 2" xfId="33102"/>
    <cellStyle name="Output 7 7 11 3" xfId="33103"/>
    <cellStyle name="Output 7 7 11 4" xfId="52519"/>
    <cellStyle name="Output 7 7 12" xfId="33104"/>
    <cellStyle name="Output 7 7 12 2" xfId="33105"/>
    <cellStyle name="Output 7 7 12 3" xfId="33106"/>
    <cellStyle name="Output 7 7 12 4" xfId="52520"/>
    <cellStyle name="Output 7 7 13" xfId="33107"/>
    <cellStyle name="Output 7 7 13 2" xfId="33108"/>
    <cellStyle name="Output 7 7 13 3" xfId="33109"/>
    <cellStyle name="Output 7 7 13 4" xfId="52521"/>
    <cellStyle name="Output 7 7 14" xfId="33110"/>
    <cellStyle name="Output 7 7 14 2" xfId="33111"/>
    <cellStyle name="Output 7 7 14 3" xfId="33112"/>
    <cellStyle name="Output 7 7 14 4" xfId="52522"/>
    <cellStyle name="Output 7 7 15" xfId="33113"/>
    <cellStyle name="Output 7 7 15 2" xfId="33114"/>
    <cellStyle name="Output 7 7 15 3" xfId="33115"/>
    <cellStyle name="Output 7 7 15 4" xfId="52523"/>
    <cellStyle name="Output 7 7 16" xfId="33116"/>
    <cellStyle name="Output 7 7 16 2" xfId="33117"/>
    <cellStyle name="Output 7 7 16 3" xfId="33118"/>
    <cellStyle name="Output 7 7 16 4" xfId="52524"/>
    <cellStyle name="Output 7 7 17" xfId="33119"/>
    <cellStyle name="Output 7 7 17 2" xfId="33120"/>
    <cellStyle name="Output 7 7 17 3" xfId="33121"/>
    <cellStyle name="Output 7 7 17 4" xfId="52525"/>
    <cellStyle name="Output 7 7 18" xfId="33122"/>
    <cellStyle name="Output 7 7 18 2" xfId="33123"/>
    <cellStyle name="Output 7 7 18 3" xfId="33124"/>
    <cellStyle name="Output 7 7 18 4" xfId="52526"/>
    <cellStyle name="Output 7 7 19" xfId="33125"/>
    <cellStyle name="Output 7 7 19 2" xfId="33126"/>
    <cellStyle name="Output 7 7 19 3" xfId="33127"/>
    <cellStyle name="Output 7 7 19 4" xfId="52527"/>
    <cellStyle name="Output 7 7 2" xfId="33128"/>
    <cellStyle name="Output 7 7 2 2" xfId="33129"/>
    <cellStyle name="Output 7 7 2 3" xfId="33130"/>
    <cellStyle name="Output 7 7 2 4" xfId="52528"/>
    <cellStyle name="Output 7 7 20" xfId="33131"/>
    <cellStyle name="Output 7 7 20 2" xfId="33132"/>
    <cellStyle name="Output 7 7 20 3" xfId="52529"/>
    <cellStyle name="Output 7 7 20 4" xfId="52530"/>
    <cellStyle name="Output 7 7 21" xfId="52531"/>
    <cellStyle name="Output 7 7 22" xfId="52532"/>
    <cellStyle name="Output 7 7 3" xfId="33133"/>
    <cellStyle name="Output 7 7 3 2" xfId="33134"/>
    <cellStyle name="Output 7 7 3 3" xfId="33135"/>
    <cellStyle name="Output 7 7 3 4" xfId="52533"/>
    <cellStyle name="Output 7 7 4" xfId="33136"/>
    <cellStyle name="Output 7 7 4 2" xfId="33137"/>
    <cellStyle name="Output 7 7 4 3" xfId="33138"/>
    <cellStyle name="Output 7 7 4 4" xfId="52534"/>
    <cellStyle name="Output 7 7 5" xfId="33139"/>
    <cellStyle name="Output 7 7 5 2" xfId="33140"/>
    <cellStyle name="Output 7 7 5 3" xfId="33141"/>
    <cellStyle name="Output 7 7 5 4" xfId="52535"/>
    <cellStyle name="Output 7 7 6" xfId="33142"/>
    <cellStyle name="Output 7 7 6 2" xfId="33143"/>
    <cellStyle name="Output 7 7 6 3" xfId="33144"/>
    <cellStyle name="Output 7 7 6 4" xfId="52536"/>
    <cellStyle name="Output 7 7 7" xfId="33145"/>
    <cellStyle name="Output 7 7 7 2" xfId="33146"/>
    <cellStyle name="Output 7 7 7 3" xfId="33147"/>
    <cellStyle name="Output 7 7 7 4" xfId="52537"/>
    <cellStyle name="Output 7 7 8" xfId="33148"/>
    <cellStyle name="Output 7 7 8 2" xfId="33149"/>
    <cellStyle name="Output 7 7 8 3" xfId="33150"/>
    <cellStyle name="Output 7 7 8 4" xfId="52538"/>
    <cellStyle name="Output 7 7 9" xfId="33151"/>
    <cellStyle name="Output 7 7 9 2" xfId="33152"/>
    <cellStyle name="Output 7 7 9 3" xfId="33153"/>
    <cellStyle name="Output 7 7 9 4" xfId="52539"/>
    <cellStyle name="Output 7 8" xfId="33154"/>
    <cellStyle name="Output 7 8 10" xfId="33155"/>
    <cellStyle name="Output 7 8 10 2" xfId="33156"/>
    <cellStyle name="Output 7 8 10 3" xfId="33157"/>
    <cellStyle name="Output 7 8 10 4" xfId="52540"/>
    <cellStyle name="Output 7 8 11" xfId="33158"/>
    <cellStyle name="Output 7 8 11 2" xfId="33159"/>
    <cellStyle name="Output 7 8 11 3" xfId="33160"/>
    <cellStyle name="Output 7 8 11 4" xfId="52541"/>
    <cellStyle name="Output 7 8 12" xfId="33161"/>
    <cellStyle name="Output 7 8 12 2" xfId="33162"/>
    <cellStyle name="Output 7 8 12 3" xfId="33163"/>
    <cellStyle name="Output 7 8 12 4" xfId="52542"/>
    <cellStyle name="Output 7 8 13" xfId="33164"/>
    <cellStyle name="Output 7 8 13 2" xfId="33165"/>
    <cellStyle name="Output 7 8 13 3" xfId="33166"/>
    <cellStyle name="Output 7 8 13 4" xfId="52543"/>
    <cellStyle name="Output 7 8 14" xfId="33167"/>
    <cellStyle name="Output 7 8 14 2" xfId="33168"/>
    <cellStyle name="Output 7 8 14 3" xfId="33169"/>
    <cellStyle name="Output 7 8 14 4" xfId="52544"/>
    <cellStyle name="Output 7 8 15" xfId="33170"/>
    <cellStyle name="Output 7 8 15 2" xfId="33171"/>
    <cellStyle name="Output 7 8 15 3" xfId="33172"/>
    <cellStyle name="Output 7 8 15 4" xfId="52545"/>
    <cellStyle name="Output 7 8 16" xfId="33173"/>
    <cellStyle name="Output 7 8 16 2" xfId="33174"/>
    <cellStyle name="Output 7 8 16 3" xfId="33175"/>
    <cellStyle name="Output 7 8 16 4" xfId="52546"/>
    <cellStyle name="Output 7 8 17" xfId="33176"/>
    <cellStyle name="Output 7 8 17 2" xfId="33177"/>
    <cellStyle name="Output 7 8 17 3" xfId="33178"/>
    <cellStyle name="Output 7 8 17 4" xfId="52547"/>
    <cellStyle name="Output 7 8 18" xfId="33179"/>
    <cellStyle name="Output 7 8 18 2" xfId="33180"/>
    <cellStyle name="Output 7 8 18 3" xfId="33181"/>
    <cellStyle name="Output 7 8 18 4" xfId="52548"/>
    <cellStyle name="Output 7 8 19" xfId="33182"/>
    <cellStyle name="Output 7 8 19 2" xfId="33183"/>
    <cellStyle name="Output 7 8 19 3" xfId="33184"/>
    <cellStyle name="Output 7 8 19 4" xfId="52549"/>
    <cellStyle name="Output 7 8 2" xfId="33185"/>
    <cellStyle name="Output 7 8 2 2" xfId="33186"/>
    <cellStyle name="Output 7 8 2 3" xfId="33187"/>
    <cellStyle name="Output 7 8 2 4" xfId="52550"/>
    <cellStyle name="Output 7 8 20" xfId="33188"/>
    <cellStyle name="Output 7 8 20 2" xfId="33189"/>
    <cellStyle name="Output 7 8 20 3" xfId="52551"/>
    <cellStyle name="Output 7 8 20 4" xfId="52552"/>
    <cellStyle name="Output 7 8 21" xfId="52553"/>
    <cellStyle name="Output 7 8 22" xfId="52554"/>
    <cellStyle name="Output 7 8 3" xfId="33190"/>
    <cellStyle name="Output 7 8 3 2" xfId="33191"/>
    <cellStyle name="Output 7 8 3 3" xfId="33192"/>
    <cellStyle name="Output 7 8 3 4" xfId="52555"/>
    <cellStyle name="Output 7 8 4" xfId="33193"/>
    <cellStyle name="Output 7 8 4 2" xfId="33194"/>
    <cellStyle name="Output 7 8 4 3" xfId="33195"/>
    <cellStyle name="Output 7 8 4 4" xfId="52556"/>
    <cellStyle name="Output 7 8 5" xfId="33196"/>
    <cellStyle name="Output 7 8 5 2" xfId="33197"/>
    <cellStyle name="Output 7 8 5 3" xfId="33198"/>
    <cellStyle name="Output 7 8 5 4" xfId="52557"/>
    <cellStyle name="Output 7 8 6" xfId="33199"/>
    <cellStyle name="Output 7 8 6 2" xfId="33200"/>
    <cellStyle name="Output 7 8 6 3" xfId="33201"/>
    <cellStyle name="Output 7 8 6 4" xfId="52558"/>
    <cellStyle name="Output 7 8 7" xfId="33202"/>
    <cellStyle name="Output 7 8 7 2" xfId="33203"/>
    <cellStyle name="Output 7 8 7 3" xfId="33204"/>
    <cellStyle name="Output 7 8 7 4" xfId="52559"/>
    <cellStyle name="Output 7 8 8" xfId="33205"/>
    <cellStyle name="Output 7 8 8 2" xfId="33206"/>
    <cellStyle name="Output 7 8 8 3" xfId="33207"/>
    <cellStyle name="Output 7 8 8 4" xfId="52560"/>
    <cellStyle name="Output 7 8 9" xfId="33208"/>
    <cellStyle name="Output 7 8 9 2" xfId="33209"/>
    <cellStyle name="Output 7 8 9 3" xfId="33210"/>
    <cellStyle name="Output 7 8 9 4" xfId="52561"/>
    <cellStyle name="Output 7 9" xfId="33211"/>
    <cellStyle name="Output 7 9 10" xfId="33212"/>
    <cellStyle name="Output 7 9 10 2" xfId="33213"/>
    <cellStyle name="Output 7 9 10 3" xfId="33214"/>
    <cellStyle name="Output 7 9 10 4" xfId="52562"/>
    <cellStyle name="Output 7 9 11" xfId="33215"/>
    <cellStyle name="Output 7 9 11 2" xfId="33216"/>
    <cellStyle name="Output 7 9 11 3" xfId="33217"/>
    <cellStyle name="Output 7 9 11 4" xfId="52563"/>
    <cellStyle name="Output 7 9 12" xfId="33218"/>
    <cellStyle name="Output 7 9 12 2" xfId="33219"/>
    <cellStyle name="Output 7 9 12 3" xfId="33220"/>
    <cellStyle name="Output 7 9 12 4" xfId="52564"/>
    <cellStyle name="Output 7 9 13" xfId="33221"/>
    <cellStyle name="Output 7 9 13 2" xfId="33222"/>
    <cellStyle name="Output 7 9 13 3" xfId="33223"/>
    <cellStyle name="Output 7 9 13 4" xfId="52565"/>
    <cellStyle name="Output 7 9 14" xfId="33224"/>
    <cellStyle name="Output 7 9 14 2" xfId="33225"/>
    <cellStyle name="Output 7 9 14 3" xfId="33226"/>
    <cellStyle name="Output 7 9 14 4" xfId="52566"/>
    <cellStyle name="Output 7 9 15" xfId="33227"/>
    <cellStyle name="Output 7 9 15 2" xfId="33228"/>
    <cellStyle name="Output 7 9 15 3" xfId="33229"/>
    <cellStyle name="Output 7 9 15 4" xfId="52567"/>
    <cellStyle name="Output 7 9 16" xfId="33230"/>
    <cellStyle name="Output 7 9 16 2" xfId="33231"/>
    <cellStyle name="Output 7 9 16 3" xfId="33232"/>
    <cellStyle name="Output 7 9 16 4" xfId="52568"/>
    <cellStyle name="Output 7 9 17" xfId="33233"/>
    <cellStyle name="Output 7 9 17 2" xfId="33234"/>
    <cellStyle name="Output 7 9 17 3" xfId="33235"/>
    <cellStyle name="Output 7 9 17 4" xfId="52569"/>
    <cellStyle name="Output 7 9 18" xfId="33236"/>
    <cellStyle name="Output 7 9 18 2" xfId="33237"/>
    <cellStyle name="Output 7 9 18 3" xfId="33238"/>
    <cellStyle name="Output 7 9 18 4" xfId="52570"/>
    <cellStyle name="Output 7 9 19" xfId="33239"/>
    <cellStyle name="Output 7 9 19 2" xfId="33240"/>
    <cellStyle name="Output 7 9 19 3" xfId="33241"/>
    <cellStyle name="Output 7 9 19 4" xfId="52571"/>
    <cellStyle name="Output 7 9 2" xfId="33242"/>
    <cellStyle name="Output 7 9 2 2" xfId="33243"/>
    <cellStyle name="Output 7 9 2 3" xfId="33244"/>
    <cellStyle name="Output 7 9 2 4" xfId="52572"/>
    <cellStyle name="Output 7 9 20" xfId="33245"/>
    <cellStyle name="Output 7 9 20 2" xfId="33246"/>
    <cellStyle name="Output 7 9 20 3" xfId="52573"/>
    <cellStyle name="Output 7 9 20 4" xfId="52574"/>
    <cellStyle name="Output 7 9 21" xfId="52575"/>
    <cellStyle name="Output 7 9 22" xfId="52576"/>
    <cellStyle name="Output 7 9 3" xfId="33247"/>
    <cellStyle name="Output 7 9 3 2" xfId="33248"/>
    <cellStyle name="Output 7 9 3 3" xfId="33249"/>
    <cellStyle name="Output 7 9 3 4" xfId="52577"/>
    <cellStyle name="Output 7 9 4" xfId="33250"/>
    <cellStyle name="Output 7 9 4 2" xfId="33251"/>
    <cellStyle name="Output 7 9 4 3" xfId="33252"/>
    <cellStyle name="Output 7 9 4 4" xfId="52578"/>
    <cellStyle name="Output 7 9 5" xfId="33253"/>
    <cellStyle name="Output 7 9 5 2" xfId="33254"/>
    <cellStyle name="Output 7 9 5 3" xfId="33255"/>
    <cellStyle name="Output 7 9 5 4" xfId="52579"/>
    <cellStyle name="Output 7 9 6" xfId="33256"/>
    <cellStyle name="Output 7 9 6 2" xfId="33257"/>
    <cellStyle name="Output 7 9 6 3" xfId="33258"/>
    <cellStyle name="Output 7 9 6 4" xfId="52580"/>
    <cellStyle name="Output 7 9 7" xfId="33259"/>
    <cellStyle name="Output 7 9 7 2" xfId="33260"/>
    <cellStyle name="Output 7 9 7 3" xfId="33261"/>
    <cellStyle name="Output 7 9 7 4" xfId="52581"/>
    <cellStyle name="Output 7 9 8" xfId="33262"/>
    <cellStyle name="Output 7 9 8 2" xfId="33263"/>
    <cellStyle name="Output 7 9 8 3" xfId="33264"/>
    <cellStyle name="Output 7 9 8 4" xfId="52582"/>
    <cellStyle name="Output 7 9 9" xfId="33265"/>
    <cellStyle name="Output 7 9 9 2" xfId="33266"/>
    <cellStyle name="Output 7 9 9 3" xfId="33267"/>
    <cellStyle name="Output 7 9 9 4" xfId="52583"/>
    <cellStyle name="Output 8" xfId="33268"/>
    <cellStyle name="Output 8 10" xfId="33269"/>
    <cellStyle name="Output 8 10 2" xfId="33270"/>
    <cellStyle name="Output 8 10 3" xfId="33271"/>
    <cellStyle name="Output 8 10 4" xfId="52584"/>
    <cellStyle name="Output 8 11" xfId="33272"/>
    <cellStyle name="Output 8 11 2" xfId="33273"/>
    <cellStyle name="Output 8 11 3" xfId="33274"/>
    <cellStyle name="Output 8 11 4" xfId="52585"/>
    <cellStyle name="Output 8 12" xfId="33275"/>
    <cellStyle name="Output 8 12 2" xfId="33276"/>
    <cellStyle name="Output 8 12 3" xfId="33277"/>
    <cellStyle name="Output 8 12 4" xfId="52586"/>
    <cellStyle name="Output 8 13" xfId="33278"/>
    <cellStyle name="Output 8 13 2" xfId="33279"/>
    <cellStyle name="Output 8 13 3" xfId="33280"/>
    <cellStyle name="Output 8 13 4" xfId="52587"/>
    <cellStyle name="Output 8 14" xfId="33281"/>
    <cellStyle name="Output 8 14 2" xfId="33282"/>
    <cellStyle name="Output 8 14 3" xfId="33283"/>
    <cellStyle name="Output 8 14 4" xfId="52588"/>
    <cellStyle name="Output 8 15" xfId="33284"/>
    <cellStyle name="Output 8 15 2" xfId="33285"/>
    <cellStyle name="Output 8 15 3" xfId="33286"/>
    <cellStyle name="Output 8 15 4" xfId="52589"/>
    <cellStyle name="Output 8 16" xfId="33287"/>
    <cellStyle name="Output 8 16 2" xfId="33288"/>
    <cellStyle name="Output 8 16 3" xfId="33289"/>
    <cellStyle name="Output 8 16 4" xfId="52590"/>
    <cellStyle name="Output 8 17" xfId="33290"/>
    <cellStyle name="Output 8 17 2" xfId="33291"/>
    <cellStyle name="Output 8 17 3" xfId="33292"/>
    <cellStyle name="Output 8 17 4" xfId="52591"/>
    <cellStyle name="Output 8 18" xfId="33293"/>
    <cellStyle name="Output 8 18 2" xfId="33294"/>
    <cellStyle name="Output 8 18 3" xfId="33295"/>
    <cellStyle name="Output 8 18 4" xfId="52592"/>
    <cellStyle name="Output 8 19" xfId="33296"/>
    <cellStyle name="Output 8 19 2" xfId="33297"/>
    <cellStyle name="Output 8 19 3" xfId="33298"/>
    <cellStyle name="Output 8 19 4" xfId="52593"/>
    <cellStyle name="Output 8 2" xfId="33299"/>
    <cellStyle name="Output 8 2 2" xfId="33300"/>
    <cellStyle name="Output 8 2 3" xfId="33301"/>
    <cellStyle name="Output 8 2 4" xfId="52594"/>
    <cellStyle name="Output 8 20" xfId="33302"/>
    <cellStyle name="Output 8 20 2" xfId="33303"/>
    <cellStyle name="Output 8 20 3" xfId="52595"/>
    <cellStyle name="Output 8 20 4" xfId="52596"/>
    <cellStyle name="Output 8 21" xfId="52597"/>
    <cellStyle name="Output 8 22" xfId="52598"/>
    <cellStyle name="Output 8 3" xfId="33304"/>
    <cellStyle name="Output 8 3 2" xfId="33305"/>
    <cellStyle name="Output 8 3 3" xfId="33306"/>
    <cellStyle name="Output 8 3 4" xfId="52599"/>
    <cellStyle name="Output 8 4" xfId="33307"/>
    <cellStyle name="Output 8 4 2" xfId="33308"/>
    <cellStyle name="Output 8 4 3" xfId="33309"/>
    <cellStyle name="Output 8 4 4" xfId="52600"/>
    <cellStyle name="Output 8 5" xfId="33310"/>
    <cellStyle name="Output 8 5 2" xfId="33311"/>
    <cellStyle name="Output 8 5 3" xfId="33312"/>
    <cellStyle name="Output 8 5 4" xfId="52601"/>
    <cellStyle name="Output 8 6" xfId="33313"/>
    <cellStyle name="Output 8 6 2" xfId="33314"/>
    <cellStyle name="Output 8 6 3" xfId="33315"/>
    <cellStyle name="Output 8 6 4" xfId="52602"/>
    <cellStyle name="Output 8 7" xfId="33316"/>
    <cellStyle name="Output 8 7 2" xfId="33317"/>
    <cellStyle name="Output 8 7 3" xfId="33318"/>
    <cellStyle name="Output 8 7 4" xfId="52603"/>
    <cellStyle name="Output 8 8" xfId="33319"/>
    <cellStyle name="Output 8 8 2" xfId="33320"/>
    <cellStyle name="Output 8 8 3" xfId="33321"/>
    <cellStyle name="Output 8 8 4" xfId="52604"/>
    <cellStyle name="Output 8 9" xfId="33322"/>
    <cellStyle name="Output 8 9 2" xfId="33323"/>
    <cellStyle name="Output 8 9 3" xfId="33324"/>
    <cellStyle name="Output 8 9 4" xfId="52605"/>
    <cellStyle name="Output 9" xfId="33325"/>
    <cellStyle name="Output 9 10" xfId="33326"/>
    <cellStyle name="Output 9 10 2" xfId="33327"/>
    <cellStyle name="Output 9 10 3" xfId="33328"/>
    <cellStyle name="Output 9 10 4" xfId="52606"/>
    <cellStyle name="Output 9 11" xfId="33329"/>
    <cellStyle name="Output 9 11 2" xfId="33330"/>
    <cellStyle name="Output 9 11 3" xfId="33331"/>
    <cellStyle name="Output 9 11 4" xfId="52607"/>
    <cellStyle name="Output 9 12" xfId="33332"/>
    <cellStyle name="Output 9 12 2" xfId="33333"/>
    <cellStyle name="Output 9 12 3" xfId="33334"/>
    <cellStyle name="Output 9 12 4" xfId="52608"/>
    <cellStyle name="Output 9 13" xfId="33335"/>
    <cellStyle name="Output 9 13 2" xfId="33336"/>
    <cellStyle name="Output 9 13 3" xfId="33337"/>
    <cellStyle name="Output 9 13 4" xfId="52609"/>
    <cellStyle name="Output 9 14" xfId="33338"/>
    <cellStyle name="Output 9 14 2" xfId="33339"/>
    <cellStyle name="Output 9 14 3" xfId="33340"/>
    <cellStyle name="Output 9 14 4" xfId="52610"/>
    <cellStyle name="Output 9 15" xfId="33341"/>
    <cellStyle name="Output 9 15 2" xfId="33342"/>
    <cellStyle name="Output 9 15 3" xfId="33343"/>
    <cellStyle name="Output 9 15 4" xfId="52611"/>
    <cellStyle name="Output 9 16" xfId="33344"/>
    <cellStyle name="Output 9 16 2" xfId="33345"/>
    <cellStyle name="Output 9 16 3" xfId="33346"/>
    <cellStyle name="Output 9 16 4" xfId="52612"/>
    <cellStyle name="Output 9 17" xfId="33347"/>
    <cellStyle name="Output 9 17 2" xfId="33348"/>
    <cellStyle name="Output 9 17 3" xfId="33349"/>
    <cellStyle name="Output 9 17 4" xfId="52613"/>
    <cellStyle name="Output 9 18" xfId="33350"/>
    <cellStyle name="Output 9 18 2" xfId="33351"/>
    <cellStyle name="Output 9 18 3" xfId="33352"/>
    <cellStyle name="Output 9 18 4" xfId="52614"/>
    <cellStyle name="Output 9 19" xfId="33353"/>
    <cellStyle name="Output 9 19 2" xfId="33354"/>
    <cellStyle name="Output 9 19 3" xfId="33355"/>
    <cellStyle name="Output 9 19 4" xfId="52615"/>
    <cellStyle name="Output 9 2" xfId="33356"/>
    <cellStyle name="Output 9 2 2" xfId="33357"/>
    <cellStyle name="Output 9 2 3" xfId="33358"/>
    <cellStyle name="Output 9 2 4" xfId="52616"/>
    <cellStyle name="Output 9 20" xfId="33359"/>
    <cellStyle name="Output 9 20 2" xfId="33360"/>
    <cellStyle name="Output 9 20 3" xfId="52617"/>
    <cellStyle name="Output 9 20 4" xfId="52618"/>
    <cellStyle name="Output 9 21" xfId="52619"/>
    <cellStyle name="Output 9 22" xfId="52620"/>
    <cellStyle name="Output 9 3" xfId="33361"/>
    <cellStyle name="Output 9 3 2" xfId="33362"/>
    <cellStyle name="Output 9 3 3" xfId="33363"/>
    <cellStyle name="Output 9 3 4" xfId="52621"/>
    <cellStyle name="Output 9 4" xfId="33364"/>
    <cellStyle name="Output 9 4 2" xfId="33365"/>
    <cellStyle name="Output 9 4 3" xfId="33366"/>
    <cellStyle name="Output 9 4 4" xfId="52622"/>
    <cellStyle name="Output 9 5" xfId="33367"/>
    <cellStyle name="Output 9 5 2" xfId="33368"/>
    <cellStyle name="Output 9 5 3" xfId="33369"/>
    <cellStyle name="Output 9 5 4" xfId="52623"/>
    <cellStyle name="Output 9 6" xfId="33370"/>
    <cellStyle name="Output 9 6 2" xfId="33371"/>
    <cellStyle name="Output 9 6 3" xfId="33372"/>
    <cellStyle name="Output 9 6 4" xfId="52624"/>
    <cellStyle name="Output 9 7" xfId="33373"/>
    <cellStyle name="Output 9 7 2" xfId="33374"/>
    <cellStyle name="Output 9 7 3" xfId="33375"/>
    <cellStyle name="Output 9 7 4" xfId="52625"/>
    <cellStyle name="Output 9 8" xfId="33376"/>
    <cellStyle name="Output 9 8 2" xfId="33377"/>
    <cellStyle name="Output 9 8 3" xfId="33378"/>
    <cellStyle name="Output 9 8 4" xfId="52626"/>
    <cellStyle name="Output 9 9" xfId="33379"/>
    <cellStyle name="Output 9 9 2" xfId="33380"/>
    <cellStyle name="Output 9 9 3" xfId="33381"/>
    <cellStyle name="Output 9 9 4" xfId="52627"/>
    <cellStyle name="Percent" xfId="54351" builtinId="5"/>
    <cellStyle name="Percent 2" xfId="33382"/>
    <cellStyle name="Percent 2 2" xfId="33383"/>
    <cellStyle name="Percent 2 3" xfId="33384"/>
    <cellStyle name="Percent 2 4" xfId="33385"/>
    <cellStyle name="Percent 3" xfId="33386"/>
    <cellStyle name="Percent 4" xfId="33387"/>
    <cellStyle name="Percent 4 2" xfId="33388"/>
    <cellStyle name="Percent 5" xfId="33389"/>
    <cellStyle name="Percent 6" xfId="5"/>
    <cellStyle name="rowfield" xfId="33390"/>
    <cellStyle name="SAPBEXaggData" xfId="52628"/>
    <cellStyle name="SAPBEXaggDataEmph" xfId="52629"/>
    <cellStyle name="SAPBEXaggItem" xfId="52630"/>
    <cellStyle name="SAPBEXaggItemX" xfId="52631"/>
    <cellStyle name="SAPBEXchaText" xfId="52632"/>
    <cellStyle name="SAPBEXexcBad7" xfId="52633"/>
    <cellStyle name="SAPBEXexcBad8" xfId="52634"/>
    <cellStyle name="SAPBEXexcBad9" xfId="52635"/>
    <cellStyle name="SAPBEXexcCritical4" xfId="52636"/>
    <cellStyle name="SAPBEXexcCritical5" xfId="52637"/>
    <cellStyle name="SAPBEXexcCritical6" xfId="52638"/>
    <cellStyle name="SAPBEXexcGood1" xfId="52639"/>
    <cellStyle name="SAPBEXexcGood2" xfId="52640"/>
    <cellStyle name="SAPBEXexcGood3" xfId="52641"/>
    <cellStyle name="SAPBEXfilterDrill" xfId="52642"/>
    <cellStyle name="SAPBEXfilterItem" xfId="52643"/>
    <cellStyle name="SAPBEXfilterText" xfId="52644"/>
    <cellStyle name="SAPBEXfilterText 2" xfId="52645"/>
    <cellStyle name="SAPBEXfilterText 3" xfId="52646"/>
    <cellStyle name="SAPBEXfilterText 3 2" xfId="52647"/>
    <cellStyle name="SAPBEXformats" xfId="52648"/>
    <cellStyle name="SAPBEXheaderItem" xfId="52649"/>
    <cellStyle name="SAPBEXheaderItem 2" xfId="52650"/>
    <cellStyle name="SAPBEXheaderItem 3" xfId="52651"/>
    <cellStyle name="SAPBEXheaderItem 3 2" xfId="52652"/>
    <cellStyle name="SAPBEXheaderText" xfId="52653"/>
    <cellStyle name="SAPBEXheaderText 2" xfId="52654"/>
    <cellStyle name="SAPBEXheaderText 3" xfId="52655"/>
    <cellStyle name="SAPBEXheaderText 3 2" xfId="52656"/>
    <cellStyle name="SAPBEXHLevel0" xfId="52657"/>
    <cellStyle name="SAPBEXHLevel0 2" xfId="52658"/>
    <cellStyle name="SAPBEXHLevel0 3" xfId="52659"/>
    <cellStyle name="SAPBEXHLevel0 3 2" xfId="52660"/>
    <cellStyle name="SAPBEXHLevel0X" xfId="52661"/>
    <cellStyle name="SAPBEXHLevel0X 2" xfId="52662"/>
    <cellStyle name="SAPBEXHLevel0X 3" xfId="52663"/>
    <cellStyle name="SAPBEXHLevel0X 3 2" xfId="52664"/>
    <cellStyle name="SAPBEXHLevel1" xfId="52665"/>
    <cellStyle name="SAPBEXHLevel1 2" xfId="52666"/>
    <cellStyle name="SAPBEXHLevel1 3" xfId="52667"/>
    <cellStyle name="SAPBEXHLevel1 3 2" xfId="52668"/>
    <cellStyle name="SAPBEXHLevel1X" xfId="52669"/>
    <cellStyle name="SAPBEXHLevel1X 2" xfId="52670"/>
    <cellStyle name="SAPBEXHLevel1X 3" xfId="52671"/>
    <cellStyle name="SAPBEXHLevel1X 3 2" xfId="52672"/>
    <cellStyle name="SAPBEXHLevel2" xfId="52673"/>
    <cellStyle name="SAPBEXHLevel2 2" xfId="52674"/>
    <cellStyle name="SAPBEXHLevel2 3" xfId="52675"/>
    <cellStyle name="SAPBEXHLevel2 3 2" xfId="52676"/>
    <cellStyle name="SAPBEXHLevel2X" xfId="52677"/>
    <cellStyle name="SAPBEXHLevel2X 2" xfId="52678"/>
    <cellStyle name="SAPBEXHLevel2X 3" xfId="52679"/>
    <cellStyle name="SAPBEXHLevel2X 3 2" xfId="52680"/>
    <cellStyle name="SAPBEXHLevel3" xfId="52681"/>
    <cellStyle name="SAPBEXHLevel3 2" xfId="52682"/>
    <cellStyle name="SAPBEXHLevel3 3" xfId="52683"/>
    <cellStyle name="SAPBEXHLevel3 3 2" xfId="52684"/>
    <cellStyle name="SAPBEXHLevel3X" xfId="52685"/>
    <cellStyle name="SAPBEXHLevel3X 2" xfId="52686"/>
    <cellStyle name="SAPBEXHLevel3X 3" xfId="52687"/>
    <cellStyle name="SAPBEXHLevel3X 3 2" xfId="52688"/>
    <cellStyle name="SAPBEXinputData" xfId="52689"/>
    <cellStyle name="SAPBEXinputData 2" xfId="52690"/>
    <cellStyle name="SAPBEXinputData 3" xfId="52691"/>
    <cellStyle name="SAPBEXinputData 3 2" xfId="52692"/>
    <cellStyle name="SAPBEXresData" xfId="52693"/>
    <cellStyle name="SAPBEXresDataEmph" xfId="52694"/>
    <cellStyle name="SAPBEXresItem" xfId="52695"/>
    <cellStyle name="SAPBEXresItemX" xfId="52696"/>
    <cellStyle name="SAPBEXstdData" xfId="52697"/>
    <cellStyle name="SAPBEXstdDataEmph" xfId="52698"/>
    <cellStyle name="SAPBEXstdItem" xfId="52699"/>
    <cellStyle name="SAPBEXstdItemX" xfId="52700"/>
    <cellStyle name="SAPBEXtitle" xfId="52701"/>
    <cellStyle name="SAPBEXtitle 2" xfId="52702"/>
    <cellStyle name="SAPBEXtitle 2 2" xfId="52703"/>
    <cellStyle name="SAPBEXtitle 3" xfId="52704"/>
    <cellStyle name="SAPBEXtitle 3 2" xfId="52705"/>
    <cellStyle name="SAPBEXundefined" xfId="52706"/>
    <cellStyle name="Sheet Title" xfId="52707"/>
    <cellStyle name="Style 1" xfId="33391"/>
    <cellStyle name="Style 1 2" xfId="33392"/>
    <cellStyle name="Style 1 2 2" xfId="52708"/>
    <cellStyle name="Style 1 3" xfId="33393"/>
    <cellStyle name="Style 1 3 2" xfId="52709"/>
    <cellStyle name="Style 1 4" xfId="52710"/>
    <cellStyle name="Style 2" xfId="52711"/>
    <cellStyle name="Title 10" xfId="33394"/>
    <cellStyle name="Title 10 2" xfId="52712"/>
    <cellStyle name="Title 11" xfId="33395"/>
    <cellStyle name="Title 11 2" xfId="52713"/>
    <cellStyle name="Title 12" xfId="33396"/>
    <cellStyle name="Title 12 10" xfId="33397"/>
    <cellStyle name="Title 12 10 2" xfId="52714"/>
    <cellStyle name="Title 12 11" xfId="33398"/>
    <cellStyle name="Title 12 11 2" xfId="52715"/>
    <cellStyle name="Title 12 12" xfId="33399"/>
    <cellStyle name="Title 12 12 2" xfId="52716"/>
    <cellStyle name="Title 12 13" xfId="33400"/>
    <cellStyle name="Title 12 13 2" xfId="52717"/>
    <cellStyle name="Title 12 14" xfId="33401"/>
    <cellStyle name="Title 12 14 2" xfId="52718"/>
    <cellStyle name="Title 12 15" xfId="33402"/>
    <cellStyle name="Title 12 15 2" xfId="52719"/>
    <cellStyle name="Title 12 16" xfId="33403"/>
    <cellStyle name="Title 12 16 2" xfId="52720"/>
    <cellStyle name="Title 12 17" xfId="33404"/>
    <cellStyle name="Title 12 17 2" xfId="52721"/>
    <cellStyle name="Title 12 18" xfId="33405"/>
    <cellStyle name="Title 12 18 2" xfId="52722"/>
    <cellStyle name="Title 12 19" xfId="33406"/>
    <cellStyle name="Title 12 19 2" xfId="52723"/>
    <cellStyle name="Title 12 2" xfId="33407"/>
    <cellStyle name="Title 12 2 2" xfId="52724"/>
    <cellStyle name="Title 12 20" xfId="33408"/>
    <cellStyle name="Title 12 20 2" xfId="52725"/>
    <cellStyle name="Title 12 21" xfId="33409"/>
    <cellStyle name="Title 12 21 2" xfId="52726"/>
    <cellStyle name="Title 12 22" xfId="33410"/>
    <cellStyle name="Title 12 22 2" xfId="52727"/>
    <cellStyle name="Title 12 23" xfId="33411"/>
    <cellStyle name="Title 12 23 2" xfId="52728"/>
    <cellStyle name="Title 12 24" xfId="33412"/>
    <cellStyle name="Title 12 24 2" xfId="52729"/>
    <cellStyle name="Title 12 25" xfId="33413"/>
    <cellStyle name="Title 12 25 2" xfId="52730"/>
    <cellStyle name="Title 12 26" xfId="33414"/>
    <cellStyle name="Title 12 26 2" xfId="52731"/>
    <cellStyle name="Title 12 27" xfId="33415"/>
    <cellStyle name="Title 12 27 2" xfId="52732"/>
    <cellStyle name="Title 12 28" xfId="33416"/>
    <cellStyle name="Title 12 28 2" xfId="52733"/>
    <cellStyle name="Title 12 29" xfId="33417"/>
    <cellStyle name="Title 12 29 2" xfId="52734"/>
    <cellStyle name="Title 12 3" xfId="33418"/>
    <cellStyle name="Title 12 3 2" xfId="52735"/>
    <cellStyle name="Title 12 30" xfId="33419"/>
    <cellStyle name="Title 12 30 2" xfId="52736"/>
    <cellStyle name="Title 12 31" xfId="52737"/>
    <cellStyle name="Title 12 4" xfId="33420"/>
    <cellStyle name="Title 12 4 2" xfId="52738"/>
    <cellStyle name="Title 12 5" xfId="33421"/>
    <cellStyle name="Title 12 5 2" xfId="52739"/>
    <cellStyle name="Title 12 6" xfId="33422"/>
    <cellStyle name="Title 12 6 2" xfId="52740"/>
    <cellStyle name="Title 12 7" xfId="33423"/>
    <cellStyle name="Title 12 7 2" xfId="52741"/>
    <cellStyle name="Title 12 8" xfId="33424"/>
    <cellStyle name="Title 12 8 2" xfId="52742"/>
    <cellStyle name="Title 12 9" xfId="33425"/>
    <cellStyle name="Title 12 9 2" xfId="52743"/>
    <cellStyle name="Title 13" xfId="33426"/>
    <cellStyle name="Title 13 2" xfId="52744"/>
    <cellStyle name="Title 14" xfId="33427"/>
    <cellStyle name="Title 14 2" xfId="52745"/>
    <cellStyle name="Title 15" xfId="33428"/>
    <cellStyle name="Title 15 2" xfId="52746"/>
    <cellStyle name="Title 16" xfId="33429"/>
    <cellStyle name="Title 17" xfId="33430"/>
    <cellStyle name="Title 18" xfId="33431"/>
    <cellStyle name="Title 2" xfId="33432"/>
    <cellStyle name="Title 2 10" xfId="33433"/>
    <cellStyle name="Title 2 11" xfId="33434"/>
    <cellStyle name="Title 2 2" xfId="33435"/>
    <cellStyle name="Title 2 2 2" xfId="52747"/>
    <cellStyle name="Title 2 3" xfId="33436"/>
    <cellStyle name="Title 2 3 2" xfId="52748"/>
    <cellStyle name="Title 2 4" xfId="33437"/>
    <cellStyle name="Title 2 4 2" xfId="52749"/>
    <cellStyle name="Title 2 5" xfId="33438"/>
    <cellStyle name="Title 2 5 2" xfId="52750"/>
    <cellStyle name="Title 2 6" xfId="33439"/>
    <cellStyle name="Title 2 6 2" xfId="52751"/>
    <cellStyle name="Title 2 7" xfId="33440"/>
    <cellStyle name="Title 2 7 2" xfId="52752"/>
    <cellStyle name="Title 2 8" xfId="33441"/>
    <cellStyle name="Title 2 8 2" xfId="52753"/>
    <cellStyle name="Title 2 9" xfId="33442"/>
    <cellStyle name="Title 3" xfId="33443"/>
    <cellStyle name="Title 3 2" xfId="33444"/>
    <cellStyle name="Title 3 2 2" xfId="52754"/>
    <cellStyle name="Title 3 3" xfId="52755"/>
    <cellStyle name="Title 4" xfId="33445"/>
    <cellStyle name="Title 4 2" xfId="33446"/>
    <cellStyle name="Title 4 2 2" xfId="52756"/>
    <cellStyle name="Title 4 3" xfId="52757"/>
    <cellStyle name="Title 5" xfId="33447"/>
    <cellStyle name="Title 5 2" xfId="33448"/>
    <cellStyle name="Title 5 2 2" xfId="52758"/>
    <cellStyle name="Title 5 3" xfId="52759"/>
    <cellStyle name="Title 6" xfId="33449"/>
    <cellStyle name="Title 6 2" xfId="33450"/>
    <cellStyle name="Title 6 2 2" xfId="52760"/>
    <cellStyle name="Title 6 3" xfId="52761"/>
    <cellStyle name="Title 7" xfId="33451"/>
    <cellStyle name="Title 7 10" xfId="33452"/>
    <cellStyle name="Title 7 10 2" xfId="52762"/>
    <cellStyle name="Title 7 11" xfId="33453"/>
    <cellStyle name="Title 7 11 2" xfId="52763"/>
    <cellStyle name="Title 7 12" xfId="52764"/>
    <cellStyle name="Title 7 2" xfId="33454"/>
    <cellStyle name="Title 7 2 2" xfId="52765"/>
    <cellStyle name="Title 7 3" xfId="33455"/>
    <cellStyle name="Title 7 3 2" xfId="52766"/>
    <cellStyle name="Title 7 4" xfId="33456"/>
    <cellStyle name="Title 7 4 2" xfId="52767"/>
    <cellStyle name="Title 7 5" xfId="33457"/>
    <cellStyle name="Title 7 5 2" xfId="52768"/>
    <cellStyle name="Title 7 6" xfId="33458"/>
    <cellStyle name="Title 7 6 2" xfId="52769"/>
    <cellStyle name="Title 7 7" xfId="33459"/>
    <cellStyle name="Title 7 7 2" xfId="52770"/>
    <cellStyle name="Title 7 8" xfId="33460"/>
    <cellStyle name="Title 7 8 2" xfId="52771"/>
    <cellStyle name="Title 7 9" xfId="33461"/>
    <cellStyle name="Title 7 9 2" xfId="52772"/>
    <cellStyle name="Title 8" xfId="33462"/>
    <cellStyle name="Title 8 2" xfId="52773"/>
    <cellStyle name="Title 9" xfId="33463"/>
    <cellStyle name="Title 9 2" xfId="52774"/>
    <cellStyle name="Total 10" xfId="33464"/>
    <cellStyle name="Total 10 10" xfId="33465"/>
    <cellStyle name="Total 10 10 2" xfId="33466"/>
    <cellStyle name="Total 10 10 3" xfId="33467"/>
    <cellStyle name="Total 10 10 4" xfId="52775"/>
    <cellStyle name="Total 10 11" xfId="33468"/>
    <cellStyle name="Total 10 11 2" xfId="33469"/>
    <cellStyle name="Total 10 11 3" xfId="33470"/>
    <cellStyle name="Total 10 11 4" xfId="52776"/>
    <cellStyle name="Total 10 12" xfId="33471"/>
    <cellStyle name="Total 10 12 2" xfId="33472"/>
    <cellStyle name="Total 10 12 3" xfId="33473"/>
    <cellStyle name="Total 10 12 4" xfId="52777"/>
    <cellStyle name="Total 10 13" xfId="33474"/>
    <cellStyle name="Total 10 13 2" xfId="33475"/>
    <cellStyle name="Total 10 13 3" xfId="33476"/>
    <cellStyle name="Total 10 13 4" xfId="52778"/>
    <cellStyle name="Total 10 14" xfId="33477"/>
    <cellStyle name="Total 10 14 2" xfId="33478"/>
    <cellStyle name="Total 10 14 3" xfId="33479"/>
    <cellStyle name="Total 10 14 4" xfId="52779"/>
    <cellStyle name="Total 10 15" xfId="33480"/>
    <cellStyle name="Total 10 15 2" xfId="33481"/>
    <cellStyle name="Total 10 15 3" xfId="33482"/>
    <cellStyle name="Total 10 15 4" xfId="52780"/>
    <cellStyle name="Total 10 16" xfId="33483"/>
    <cellStyle name="Total 10 16 2" xfId="33484"/>
    <cellStyle name="Total 10 16 3" xfId="33485"/>
    <cellStyle name="Total 10 16 4" xfId="52781"/>
    <cellStyle name="Total 10 17" xfId="33486"/>
    <cellStyle name="Total 10 17 2" xfId="33487"/>
    <cellStyle name="Total 10 17 3" xfId="33488"/>
    <cellStyle name="Total 10 17 4" xfId="52782"/>
    <cellStyle name="Total 10 18" xfId="33489"/>
    <cellStyle name="Total 10 18 2" xfId="33490"/>
    <cellStyle name="Total 10 18 3" xfId="33491"/>
    <cellStyle name="Total 10 18 4" xfId="52783"/>
    <cellStyle name="Total 10 19" xfId="33492"/>
    <cellStyle name="Total 10 19 2" xfId="33493"/>
    <cellStyle name="Total 10 19 3" xfId="33494"/>
    <cellStyle name="Total 10 19 4" xfId="52784"/>
    <cellStyle name="Total 10 2" xfId="33495"/>
    <cellStyle name="Total 10 2 2" xfId="33496"/>
    <cellStyle name="Total 10 2 3" xfId="33497"/>
    <cellStyle name="Total 10 2 4" xfId="52785"/>
    <cellStyle name="Total 10 20" xfId="33498"/>
    <cellStyle name="Total 10 20 2" xfId="33499"/>
    <cellStyle name="Total 10 20 3" xfId="52786"/>
    <cellStyle name="Total 10 20 4" xfId="52787"/>
    <cellStyle name="Total 10 21" xfId="52788"/>
    <cellStyle name="Total 10 22" xfId="52789"/>
    <cellStyle name="Total 10 3" xfId="33500"/>
    <cellStyle name="Total 10 3 2" xfId="33501"/>
    <cellStyle name="Total 10 3 3" xfId="33502"/>
    <cellStyle name="Total 10 3 4" xfId="52790"/>
    <cellStyle name="Total 10 4" xfId="33503"/>
    <cellStyle name="Total 10 4 2" xfId="33504"/>
    <cellStyle name="Total 10 4 3" xfId="33505"/>
    <cellStyle name="Total 10 4 4" xfId="52791"/>
    <cellStyle name="Total 10 5" xfId="33506"/>
    <cellStyle name="Total 10 5 2" xfId="33507"/>
    <cellStyle name="Total 10 5 3" xfId="33508"/>
    <cellStyle name="Total 10 5 4" xfId="52792"/>
    <cellStyle name="Total 10 6" xfId="33509"/>
    <cellStyle name="Total 10 6 2" xfId="33510"/>
    <cellStyle name="Total 10 6 3" xfId="33511"/>
    <cellStyle name="Total 10 6 4" xfId="52793"/>
    <cellStyle name="Total 10 7" xfId="33512"/>
    <cellStyle name="Total 10 7 2" xfId="33513"/>
    <cellStyle name="Total 10 7 3" xfId="33514"/>
    <cellStyle name="Total 10 7 4" xfId="52794"/>
    <cellStyle name="Total 10 8" xfId="33515"/>
    <cellStyle name="Total 10 8 2" xfId="33516"/>
    <cellStyle name="Total 10 8 3" xfId="33517"/>
    <cellStyle name="Total 10 8 4" xfId="52795"/>
    <cellStyle name="Total 10 9" xfId="33518"/>
    <cellStyle name="Total 10 9 2" xfId="33519"/>
    <cellStyle name="Total 10 9 3" xfId="33520"/>
    <cellStyle name="Total 10 9 4" xfId="52796"/>
    <cellStyle name="Total 11" xfId="33521"/>
    <cellStyle name="Total 11 10" xfId="33522"/>
    <cellStyle name="Total 11 10 2" xfId="33523"/>
    <cellStyle name="Total 11 10 3" xfId="33524"/>
    <cellStyle name="Total 11 10 4" xfId="52797"/>
    <cellStyle name="Total 11 11" xfId="33525"/>
    <cellStyle name="Total 11 11 2" xfId="33526"/>
    <cellStyle name="Total 11 11 3" xfId="33527"/>
    <cellStyle name="Total 11 11 4" xfId="52798"/>
    <cellStyle name="Total 11 12" xfId="33528"/>
    <cellStyle name="Total 11 12 2" xfId="33529"/>
    <cellStyle name="Total 11 12 3" xfId="33530"/>
    <cellStyle name="Total 11 12 4" xfId="52799"/>
    <cellStyle name="Total 11 13" xfId="33531"/>
    <cellStyle name="Total 11 13 2" xfId="33532"/>
    <cellStyle name="Total 11 13 3" xfId="33533"/>
    <cellStyle name="Total 11 13 4" xfId="52800"/>
    <cellStyle name="Total 11 14" xfId="33534"/>
    <cellStyle name="Total 11 14 2" xfId="33535"/>
    <cellStyle name="Total 11 14 3" xfId="33536"/>
    <cellStyle name="Total 11 14 4" xfId="52801"/>
    <cellStyle name="Total 11 15" xfId="33537"/>
    <cellStyle name="Total 11 15 2" xfId="33538"/>
    <cellStyle name="Total 11 15 3" xfId="33539"/>
    <cellStyle name="Total 11 15 4" xfId="52802"/>
    <cellStyle name="Total 11 16" xfId="33540"/>
    <cellStyle name="Total 11 16 2" xfId="33541"/>
    <cellStyle name="Total 11 16 3" xfId="33542"/>
    <cellStyle name="Total 11 16 4" xfId="52803"/>
    <cellStyle name="Total 11 17" xfId="33543"/>
    <cellStyle name="Total 11 17 2" xfId="33544"/>
    <cellStyle name="Total 11 17 3" xfId="33545"/>
    <cellStyle name="Total 11 17 4" xfId="52804"/>
    <cellStyle name="Total 11 18" xfId="33546"/>
    <cellStyle name="Total 11 18 2" xfId="33547"/>
    <cellStyle name="Total 11 18 3" xfId="33548"/>
    <cellStyle name="Total 11 18 4" xfId="52805"/>
    <cellStyle name="Total 11 19" xfId="33549"/>
    <cellStyle name="Total 11 19 2" xfId="33550"/>
    <cellStyle name="Total 11 19 3" xfId="33551"/>
    <cellStyle name="Total 11 19 4" xfId="52806"/>
    <cellStyle name="Total 11 2" xfId="33552"/>
    <cellStyle name="Total 11 2 2" xfId="33553"/>
    <cellStyle name="Total 11 2 3" xfId="33554"/>
    <cellStyle name="Total 11 2 4" xfId="52807"/>
    <cellStyle name="Total 11 20" xfId="33555"/>
    <cellStyle name="Total 11 20 2" xfId="33556"/>
    <cellStyle name="Total 11 20 3" xfId="52808"/>
    <cellStyle name="Total 11 20 4" xfId="52809"/>
    <cellStyle name="Total 11 21" xfId="52810"/>
    <cellStyle name="Total 11 22" xfId="52811"/>
    <cellStyle name="Total 11 3" xfId="33557"/>
    <cellStyle name="Total 11 3 2" xfId="33558"/>
    <cellStyle name="Total 11 3 3" xfId="33559"/>
    <cellStyle name="Total 11 3 4" xfId="52812"/>
    <cellStyle name="Total 11 4" xfId="33560"/>
    <cellStyle name="Total 11 4 2" xfId="33561"/>
    <cellStyle name="Total 11 4 3" xfId="33562"/>
    <cellStyle name="Total 11 4 4" xfId="52813"/>
    <cellStyle name="Total 11 5" xfId="33563"/>
    <cellStyle name="Total 11 5 2" xfId="33564"/>
    <cellStyle name="Total 11 5 3" xfId="33565"/>
    <cellStyle name="Total 11 5 4" xfId="52814"/>
    <cellStyle name="Total 11 6" xfId="33566"/>
    <cellStyle name="Total 11 6 2" xfId="33567"/>
    <cellStyle name="Total 11 6 3" xfId="33568"/>
    <cellStyle name="Total 11 6 4" xfId="52815"/>
    <cellStyle name="Total 11 7" xfId="33569"/>
    <cellStyle name="Total 11 7 2" xfId="33570"/>
    <cellStyle name="Total 11 7 3" xfId="33571"/>
    <cellStyle name="Total 11 7 4" xfId="52816"/>
    <cellStyle name="Total 11 8" xfId="33572"/>
    <cellStyle name="Total 11 8 2" xfId="33573"/>
    <cellStyle name="Total 11 8 3" xfId="33574"/>
    <cellStyle name="Total 11 8 4" xfId="52817"/>
    <cellStyle name="Total 11 9" xfId="33575"/>
    <cellStyle name="Total 11 9 2" xfId="33576"/>
    <cellStyle name="Total 11 9 3" xfId="33577"/>
    <cellStyle name="Total 11 9 4" xfId="52818"/>
    <cellStyle name="Total 12" xfId="33578"/>
    <cellStyle name="Total 12 10" xfId="33579"/>
    <cellStyle name="Total 12 10 10" xfId="33580"/>
    <cellStyle name="Total 12 10 10 2" xfId="33581"/>
    <cellStyle name="Total 12 10 10 3" xfId="33582"/>
    <cellStyle name="Total 12 10 10 4" xfId="52819"/>
    <cellStyle name="Total 12 10 11" xfId="33583"/>
    <cellStyle name="Total 12 10 11 2" xfId="33584"/>
    <cellStyle name="Total 12 10 11 3" xfId="33585"/>
    <cellStyle name="Total 12 10 11 4" xfId="52820"/>
    <cellStyle name="Total 12 10 12" xfId="33586"/>
    <cellStyle name="Total 12 10 12 2" xfId="33587"/>
    <cellStyle name="Total 12 10 12 3" xfId="33588"/>
    <cellStyle name="Total 12 10 12 4" xfId="52821"/>
    <cellStyle name="Total 12 10 13" xfId="33589"/>
    <cellStyle name="Total 12 10 13 2" xfId="33590"/>
    <cellStyle name="Total 12 10 13 3" xfId="33591"/>
    <cellStyle name="Total 12 10 13 4" xfId="52822"/>
    <cellStyle name="Total 12 10 14" xfId="33592"/>
    <cellStyle name="Total 12 10 14 2" xfId="33593"/>
    <cellStyle name="Total 12 10 14 3" xfId="33594"/>
    <cellStyle name="Total 12 10 14 4" xfId="52823"/>
    <cellStyle name="Total 12 10 15" xfId="33595"/>
    <cellStyle name="Total 12 10 15 2" xfId="33596"/>
    <cellStyle name="Total 12 10 15 3" xfId="33597"/>
    <cellStyle name="Total 12 10 15 4" xfId="52824"/>
    <cellStyle name="Total 12 10 16" xfId="33598"/>
    <cellStyle name="Total 12 10 16 2" xfId="33599"/>
    <cellStyle name="Total 12 10 16 3" xfId="33600"/>
    <cellStyle name="Total 12 10 16 4" xfId="52825"/>
    <cellStyle name="Total 12 10 17" xfId="33601"/>
    <cellStyle name="Total 12 10 17 2" xfId="33602"/>
    <cellStyle name="Total 12 10 17 3" xfId="33603"/>
    <cellStyle name="Total 12 10 17 4" xfId="52826"/>
    <cellStyle name="Total 12 10 18" xfId="33604"/>
    <cellStyle name="Total 12 10 18 2" xfId="33605"/>
    <cellStyle name="Total 12 10 18 3" xfId="33606"/>
    <cellStyle name="Total 12 10 18 4" xfId="52827"/>
    <cellStyle name="Total 12 10 19" xfId="33607"/>
    <cellStyle name="Total 12 10 19 2" xfId="33608"/>
    <cellStyle name="Total 12 10 19 3" xfId="33609"/>
    <cellStyle name="Total 12 10 19 4" xfId="52828"/>
    <cellStyle name="Total 12 10 2" xfId="33610"/>
    <cellStyle name="Total 12 10 2 2" xfId="33611"/>
    <cellStyle name="Total 12 10 2 3" xfId="33612"/>
    <cellStyle name="Total 12 10 2 4" xfId="52829"/>
    <cellStyle name="Total 12 10 20" xfId="33613"/>
    <cellStyle name="Total 12 10 20 2" xfId="33614"/>
    <cellStyle name="Total 12 10 20 3" xfId="52830"/>
    <cellStyle name="Total 12 10 20 4" xfId="52831"/>
    <cellStyle name="Total 12 10 21" xfId="52832"/>
    <cellStyle name="Total 12 10 22" xfId="52833"/>
    <cellStyle name="Total 12 10 3" xfId="33615"/>
    <cellStyle name="Total 12 10 3 2" xfId="33616"/>
    <cellStyle name="Total 12 10 3 3" xfId="33617"/>
    <cellStyle name="Total 12 10 3 4" xfId="52834"/>
    <cellStyle name="Total 12 10 4" xfId="33618"/>
    <cellStyle name="Total 12 10 4 2" xfId="33619"/>
    <cellStyle name="Total 12 10 4 3" xfId="33620"/>
    <cellStyle name="Total 12 10 4 4" xfId="52835"/>
    <cellStyle name="Total 12 10 5" xfId="33621"/>
    <cellStyle name="Total 12 10 5 2" xfId="33622"/>
    <cellStyle name="Total 12 10 5 3" xfId="33623"/>
    <cellStyle name="Total 12 10 5 4" xfId="52836"/>
    <cellStyle name="Total 12 10 6" xfId="33624"/>
    <cellStyle name="Total 12 10 6 2" xfId="33625"/>
    <cellStyle name="Total 12 10 6 3" xfId="33626"/>
    <cellStyle name="Total 12 10 6 4" xfId="52837"/>
    <cellStyle name="Total 12 10 7" xfId="33627"/>
    <cellStyle name="Total 12 10 7 2" xfId="33628"/>
    <cellStyle name="Total 12 10 7 3" xfId="33629"/>
    <cellStyle name="Total 12 10 7 4" xfId="52838"/>
    <cellStyle name="Total 12 10 8" xfId="33630"/>
    <cellStyle name="Total 12 10 8 2" xfId="33631"/>
    <cellStyle name="Total 12 10 8 3" xfId="33632"/>
    <cellStyle name="Total 12 10 8 4" xfId="52839"/>
    <cellStyle name="Total 12 10 9" xfId="33633"/>
    <cellStyle name="Total 12 10 9 2" xfId="33634"/>
    <cellStyle name="Total 12 10 9 3" xfId="33635"/>
    <cellStyle name="Total 12 10 9 4" xfId="52840"/>
    <cellStyle name="Total 12 11" xfId="33636"/>
    <cellStyle name="Total 12 11 10" xfId="33637"/>
    <cellStyle name="Total 12 11 10 2" xfId="33638"/>
    <cellStyle name="Total 12 11 10 3" xfId="33639"/>
    <cellStyle name="Total 12 11 10 4" xfId="52841"/>
    <cellStyle name="Total 12 11 11" xfId="33640"/>
    <cellStyle name="Total 12 11 11 2" xfId="33641"/>
    <cellStyle name="Total 12 11 11 3" xfId="33642"/>
    <cellStyle name="Total 12 11 11 4" xfId="52842"/>
    <cellStyle name="Total 12 11 12" xfId="33643"/>
    <cellStyle name="Total 12 11 12 2" xfId="33644"/>
    <cellStyle name="Total 12 11 12 3" xfId="33645"/>
    <cellStyle name="Total 12 11 12 4" xfId="52843"/>
    <cellStyle name="Total 12 11 13" xfId="33646"/>
    <cellStyle name="Total 12 11 13 2" xfId="33647"/>
    <cellStyle name="Total 12 11 13 3" xfId="33648"/>
    <cellStyle name="Total 12 11 13 4" xfId="52844"/>
    <cellStyle name="Total 12 11 14" xfId="33649"/>
    <cellStyle name="Total 12 11 14 2" xfId="33650"/>
    <cellStyle name="Total 12 11 14 3" xfId="33651"/>
    <cellStyle name="Total 12 11 14 4" xfId="52845"/>
    <cellStyle name="Total 12 11 15" xfId="33652"/>
    <cellStyle name="Total 12 11 15 2" xfId="33653"/>
    <cellStyle name="Total 12 11 15 3" xfId="33654"/>
    <cellStyle name="Total 12 11 15 4" xfId="52846"/>
    <cellStyle name="Total 12 11 16" xfId="33655"/>
    <cellStyle name="Total 12 11 16 2" xfId="33656"/>
    <cellStyle name="Total 12 11 16 3" xfId="33657"/>
    <cellStyle name="Total 12 11 16 4" xfId="52847"/>
    <cellStyle name="Total 12 11 17" xfId="33658"/>
    <cellStyle name="Total 12 11 17 2" xfId="33659"/>
    <cellStyle name="Total 12 11 17 3" xfId="33660"/>
    <cellStyle name="Total 12 11 17 4" xfId="52848"/>
    <cellStyle name="Total 12 11 18" xfId="33661"/>
    <cellStyle name="Total 12 11 18 2" xfId="33662"/>
    <cellStyle name="Total 12 11 18 3" xfId="33663"/>
    <cellStyle name="Total 12 11 18 4" xfId="52849"/>
    <cellStyle name="Total 12 11 19" xfId="33664"/>
    <cellStyle name="Total 12 11 19 2" xfId="33665"/>
    <cellStyle name="Total 12 11 19 3" xfId="33666"/>
    <cellStyle name="Total 12 11 19 4" xfId="52850"/>
    <cellStyle name="Total 12 11 2" xfId="33667"/>
    <cellStyle name="Total 12 11 2 2" xfId="33668"/>
    <cellStyle name="Total 12 11 2 3" xfId="33669"/>
    <cellStyle name="Total 12 11 2 4" xfId="52851"/>
    <cellStyle name="Total 12 11 20" xfId="33670"/>
    <cellStyle name="Total 12 11 20 2" xfId="33671"/>
    <cellStyle name="Total 12 11 20 3" xfId="52852"/>
    <cellStyle name="Total 12 11 20 4" xfId="52853"/>
    <cellStyle name="Total 12 11 21" xfId="52854"/>
    <cellStyle name="Total 12 11 22" xfId="52855"/>
    <cellStyle name="Total 12 11 3" xfId="33672"/>
    <cellStyle name="Total 12 11 3 2" xfId="33673"/>
    <cellStyle name="Total 12 11 3 3" xfId="33674"/>
    <cellStyle name="Total 12 11 3 4" xfId="52856"/>
    <cellStyle name="Total 12 11 4" xfId="33675"/>
    <cellStyle name="Total 12 11 4 2" xfId="33676"/>
    <cellStyle name="Total 12 11 4 3" xfId="33677"/>
    <cellStyle name="Total 12 11 4 4" xfId="52857"/>
    <cellStyle name="Total 12 11 5" xfId="33678"/>
    <cellStyle name="Total 12 11 5 2" xfId="33679"/>
    <cellStyle name="Total 12 11 5 3" xfId="33680"/>
    <cellStyle name="Total 12 11 5 4" xfId="52858"/>
    <cellStyle name="Total 12 11 6" xfId="33681"/>
    <cellStyle name="Total 12 11 6 2" xfId="33682"/>
    <cellStyle name="Total 12 11 6 3" xfId="33683"/>
    <cellStyle name="Total 12 11 6 4" xfId="52859"/>
    <cellStyle name="Total 12 11 7" xfId="33684"/>
    <cellStyle name="Total 12 11 7 2" xfId="33685"/>
    <cellStyle name="Total 12 11 7 3" xfId="33686"/>
    <cellStyle name="Total 12 11 7 4" xfId="52860"/>
    <cellStyle name="Total 12 11 8" xfId="33687"/>
    <cellStyle name="Total 12 11 8 2" xfId="33688"/>
    <cellStyle name="Total 12 11 8 3" xfId="33689"/>
    <cellStyle name="Total 12 11 8 4" xfId="52861"/>
    <cellStyle name="Total 12 11 9" xfId="33690"/>
    <cellStyle name="Total 12 11 9 2" xfId="33691"/>
    <cellStyle name="Total 12 11 9 3" xfId="33692"/>
    <cellStyle name="Total 12 11 9 4" xfId="52862"/>
    <cellStyle name="Total 12 12" xfId="33693"/>
    <cellStyle name="Total 12 12 10" xfId="33694"/>
    <cellStyle name="Total 12 12 10 2" xfId="33695"/>
    <cellStyle name="Total 12 12 10 3" xfId="33696"/>
    <cellStyle name="Total 12 12 10 4" xfId="52863"/>
    <cellStyle name="Total 12 12 11" xfId="33697"/>
    <cellStyle name="Total 12 12 11 2" xfId="33698"/>
    <cellStyle name="Total 12 12 11 3" xfId="33699"/>
    <cellStyle name="Total 12 12 11 4" xfId="52864"/>
    <cellStyle name="Total 12 12 12" xfId="33700"/>
    <cellStyle name="Total 12 12 12 2" xfId="33701"/>
    <cellStyle name="Total 12 12 12 3" xfId="33702"/>
    <cellStyle name="Total 12 12 12 4" xfId="52865"/>
    <cellStyle name="Total 12 12 13" xfId="33703"/>
    <cellStyle name="Total 12 12 13 2" xfId="33704"/>
    <cellStyle name="Total 12 12 13 3" xfId="33705"/>
    <cellStyle name="Total 12 12 13 4" xfId="52866"/>
    <cellStyle name="Total 12 12 14" xfId="33706"/>
    <cellStyle name="Total 12 12 14 2" xfId="33707"/>
    <cellStyle name="Total 12 12 14 3" xfId="33708"/>
    <cellStyle name="Total 12 12 14 4" xfId="52867"/>
    <cellStyle name="Total 12 12 15" xfId="33709"/>
    <cellStyle name="Total 12 12 15 2" xfId="33710"/>
    <cellStyle name="Total 12 12 15 3" xfId="33711"/>
    <cellStyle name="Total 12 12 15 4" xfId="52868"/>
    <cellStyle name="Total 12 12 16" xfId="33712"/>
    <cellStyle name="Total 12 12 16 2" xfId="33713"/>
    <cellStyle name="Total 12 12 16 3" xfId="33714"/>
    <cellStyle name="Total 12 12 16 4" xfId="52869"/>
    <cellStyle name="Total 12 12 17" xfId="33715"/>
    <cellStyle name="Total 12 12 17 2" xfId="33716"/>
    <cellStyle name="Total 12 12 17 3" xfId="33717"/>
    <cellStyle name="Total 12 12 17 4" xfId="52870"/>
    <cellStyle name="Total 12 12 18" xfId="33718"/>
    <cellStyle name="Total 12 12 18 2" xfId="33719"/>
    <cellStyle name="Total 12 12 18 3" xfId="33720"/>
    <cellStyle name="Total 12 12 18 4" xfId="52871"/>
    <cellStyle name="Total 12 12 19" xfId="33721"/>
    <cellStyle name="Total 12 12 19 2" xfId="33722"/>
    <cellStyle name="Total 12 12 19 3" xfId="33723"/>
    <cellStyle name="Total 12 12 19 4" xfId="52872"/>
    <cellStyle name="Total 12 12 2" xfId="33724"/>
    <cellStyle name="Total 12 12 2 2" xfId="33725"/>
    <cellStyle name="Total 12 12 2 3" xfId="33726"/>
    <cellStyle name="Total 12 12 2 4" xfId="52873"/>
    <cellStyle name="Total 12 12 20" xfId="33727"/>
    <cellStyle name="Total 12 12 20 2" xfId="33728"/>
    <cellStyle name="Total 12 12 20 3" xfId="52874"/>
    <cellStyle name="Total 12 12 20 4" xfId="52875"/>
    <cellStyle name="Total 12 12 21" xfId="52876"/>
    <cellStyle name="Total 12 12 22" xfId="52877"/>
    <cellStyle name="Total 12 12 3" xfId="33729"/>
    <cellStyle name="Total 12 12 3 2" xfId="33730"/>
    <cellStyle name="Total 12 12 3 3" xfId="33731"/>
    <cellStyle name="Total 12 12 3 4" xfId="52878"/>
    <cellStyle name="Total 12 12 4" xfId="33732"/>
    <cellStyle name="Total 12 12 4 2" xfId="33733"/>
    <cellStyle name="Total 12 12 4 3" xfId="33734"/>
    <cellStyle name="Total 12 12 4 4" xfId="52879"/>
    <cellStyle name="Total 12 12 5" xfId="33735"/>
    <cellStyle name="Total 12 12 5 2" xfId="33736"/>
    <cellStyle name="Total 12 12 5 3" xfId="33737"/>
    <cellStyle name="Total 12 12 5 4" xfId="52880"/>
    <cellStyle name="Total 12 12 6" xfId="33738"/>
    <cellStyle name="Total 12 12 6 2" xfId="33739"/>
    <cellStyle name="Total 12 12 6 3" xfId="33740"/>
    <cellStyle name="Total 12 12 6 4" xfId="52881"/>
    <cellStyle name="Total 12 12 7" xfId="33741"/>
    <cellStyle name="Total 12 12 7 2" xfId="33742"/>
    <cellStyle name="Total 12 12 7 3" xfId="33743"/>
    <cellStyle name="Total 12 12 7 4" xfId="52882"/>
    <cellStyle name="Total 12 12 8" xfId="33744"/>
    <cellStyle name="Total 12 12 8 2" xfId="33745"/>
    <cellStyle name="Total 12 12 8 3" xfId="33746"/>
    <cellStyle name="Total 12 12 8 4" xfId="52883"/>
    <cellStyle name="Total 12 12 9" xfId="33747"/>
    <cellStyle name="Total 12 12 9 2" xfId="33748"/>
    <cellStyle name="Total 12 12 9 3" xfId="33749"/>
    <cellStyle name="Total 12 12 9 4" xfId="52884"/>
    <cellStyle name="Total 12 13" xfId="33750"/>
    <cellStyle name="Total 12 13 10" xfId="33751"/>
    <cellStyle name="Total 12 13 10 2" xfId="33752"/>
    <cellStyle name="Total 12 13 10 3" xfId="33753"/>
    <cellStyle name="Total 12 13 10 4" xfId="52885"/>
    <cellStyle name="Total 12 13 11" xfId="33754"/>
    <cellStyle name="Total 12 13 11 2" xfId="33755"/>
    <cellStyle name="Total 12 13 11 3" xfId="33756"/>
    <cellStyle name="Total 12 13 11 4" xfId="52886"/>
    <cellStyle name="Total 12 13 12" xfId="33757"/>
    <cellStyle name="Total 12 13 12 2" xfId="33758"/>
    <cellStyle name="Total 12 13 12 3" xfId="33759"/>
    <cellStyle name="Total 12 13 12 4" xfId="52887"/>
    <cellStyle name="Total 12 13 13" xfId="33760"/>
    <cellStyle name="Total 12 13 13 2" xfId="33761"/>
    <cellStyle name="Total 12 13 13 3" xfId="33762"/>
    <cellStyle name="Total 12 13 13 4" xfId="52888"/>
    <cellStyle name="Total 12 13 14" xfId="33763"/>
    <cellStyle name="Total 12 13 14 2" xfId="33764"/>
    <cellStyle name="Total 12 13 14 3" xfId="33765"/>
    <cellStyle name="Total 12 13 14 4" xfId="52889"/>
    <cellStyle name="Total 12 13 15" xfId="33766"/>
    <cellStyle name="Total 12 13 15 2" xfId="33767"/>
    <cellStyle name="Total 12 13 15 3" xfId="33768"/>
    <cellStyle name="Total 12 13 15 4" xfId="52890"/>
    <cellStyle name="Total 12 13 16" xfId="33769"/>
    <cellStyle name="Total 12 13 16 2" xfId="33770"/>
    <cellStyle name="Total 12 13 16 3" xfId="33771"/>
    <cellStyle name="Total 12 13 16 4" xfId="52891"/>
    <cellStyle name="Total 12 13 17" xfId="33772"/>
    <cellStyle name="Total 12 13 17 2" xfId="33773"/>
    <cellStyle name="Total 12 13 17 3" xfId="33774"/>
    <cellStyle name="Total 12 13 17 4" xfId="52892"/>
    <cellStyle name="Total 12 13 18" xfId="33775"/>
    <cellStyle name="Total 12 13 18 2" xfId="33776"/>
    <cellStyle name="Total 12 13 18 3" xfId="33777"/>
    <cellStyle name="Total 12 13 18 4" xfId="52893"/>
    <cellStyle name="Total 12 13 19" xfId="33778"/>
    <cellStyle name="Total 12 13 19 2" xfId="33779"/>
    <cellStyle name="Total 12 13 19 3" xfId="33780"/>
    <cellStyle name="Total 12 13 19 4" xfId="52894"/>
    <cellStyle name="Total 12 13 2" xfId="33781"/>
    <cellStyle name="Total 12 13 2 2" xfId="33782"/>
    <cellStyle name="Total 12 13 2 3" xfId="33783"/>
    <cellStyle name="Total 12 13 2 4" xfId="52895"/>
    <cellStyle name="Total 12 13 20" xfId="33784"/>
    <cellStyle name="Total 12 13 20 2" xfId="33785"/>
    <cellStyle name="Total 12 13 20 3" xfId="52896"/>
    <cellStyle name="Total 12 13 20 4" xfId="52897"/>
    <cellStyle name="Total 12 13 21" xfId="52898"/>
    <cellStyle name="Total 12 13 22" xfId="52899"/>
    <cellStyle name="Total 12 13 3" xfId="33786"/>
    <cellStyle name="Total 12 13 3 2" xfId="33787"/>
    <cellStyle name="Total 12 13 3 3" xfId="33788"/>
    <cellStyle name="Total 12 13 3 4" xfId="52900"/>
    <cellStyle name="Total 12 13 4" xfId="33789"/>
    <cellStyle name="Total 12 13 4 2" xfId="33790"/>
    <cellStyle name="Total 12 13 4 3" xfId="33791"/>
    <cellStyle name="Total 12 13 4 4" xfId="52901"/>
    <cellStyle name="Total 12 13 5" xfId="33792"/>
    <cellStyle name="Total 12 13 5 2" xfId="33793"/>
    <cellStyle name="Total 12 13 5 3" xfId="33794"/>
    <cellStyle name="Total 12 13 5 4" xfId="52902"/>
    <cellStyle name="Total 12 13 6" xfId="33795"/>
    <cellStyle name="Total 12 13 6 2" xfId="33796"/>
    <cellStyle name="Total 12 13 6 3" xfId="33797"/>
    <cellStyle name="Total 12 13 6 4" xfId="52903"/>
    <cellStyle name="Total 12 13 7" xfId="33798"/>
    <cellStyle name="Total 12 13 7 2" xfId="33799"/>
    <cellStyle name="Total 12 13 7 3" xfId="33800"/>
    <cellStyle name="Total 12 13 7 4" xfId="52904"/>
    <cellStyle name="Total 12 13 8" xfId="33801"/>
    <cellStyle name="Total 12 13 8 2" xfId="33802"/>
    <cellStyle name="Total 12 13 8 3" xfId="33803"/>
    <cellStyle name="Total 12 13 8 4" xfId="52905"/>
    <cellStyle name="Total 12 13 9" xfId="33804"/>
    <cellStyle name="Total 12 13 9 2" xfId="33805"/>
    <cellStyle name="Total 12 13 9 3" xfId="33806"/>
    <cellStyle name="Total 12 13 9 4" xfId="52906"/>
    <cellStyle name="Total 12 14" xfId="33807"/>
    <cellStyle name="Total 12 14 10" xfId="33808"/>
    <cellStyle name="Total 12 14 10 2" xfId="33809"/>
    <cellStyle name="Total 12 14 10 3" xfId="33810"/>
    <cellStyle name="Total 12 14 10 4" xfId="52907"/>
    <cellStyle name="Total 12 14 11" xfId="33811"/>
    <cellStyle name="Total 12 14 11 2" xfId="33812"/>
    <cellStyle name="Total 12 14 11 3" xfId="33813"/>
    <cellStyle name="Total 12 14 11 4" xfId="52908"/>
    <cellStyle name="Total 12 14 12" xfId="33814"/>
    <cellStyle name="Total 12 14 12 2" xfId="33815"/>
    <cellStyle name="Total 12 14 12 3" xfId="33816"/>
    <cellStyle name="Total 12 14 12 4" xfId="52909"/>
    <cellStyle name="Total 12 14 13" xfId="33817"/>
    <cellStyle name="Total 12 14 13 2" xfId="33818"/>
    <cellStyle name="Total 12 14 13 3" xfId="33819"/>
    <cellStyle name="Total 12 14 13 4" xfId="52910"/>
    <cellStyle name="Total 12 14 14" xfId="33820"/>
    <cellStyle name="Total 12 14 14 2" xfId="33821"/>
    <cellStyle name="Total 12 14 14 3" xfId="33822"/>
    <cellStyle name="Total 12 14 14 4" xfId="52911"/>
    <cellStyle name="Total 12 14 15" xfId="33823"/>
    <cellStyle name="Total 12 14 15 2" xfId="33824"/>
    <cellStyle name="Total 12 14 15 3" xfId="33825"/>
    <cellStyle name="Total 12 14 15 4" xfId="52912"/>
    <cellStyle name="Total 12 14 16" xfId="33826"/>
    <cellStyle name="Total 12 14 16 2" xfId="33827"/>
    <cellStyle name="Total 12 14 16 3" xfId="33828"/>
    <cellStyle name="Total 12 14 16 4" xfId="52913"/>
    <cellStyle name="Total 12 14 17" xfId="33829"/>
    <cellStyle name="Total 12 14 17 2" xfId="33830"/>
    <cellStyle name="Total 12 14 17 3" xfId="33831"/>
    <cellStyle name="Total 12 14 17 4" xfId="52914"/>
    <cellStyle name="Total 12 14 18" xfId="33832"/>
    <cellStyle name="Total 12 14 18 2" xfId="33833"/>
    <cellStyle name="Total 12 14 18 3" xfId="33834"/>
    <cellStyle name="Total 12 14 18 4" xfId="52915"/>
    <cellStyle name="Total 12 14 19" xfId="33835"/>
    <cellStyle name="Total 12 14 19 2" xfId="33836"/>
    <cellStyle name="Total 12 14 19 3" xfId="33837"/>
    <cellStyle name="Total 12 14 19 4" xfId="52916"/>
    <cellStyle name="Total 12 14 2" xfId="33838"/>
    <cellStyle name="Total 12 14 2 2" xfId="33839"/>
    <cellStyle name="Total 12 14 2 3" xfId="33840"/>
    <cellStyle name="Total 12 14 2 4" xfId="52917"/>
    <cellStyle name="Total 12 14 20" xfId="33841"/>
    <cellStyle name="Total 12 14 20 2" xfId="33842"/>
    <cellStyle name="Total 12 14 20 3" xfId="52918"/>
    <cellStyle name="Total 12 14 20 4" xfId="52919"/>
    <cellStyle name="Total 12 14 21" xfId="52920"/>
    <cellStyle name="Total 12 14 22" xfId="52921"/>
    <cellStyle name="Total 12 14 3" xfId="33843"/>
    <cellStyle name="Total 12 14 3 2" xfId="33844"/>
    <cellStyle name="Total 12 14 3 3" xfId="33845"/>
    <cellStyle name="Total 12 14 3 4" xfId="52922"/>
    <cellStyle name="Total 12 14 4" xfId="33846"/>
    <cellStyle name="Total 12 14 4 2" xfId="33847"/>
    <cellStyle name="Total 12 14 4 3" xfId="33848"/>
    <cellStyle name="Total 12 14 4 4" xfId="52923"/>
    <cellStyle name="Total 12 14 5" xfId="33849"/>
    <cellStyle name="Total 12 14 5 2" xfId="33850"/>
    <cellStyle name="Total 12 14 5 3" xfId="33851"/>
    <cellStyle name="Total 12 14 5 4" xfId="52924"/>
    <cellStyle name="Total 12 14 6" xfId="33852"/>
    <cellStyle name="Total 12 14 6 2" xfId="33853"/>
    <cellStyle name="Total 12 14 6 3" xfId="33854"/>
    <cellStyle name="Total 12 14 6 4" xfId="52925"/>
    <cellStyle name="Total 12 14 7" xfId="33855"/>
    <cellStyle name="Total 12 14 7 2" xfId="33856"/>
    <cellStyle name="Total 12 14 7 3" xfId="33857"/>
    <cellStyle name="Total 12 14 7 4" xfId="52926"/>
    <cellStyle name="Total 12 14 8" xfId="33858"/>
    <cellStyle name="Total 12 14 8 2" xfId="33859"/>
    <cellStyle name="Total 12 14 8 3" xfId="33860"/>
    <cellStyle name="Total 12 14 8 4" xfId="52927"/>
    <cellStyle name="Total 12 14 9" xfId="33861"/>
    <cellStyle name="Total 12 14 9 2" xfId="33862"/>
    <cellStyle name="Total 12 14 9 3" xfId="33863"/>
    <cellStyle name="Total 12 14 9 4" xfId="52928"/>
    <cellStyle name="Total 12 15" xfId="33864"/>
    <cellStyle name="Total 12 15 10" xfId="33865"/>
    <cellStyle name="Total 12 15 10 2" xfId="33866"/>
    <cellStyle name="Total 12 15 10 3" xfId="33867"/>
    <cellStyle name="Total 12 15 10 4" xfId="52929"/>
    <cellStyle name="Total 12 15 11" xfId="33868"/>
    <cellStyle name="Total 12 15 11 2" xfId="33869"/>
    <cellStyle name="Total 12 15 11 3" xfId="33870"/>
    <cellStyle name="Total 12 15 11 4" xfId="52930"/>
    <cellStyle name="Total 12 15 12" xfId="33871"/>
    <cellStyle name="Total 12 15 12 2" xfId="33872"/>
    <cellStyle name="Total 12 15 12 3" xfId="33873"/>
    <cellStyle name="Total 12 15 12 4" xfId="52931"/>
    <cellStyle name="Total 12 15 13" xfId="33874"/>
    <cellStyle name="Total 12 15 13 2" xfId="33875"/>
    <cellStyle name="Total 12 15 13 3" xfId="33876"/>
    <cellStyle name="Total 12 15 13 4" xfId="52932"/>
    <cellStyle name="Total 12 15 14" xfId="33877"/>
    <cellStyle name="Total 12 15 14 2" xfId="33878"/>
    <cellStyle name="Total 12 15 14 3" xfId="33879"/>
    <cellStyle name="Total 12 15 14 4" xfId="52933"/>
    <cellStyle name="Total 12 15 15" xfId="33880"/>
    <cellStyle name="Total 12 15 15 2" xfId="33881"/>
    <cellStyle name="Total 12 15 15 3" xfId="33882"/>
    <cellStyle name="Total 12 15 15 4" xfId="52934"/>
    <cellStyle name="Total 12 15 16" xfId="33883"/>
    <cellStyle name="Total 12 15 16 2" xfId="33884"/>
    <cellStyle name="Total 12 15 16 3" xfId="33885"/>
    <cellStyle name="Total 12 15 16 4" xfId="52935"/>
    <cellStyle name="Total 12 15 17" xfId="33886"/>
    <cellStyle name="Total 12 15 17 2" xfId="33887"/>
    <cellStyle name="Total 12 15 17 3" xfId="33888"/>
    <cellStyle name="Total 12 15 17 4" xfId="52936"/>
    <cellStyle name="Total 12 15 18" xfId="33889"/>
    <cellStyle name="Total 12 15 18 2" xfId="33890"/>
    <cellStyle name="Total 12 15 18 3" xfId="33891"/>
    <cellStyle name="Total 12 15 18 4" xfId="52937"/>
    <cellStyle name="Total 12 15 19" xfId="33892"/>
    <cellStyle name="Total 12 15 19 2" xfId="33893"/>
    <cellStyle name="Total 12 15 19 3" xfId="33894"/>
    <cellStyle name="Total 12 15 19 4" xfId="52938"/>
    <cellStyle name="Total 12 15 2" xfId="33895"/>
    <cellStyle name="Total 12 15 2 2" xfId="33896"/>
    <cellStyle name="Total 12 15 2 3" xfId="33897"/>
    <cellStyle name="Total 12 15 2 4" xfId="52939"/>
    <cellStyle name="Total 12 15 20" xfId="33898"/>
    <cellStyle name="Total 12 15 20 2" xfId="33899"/>
    <cellStyle name="Total 12 15 20 3" xfId="52940"/>
    <cellStyle name="Total 12 15 20 4" xfId="52941"/>
    <cellStyle name="Total 12 15 21" xfId="52942"/>
    <cellStyle name="Total 12 15 22" xfId="52943"/>
    <cellStyle name="Total 12 15 3" xfId="33900"/>
    <cellStyle name="Total 12 15 3 2" xfId="33901"/>
    <cellStyle name="Total 12 15 3 3" xfId="33902"/>
    <cellStyle name="Total 12 15 3 4" xfId="52944"/>
    <cellStyle name="Total 12 15 4" xfId="33903"/>
    <cellStyle name="Total 12 15 4 2" xfId="33904"/>
    <cellStyle name="Total 12 15 4 3" xfId="33905"/>
    <cellStyle name="Total 12 15 4 4" xfId="52945"/>
    <cellStyle name="Total 12 15 5" xfId="33906"/>
    <cellStyle name="Total 12 15 5 2" xfId="33907"/>
    <cellStyle name="Total 12 15 5 3" xfId="33908"/>
    <cellStyle name="Total 12 15 5 4" xfId="52946"/>
    <cellStyle name="Total 12 15 6" xfId="33909"/>
    <cellStyle name="Total 12 15 6 2" xfId="33910"/>
    <cellStyle name="Total 12 15 6 3" xfId="33911"/>
    <cellStyle name="Total 12 15 6 4" xfId="52947"/>
    <cellStyle name="Total 12 15 7" xfId="33912"/>
    <cellStyle name="Total 12 15 7 2" xfId="33913"/>
    <cellStyle name="Total 12 15 7 3" xfId="33914"/>
    <cellStyle name="Total 12 15 7 4" xfId="52948"/>
    <cellStyle name="Total 12 15 8" xfId="33915"/>
    <cellStyle name="Total 12 15 8 2" xfId="33916"/>
    <cellStyle name="Total 12 15 8 3" xfId="33917"/>
    <cellStyle name="Total 12 15 8 4" xfId="52949"/>
    <cellStyle name="Total 12 15 9" xfId="33918"/>
    <cellStyle name="Total 12 15 9 2" xfId="33919"/>
    <cellStyle name="Total 12 15 9 3" xfId="33920"/>
    <cellStyle name="Total 12 15 9 4" xfId="52950"/>
    <cellStyle name="Total 12 16" xfId="33921"/>
    <cellStyle name="Total 12 16 10" xfId="33922"/>
    <cellStyle name="Total 12 16 10 2" xfId="33923"/>
    <cellStyle name="Total 12 16 10 3" xfId="33924"/>
    <cellStyle name="Total 12 16 10 4" xfId="52951"/>
    <cellStyle name="Total 12 16 11" xfId="33925"/>
    <cellStyle name="Total 12 16 11 2" xfId="33926"/>
    <cellStyle name="Total 12 16 11 3" xfId="33927"/>
    <cellStyle name="Total 12 16 11 4" xfId="52952"/>
    <cellStyle name="Total 12 16 12" xfId="33928"/>
    <cellStyle name="Total 12 16 12 2" xfId="33929"/>
    <cellStyle name="Total 12 16 12 3" xfId="33930"/>
    <cellStyle name="Total 12 16 12 4" xfId="52953"/>
    <cellStyle name="Total 12 16 13" xfId="33931"/>
    <cellStyle name="Total 12 16 13 2" xfId="33932"/>
    <cellStyle name="Total 12 16 13 3" xfId="33933"/>
    <cellStyle name="Total 12 16 13 4" xfId="52954"/>
    <cellStyle name="Total 12 16 14" xfId="33934"/>
    <cellStyle name="Total 12 16 14 2" xfId="33935"/>
    <cellStyle name="Total 12 16 14 3" xfId="33936"/>
    <cellStyle name="Total 12 16 14 4" xfId="52955"/>
    <cellStyle name="Total 12 16 15" xfId="33937"/>
    <cellStyle name="Total 12 16 15 2" xfId="33938"/>
    <cellStyle name="Total 12 16 15 3" xfId="33939"/>
    <cellStyle name="Total 12 16 15 4" xfId="52956"/>
    <cellStyle name="Total 12 16 16" xfId="33940"/>
    <cellStyle name="Total 12 16 16 2" xfId="33941"/>
    <cellStyle name="Total 12 16 16 3" xfId="33942"/>
    <cellStyle name="Total 12 16 16 4" xfId="52957"/>
    <cellStyle name="Total 12 16 17" xfId="33943"/>
    <cellStyle name="Total 12 16 17 2" xfId="33944"/>
    <cellStyle name="Total 12 16 17 3" xfId="33945"/>
    <cellStyle name="Total 12 16 17 4" xfId="52958"/>
    <cellStyle name="Total 12 16 18" xfId="33946"/>
    <cellStyle name="Total 12 16 18 2" xfId="33947"/>
    <cellStyle name="Total 12 16 18 3" xfId="33948"/>
    <cellStyle name="Total 12 16 18 4" xfId="52959"/>
    <cellStyle name="Total 12 16 19" xfId="33949"/>
    <cellStyle name="Total 12 16 19 2" xfId="33950"/>
    <cellStyle name="Total 12 16 19 3" xfId="33951"/>
    <cellStyle name="Total 12 16 19 4" xfId="52960"/>
    <cellStyle name="Total 12 16 2" xfId="33952"/>
    <cellStyle name="Total 12 16 2 2" xfId="33953"/>
    <cellStyle name="Total 12 16 2 3" xfId="33954"/>
    <cellStyle name="Total 12 16 2 4" xfId="52961"/>
    <cellStyle name="Total 12 16 20" xfId="33955"/>
    <cellStyle name="Total 12 16 20 2" xfId="33956"/>
    <cellStyle name="Total 12 16 20 3" xfId="52962"/>
    <cellStyle name="Total 12 16 20 4" xfId="52963"/>
    <cellStyle name="Total 12 16 21" xfId="52964"/>
    <cellStyle name="Total 12 16 22" xfId="52965"/>
    <cellStyle name="Total 12 16 3" xfId="33957"/>
    <cellStyle name="Total 12 16 3 2" xfId="33958"/>
    <cellStyle name="Total 12 16 3 3" xfId="33959"/>
    <cellStyle name="Total 12 16 3 4" xfId="52966"/>
    <cellStyle name="Total 12 16 4" xfId="33960"/>
    <cellStyle name="Total 12 16 4 2" xfId="33961"/>
    <cellStyle name="Total 12 16 4 3" xfId="33962"/>
    <cellStyle name="Total 12 16 4 4" xfId="52967"/>
    <cellStyle name="Total 12 16 5" xfId="33963"/>
    <cellStyle name="Total 12 16 5 2" xfId="33964"/>
    <cellStyle name="Total 12 16 5 3" xfId="33965"/>
    <cellStyle name="Total 12 16 5 4" xfId="52968"/>
    <cellStyle name="Total 12 16 6" xfId="33966"/>
    <cellStyle name="Total 12 16 6 2" xfId="33967"/>
    <cellStyle name="Total 12 16 6 3" xfId="33968"/>
    <cellStyle name="Total 12 16 6 4" xfId="52969"/>
    <cellStyle name="Total 12 16 7" xfId="33969"/>
    <cellStyle name="Total 12 16 7 2" xfId="33970"/>
    <cellStyle name="Total 12 16 7 3" xfId="33971"/>
    <cellStyle name="Total 12 16 7 4" xfId="52970"/>
    <cellStyle name="Total 12 16 8" xfId="33972"/>
    <cellStyle name="Total 12 16 8 2" xfId="33973"/>
    <cellStyle name="Total 12 16 8 3" xfId="33974"/>
    <cellStyle name="Total 12 16 8 4" xfId="52971"/>
    <cellStyle name="Total 12 16 9" xfId="33975"/>
    <cellStyle name="Total 12 16 9 2" xfId="33976"/>
    <cellStyle name="Total 12 16 9 3" xfId="33977"/>
    <cellStyle name="Total 12 16 9 4" xfId="52972"/>
    <cellStyle name="Total 12 17" xfId="33978"/>
    <cellStyle name="Total 12 17 10" xfId="33979"/>
    <cellStyle name="Total 12 17 10 2" xfId="33980"/>
    <cellStyle name="Total 12 17 10 3" xfId="33981"/>
    <cellStyle name="Total 12 17 10 4" xfId="52973"/>
    <cellStyle name="Total 12 17 11" xfId="33982"/>
    <cellStyle name="Total 12 17 11 2" xfId="33983"/>
    <cellStyle name="Total 12 17 11 3" xfId="33984"/>
    <cellStyle name="Total 12 17 11 4" xfId="52974"/>
    <cellStyle name="Total 12 17 12" xfId="33985"/>
    <cellStyle name="Total 12 17 12 2" xfId="33986"/>
    <cellStyle name="Total 12 17 12 3" xfId="33987"/>
    <cellStyle name="Total 12 17 12 4" xfId="52975"/>
    <cellStyle name="Total 12 17 13" xfId="33988"/>
    <cellStyle name="Total 12 17 13 2" xfId="33989"/>
    <cellStyle name="Total 12 17 13 3" xfId="33990"/>
    <cellStyle name="Total 12 17 13 4" xfId="52976"/>
    <cellStyle name="Total 12 17 14" xfId="33991"/>
    <cellStyle name="Total 12 17 14 2" xfId="33992"/>
    <cellStyle name="Total 12 17 14 3" xfId="33993"/>
    <cellStyle name="Total 12 17 14 4" xfId="52977"/>
    <cellStyle name="Total 12 17 15" xfId="33994"/>
    <cellStyle name="Total 12 17 15 2" xfId="33995"/>
    <cellStyle name="Total 12 17 15 3" xfId="33996"/>
    <cellStyle name="Total 12 17 15 4" xfId="52978"/>
    <cellStyle name="Total 12 17 16" xfId="33997"/>
    <cellStyle name="Total 12 17 16 2" xfId="33998"/>
    <cellStyle name="Total 12 17 16 3" xfId="33999"/>
    <cellStyle name="Total 12 17 16 4" xfId="52979"/>
    <cellStyle name="Total 12 17 17" xfId="34000"/>
    <cellStyle name="Total 12 17 17 2" xfId="34001"/>
    <cellStyle name="Total 12 17 17 3" xfId="34002"/>
    <cellStyle name="Total 12 17 17 4" xfId="52980"/>
    <cellStyle name="Total 12 17 18" xfId="34003"/>
    <cellStyle name="Total 12 17 18 2" xfId="34004"/>
    <cellStyle name="Total 12 17 18 3" xfId="34005"/>
    <cellStyle name="Total 12 17 18 4" xfId="52981"/>
    <cellStyle name="Total 12 17 19" xfId="34006"/>
    <cellStyle name="Total 12 17 19 2" xfId="34007"/>
    <cellStyle name="Total 12 17 19 3" xfId="34008"/>
    <cellStyle name="Total 12 17 19 4" xfId="52982"/>
    <cellStyle name="Total 12 17 2" xfId="34009"/>
    <cellStyle name="Total 12 17 2 2" xfId="34010"/>
    <cellStyle name="Total 12 17 2 3" xfId="34011"/>
    <cellStyle name="Total 12 17 2 4" xfId="52983"/>
    <cellStyle name="Total 12 17 20" xfId="34012"/>
    <cellStyle name="Total 12 17 20 2" xfId="34013"/>
    <cellStyle name="Total 12 17 20 3" xfId="52984"/>
    <cellStyle name="Total 12 17 20 4" xfId="52985"/>
    <cellStyle name="Total 12 17 21" xfId="52986"/>
    <cellStyle name="Total 12 17 22" xfId="52987"/>
    <cellStyle name="Total 12 17 3" xfId="34014"/>
    <cellStyle name="Total 12 17 3 2" xfId="34015"/>
    <cellStyle name="Total 12 17 3 3" xfId="34016"/>
    <cellStyle name="Total 12 17 3 4" xfId="52988"/>
    <cellStyle name="Total 12 17 4" xfId="34017"/>
    <cellStyle name="Total 12 17 4 2" xfId="34018"/>
    <cellStyle name="Total 12 17 4 3" xfId="34019"/>
    <cellStyle name="Total 12 17 4 4" xfId="52989"/>
    <cellStyle name="Total 12 17 5" xfId="34020"/>
    <cellStyle name="Total 12 17 5 2" xfId="34021"/>
    <cellStyle name="Total 12 17 5 3" xfId="34022"/>
    <cellStyle name="Total 12 17 5 4" xfId="52990"/>
    <cellStyle name="Total 12 17 6" xfId="34023"/>
    <cellStyle name="Total 12 17 6 2" xfId="34024"/>
    <cellStyle name="Total 12 17 6 3" xfId="34025"/>
    <cellStyle name="Total 12 17 6 4" xfId="52991"/>
    <cellStyle name="Total 12 17 7" xfId="34026"/>
    <cellStyle name="Total 12 17 7 2" xfId="34027"/>
    <cellStyle name="Total 12 17 7 3" xfId="34028"/>
    <cellStyle name="Total 12 17 7 4" xfId="52992"/>
    <cellStyle name="Total 12 17 8" xfId="34029"/>
    <cellStyle name="Total 12 17 8 2" xfId="34030"/>
    <cellStyle name="Total 12 17 8 3" xfId="34031"/>
    <cellStyle name="Total 12 17 8 4" xfId="52993"/>
    <cellStyle name="Total 12 17 9" xfId="34032"/>
    <cellStyle name="Total 12 17 9 2" xfId="34033"/>
    <cellStyle name="Total 12 17 9 3" xfId="34034"/>
    <cellStyle name="Total 12 17 9 4" xfId="52994"/>
    <cellStyle name="Total 12 18" xfId="34035"/>
    <cellStyle name="Total 12 18 10" xfId="34036"/>
    <cellStyle name="Total 12 18 10 2" xfId="34037"/>
    <cellStyle name="Total 12 18 10 3" xfId="34038"/>
    <cellStyle name="Total 12 18 10 4" xfId="52995"/>
    <cellStyle name="Total 12 18 11" xfId="34039"/>
    <cellStyle name="Total 12 18 11 2" xfId="34040"/>
    <cellStyle name="Total 12 18 11 3" xfId="34041"/>
    <cellStyle name="Total 12 18 11 4" xfId="52996"/>
    <cellStyle name="Total 12 18 12" xfId="34042"/>
    <cellStyle name="Total 12 18 12 2" xfId="34043"/>
    <cellStyle name="Total 12 18 12 3" xfId="34044"/>
    <cellStyle name="Total 12 18 12 4" xfId="52997"/>
    <cellStyle name="Total 12 18 13" xfId="34045"/>
    <cellStyle name="Total 12 18 13 2" xfId="34046"/>
    <cellStyle name="Total 12 18 13 3" xfId="34047"/>
    <cellStyle name="Total 12 18 13 4" xfId="52998"/>
    <cellStyle name="Total 12 18 14" xfId="34048"/>
    <cellStyle name="Total 12 18 14 2" xfId="34049"/>
    <cellStyle name="Total 12 18 14 3" xfId="34050"/>
    <cellStyle name="Total 12 18 14 4" xfId="52999"/>
    <cellStyle name="Total 12 18 15" xfId="34051"/>
    <cellStyle name="Total 12 18 15 2" xfId="34052"/>
    <cellStyle name="Total 12 18 15 3" xfId="34053"/>
    <cellStyle name="Total 12 18 15 4" xfId="53000"/>
    <cellStyle name="Total 12 18 16" xfId="34054"/>
    <cellStyle name="Total 12 18 16 2" xfId="34055"/>
    <cellStyle name="Total 12 18 16 3" xfId="34056"/>
    <cellStyle name="Total 12 18 16 4" xfId="53001"/>
    <cellStyle name="Total 12 18 17" xfId="34057"/>
    <cellStyle name="Total 12 18 17 2" xfId="34058"/>
    <cellStyle name="Total 12 18 17 3" xfId="34059"/>
    <cellStyle name="Total 12 18 17 4" xfId="53002"/>
    <cellStyle name="Total 12 18 18" xfId="34060"/>
    <cellStyle name="Total 12 18 18 2" xfId="34061"/>
    <cellStyle name="Total 12 18 18 3" xfId="34062"/>
    <cellStyle name="Total 12 18 18 4" xfId="53003"/>
    <cellStyle name="Total 12 18 19" xfId="34063"/>
    <cellStyle name="Total 12 18 19 2" xfId="34064"/>
    <cellStyle name="Total 12 18 19 3" xfId="34065"/>
    <cellStyle name="Total 12 18 19 4" xfId="53004"/>
    <cellStyle name="Total 12 18 2" xfId="34066"/>
    <cellStyle name="Total 12 18 2 2" xfId="34067"/>
    <cellStyle name="Total 12 18 2 3" xfId="34068"/>
    <cellStyle name="Total 12 18 2 4" xfId="53005"/>
    <cellStyle name="Total 12 18 20" xfId="34069"/>
    <cellStyle name="Total 12 18 20 2" xfId="34070"/>
    <cellStyle name="Total 12 18 20 3" xfId="53006"/>
    <cellStyle name="Total 12 18 20 4" xfId="53007"/>
    <cellStyle name="Total 12 18 21" xfId="53008"/>
    <cellStyle name="Total 12 18 22" xfId="53009"/>
    <cellStyle name="Total 12 18 3" xfId="34071"/>
    <cellStyle name="Total 12 18 3 2" xfId="34072"/>
    <cellStyle name="Total 12 18 3 3" xfId="34073"/>
    <cellStyle name="Total 12 18 3 4" xfId="53010"/>
    <cellStyle name="Total 12 18 4" xfId="34074"/>
    <cellStyle name="Total 12 18 4 2" xfId="34075"/>
    <cellStyle name="Total 12 18 4 3" xfId="34076"/>
    <cellStyle name="Total 12 18 4 4" xfId="53011"/>
    <cellStyle name="Total 12 18 5" xfId="34077"/>
    <cellStyle name="Total 12 18 5 2" xfId="34078"/>
    <cellStyle name="Total 12 18 5 3" xfId="34079"/>
    <cellStyle name="Total 12 18 5 4" xfId="53012"/>
    <cellStyle name="Total 12 18 6" xfId="34080"/>
    <cellStyle name="Total 12 18 6 2" xfId="34081"/>
    <cellStyle name="Total 12 18 6 3" xfId="34082"/>
    <cellStyle name="Total 12 18 6 4" xfId="53013"/>
    <cellStyle name="Total 12 18 7" xfId="34083"/>
    <cellStyle name="Total 12 18 7 2" xfId="34084"/>
    <cellStyle name="Total 12 18 7 3" xfId="34085"/>
    <cellStyle name="Total 12 18 7 4" xfId="53014"/>
    <cellStyle name="Total 12 18 8" xfId="34086"/>
    <cellStyle name="Total 12 18 8 2" xfId="34087"/>
    <cellStyle name="Total 12 18 8 3" xfId="34088"/>
    <cellStyle name="Total 12 18 8 4" xfId="53015"/>
    <cellStyle name="Total 12 18 9" xfId="34089"/>
    <cellStyle name="Total 12 18 9 2" xfId="34090"/>
    <cellStyle name="Total 12 18 9 3" xfId="34091"/>
    <cellStyle name="Total 12 18 9 4" xfId="53016"/>
    <cellStyle name="Total 12 19" xfId="34092"/>
    <cellStyle name="Total 12 19 10" xfId="34093"/>
    <cellStyle name="Total 12 19 10 2" xfId="34094"/>
    <cellStyle name="Total 12 19 10 3" xfId="34095"/>
    <cellStyle name="Total 12 19 10 4" xfId="53017"/>
    <cellStyle name="Total 12 19 11" xfId="34096"/>
    <cellStyle name="Total 12 19 11 2" xfId="34097"/>
    <cellStyle name="Total 12 19 11 3" xfId="34098"/>
    <cellStyle name="Total 12 19 11 4" xfId="53018"/>
    <cellStyle name="Total 12 19 12" xfId="34099"/>
    <cellStyle name="Total 12 19 12 2" xfId="34100"/>
    <cellStyle name="Total 12 19 12 3" xfId="34101"/>
    <cellStyle name="Total 12 19 12 4" xfId="53019"/>
    <cellStyle name="Total 12 19 13" xfId="34102"/>
    <cellStyle name="Total 12 19 13 2" xfId="34103"/>
    <cellStyle name="Total 12 19 13 3" xfId="34104"/>
    <cellStyle name="Total 12 19 13 4" xfId="53020"/>
    <cellStyle name="Total 12 19 14" xfId="34105"/>
    <cellStyle name="Total 12 19 14 2" xfId="34106"/>
    <cellStyle name="Total 12 19 14 3" xfId="34107"/>
    <cellStyle name="Total 12 19 14 4" xfId="53021"/>
    <cellStyle name="Total 12 19 15" xfId="34108"/>
    <cellStyle name="Total 12 19 15 2" xfId="34109"/>
    <cellStyle name="Total 12 19 15 3" xfId="34110"/>
    <cellStyle name="Total 12 19 15 4" xfId="53022"/>
    <cellStyle name="Total 12 19 16" xfId="34111"/>
    <cellStyle name="Total 12 19 16 2" xfId="34112"/>
    <cellStyle name="Total 12 19 16 3" xfId="34113"/>
    <cellStyle name="Total 12 19 16 4" xfId="53023"/>
    <cellStyle name="Total 12 19 17" xfId="34114"/>
    <cellStyle name="Total 12 19 17 2" xfId="34115"/>
    <cellStyle name="Total 12 19 17 3" xfId="34116"/>
    <cellStyle name="Total 12 19 17 4" xfId="53024"/>
    <cellStyle name="Total 12 19 18" xfId="34117"/>
    <cellStyle name="Total 12 19 18 2" xfId="34118"/>
    <cellStyle name="Total 12 19 18 3" xfId="34119"/>
    <cellStyle name="Total 12 19 18 4" xfId="53025"/>
    <cellStyle name="Total 12 19 19" xfId="34120"/>
    <cellStyle name="Total 12 19 19 2" xfId="34121"/>
    <cellStyle name="Total 12 19 19 3" xfId="34122"/>
    <cellStyle name="Total 12 19 19 4" xfId="53026"/>
    <cellStyle name="Total 12 19 2" xfId="34123"/>
    <cellStyle name="Total 12 19 2 2" xfId="34124"/>
    <cellStyle name="Total 12 19 2 3" xfId="34125"/>
    <cellStyle name="Total 12 19 2 4" xfId="53027"/>
    <cellStyle name="Total 12 19 20" xfId="34126"/>
    <cellStyle name="Total 12 19 20 2" xfId="34127"/>
    <cellStyle name="Total 12 19 20 3" xfId="53028"/>
    <cellStyle name="Total 12 19 20 4" xfId="53029"/>
    <cellStyle name="Total 12 19 21" xfId="53030"/>
    <cellStyle name="Total 12 19 22" xfId="53031"/>
    <cellStyle name="Total 12 19 3" xfId="34128"/>
    <cellStyle name="Total 12 19 3 2" xfId="34129"/>
    <cellStyle name="Total 12 19 3 3" xfId="34130"/>
    <cellStyle name="Total 12 19 3 4" xfId="53032"/>
    <cellStyle name="Total 12 19 4" xfId="34131"/>
    <cellStyle name="Total 12 19 4 2" xfId="34132"/>
    <cellStyle name="Total 12 19 4 3" xfId="34133"/>
    <cellStyle name="Total 12 19 4 4" xfId="53033"/>
    <cellStyle name="Total 12 19 5" xfId="34134"/>
    <cellStyle name="Total 12 19 5 2" xfId="34135"/>
    <cellStyle name="Total 12 19 5 3" xfId="34136"/>
    <cellStyle name="Total 12 19 5 4" xfId="53034"/>
    <cellStyle name="Total 12 19 6" xfId="34137"/>
    <cellStyle name="Total 12 19 6 2" xfId="34138"/>
    <cellStyle name="Total 12 19 6 3" xfId="34139"/>
    <cellStyle name="Total 12 19 6 4" xfId="53035"/>
    <cellStyle name="Total 12 19 7" xfId="34140"/>
    <cellStyle name="Total 12 19 7 2" xfId="34141"/>
    <cellStyle name="Total 12 19 7 3" xfId="34142"/>
    <cellStyle name="Total 12 19 7 4" xfId="53036"/>
    <cellStyle name="Total 12 19 8" xfId="34143"/>
    <cellStyle name="Total 12 19 8 2" xfId="34144"/>
    <cellStyle name="Total 12 19 8 3" xfId="34145"/>
    <cellStyle name="Total 12 19 8 4" xfId="53037"/>
    <cellStyle name="Total 12 19 9" xfId="34146"/>
    <cellStyle name="Total 12 19 9 2" xfId="34147"/>
    <cellStyle name="Total 12 19 9 3" xfId="34148"/>
    <cellStyle name="Total 12 19 9 4" xfId="53038"/>
    <cellStyle name="Total 12 2" xfId="34149"/>
    <cellStyle name="Total 12 2 10" xfId="34150"/>
    <cellStyle name="Total 12 2 10 2" xfId="34151"/>
    <cellStyle name="Total 12 2 10 3" xfId="34152"/>
    <cellStyle name="Total 12 2 10 4" xfId="53039"/>
    <cellStyle name="Total 12 2 11" xfId="34153"/>
    <cellStyle name="Total 12 2 11 2" xfId="34154"/>
    <cellStyle name="Total 12 2 11 3" xfId="34155"/>
    <cellStyle name="Total 12 2 11 4" xfId="53040"/>
    <cellStyle name="Total 12 2 12" xfId="34156"/>
    <cellStyle name="Total 12 2 12 2" xfId="34157"/>
    <cellStyle name="Total 12 2 12 3" xfId="34158"/>
    <cellStyle name="Total 12 2 12 4" xfId="53041"/>
    <cellStyle name="Total 12 2 13" xfId="34159"/>
    <cellStyle name="Total 12 2 13 2" xfId="34160"/>
    <cellStyle name="Total 12 2 13 3" xfId="34161"/>
    <cellStyle name="Total 12 2 13 4" xfId="53042"/>
    <cellStyle name="Total 12 2 14" xfId="34162"/>
    <cellStyle name="Total 12 2 14 2" xfId="34163"/>
    <cellStyle name="Total 12 2 14 3" xfId="34164"/>
    <cellStyle name="Total 12 2 14 4" xfId="53043"/>
    <cellStyle name="Total 12 2 15" xfId="34165"/>
    <cellStyle name="Total 12 2 15 2" xfId="34166"/>
    <cellStyle name="Total 12 2 15 3" xfId="34167"/>
    <cellStyle name="Total 12 2 15 4" xfId="53044"/>
    <cellStyle name="Total 12 2 16" xfId="34168"/>
    <cellStyle name="Total 12 2 16 2" xfId="34169"/>
    <cellStyle name="Total 12 2 16 3" xfId="34170"/>
    <cellStyle name="Total 12 2 16 4" xfId="53045"/>
    <cellStyle name="Total 12 2 17" xfId="34171"/>
    <cellStyle name="Total 12 2 17 2" xfId="34172"/>
    <cellStyle name="Total 12 2 17 3" xfId="34173"/>
    <cellStyle name="Total 12 2 17 4" xfId="53046"/>
    <cellStyle name="Total 12 2 18" xfId="34174"/>
    <cellStyle name="Total 12 2 18 2" xfId="34175"/>
    <cellStyle name="Total 12 2 18 3" xfId="34176"/>
    <cellStyle name="Total 12 2 18 4" xfId="53047"/>
    <cellStyle name="Total 12 2 19" xfId="34177"/>
    <cellStyle name="Total 12 2 19 2" xfId="34178"/>
    <cellStyle name="Total 12 2 19 3" xfId="34179"/>
    <cellStyle name="Total 12 2 19 4" xfId="53048"/>
    <cellStyle name="Total 12 2 2" xfId="34180"/>
    <cellStyle name="Total 12 2 2 2" xfId="34181"/>
    <cellStyle name="Total 12 2 2 3" xfId="34182"/>
    <cellStyle name="Total 12 2 2 4" xfId="53049"/>
    <cellStyle name="Total 12 2 20" xfId="34183"/>
    <cellStyle name="Total 12 2 20 2" xfId="34184"/>
    <cellStyle name="Total 12 2 20 3" xfId="53050"/>
    <cellStyle name="Total 12 2 20 4" xfId="53051"/>
    <cellStyle name="Total 12 2 21" xfId="53052"/>
    <cellStyle name="Total 12 2 22" xfId="53053"/>
    <cellStyle name="Total 12 2 3" xfId="34185"/>
    <cellStyle name="Total 12 2 3 2" xfId="34186"/>
    <cellStyle name="Total 12 2 3 3" xfId="34187"/>
    <cellStyle name="Total 12 2 3 4" xfId="53054"/>
    <cellStyle name="Total 12 2 4" xfId="34188"/>
    <cellStyle name="Total 12 2 4 2" xfId="34189"/>
    <cellStyle name="Total 12 2 4 3" xfId="34190"/>
    <cellStyle name="Total 12 2 4 4" xfId="53055"/>
    <cellStyle name="Total 12 2 5" xfId="34191"/>
    <cellStyle name="Total 12 2 5 2" xfId="34192"/>
    <cellStyle name="Total 12 2 5 3" xfId="34193"/>
    <cellStyle name="Total 12 2 5 4" xfId="53056"/>
    <cellStyle name="Total 12 2 6" xfId="34194"/>
    <cellStyle name="Total 12 2 6 2" xfId="34195"/>
    <cellStyle name="Total 12 2 6 3" xfId="34196"/>
    <cellStyle name="Total 12 2 6 4" xfId="53057"/>
    <cellStyle name="Total 12 2 7" xfId="34197"/>
    <cellStyle name="Total 12 2 7 2" xfId="34198"/>
    <cellStyle name="Total 12 2 7 3" xfId="34199"/>
    <cellStyle name="Total 12 2 7 4" xfId="53058"/>
    <cellStyle name="Total 12 2 8" xfId="34200"/>
    <cellStyle name="Total 12 2 8 2" xfId="34201"/>
    <cellStyle name="Total 12 2 8 3" xfId="34202"/>
    <cellStyle name="Total 12 2 8 4" xfId="53059"/>
    <cellStyle name="Total 12 2 9" xfId="34203"/>
    <cellStyle name="Total 12 2 9 2" xfId="34204"/>
    <cellStyle name="Total 12 2 9 3" xfId="34205"/>
    <cellStyle name="Total 12 2 9 4" xfId="53060"/>
    <cellStyle name="Total 12 20" xfId="34206"/>
    <cellStyle name="Total 12 20 10" xfId="34207"/>
    <cellStyle name="Total 12 20 10 2" xfId="34208"/>
    <cellStyle name="Total 12 20 10 3" xfId="34209"/>
    <cellStyle name="Total 12 20 10 4" xfId="53061"/>
    <cellStyle name="Total 12 20 11" xfId="34210"/>
    <cellStyle name="Total 12 20 11 2" xfId="34211"/>
    <cellStyle name="Total 12 20 11 3" xfId="34212"/>
    <cellStyle name="Total 12 20 11 4" xfId="53062"/>
    <cellStyle name="Total 12 20 12" xfId="34213"/>
    <cellStyle name="Total 12 20 12 2" xfId="34214"/>
    <cellStyle name="Total 12 20 12 3" xfId="34215"/>
    <cellStyle name="Total 12 20 12 4" xfId="53063"/>
    <cellStyle name="Total 12 20 13" xfId="34216"/>
    <cellStyle name="Total 12 20 13 2" xfId="34217"/>
    <cellStyle name="Total 12 20 13 3" xfId="34218"/>
    <cellStyle name="Total 12 20 13 4" xfId="53064"/>
    <cellStyle name="Total 12 20 14" xfId="34219"/>
    <cellStyle name="Total 12 20 14 2" xfId="34220"/>
    <cellStyle name="Total 12 20 14 3" xfId="34221"/>
    <cellStyle name="Total 12 20 14 4" xfId="53065"/>
    <cellStyle name="Total 12 20 15" xfId="34222"/>
    <cellStyle name="Total 12 20 15 2" xfId="34223"/>
    <cellStyle name="Total 12 20 15 3" xfId="34224"/>
    <cellStyle name="Total 12 20 15 4" xfId="53066"/>
    <cellStyle name="Total 12 20 16" xfId="34225"/>
    <cellStyle name="Total 12 20 16 2" xfId="34226"/>
    <cellStyle name="Total 12 20 16 3" xfId="34227"/>
    <cellStyle name="Total 12 20 16 4" xfId="53067"/>
    <cellStyle name="Total 12 20 17" xfId="34228"/>
    <cellStyle name="Total 12 20 17 2" xfId="34229"/>
    <cellStyle name="Total 12 20 17 3" xfId="34230"/>
    <cellStyle name="Total 12 20 17 4" xfId="53068"/>
    <cellStyle name="Total 12 20 18" xfId="34231"/>
    <cellStyle name="Total 12 20 18 2" xfId="34232"/>
    <cellStyle name="Total 12 20 18 3" xfId="34233"/>
    <cellStyle name="Total 12 20 18 4" xfId="53069"/>
    <cellStyle name="Total 12 20 19" xfId="34234"/>
    <cellStyle name="Total 12 20 19 2" xfId="34235"/>
    <cellStyle name="Total 12 20 19 3" xfId="34236"/>
    <cellStyle name="Total 12 20 19 4" xfId="53070"/>
    <cellStyle name="Total 12 20 2" xfId="34237"/>
    <cellStyle name="Total 12 20 2 2" xfId="34238"/>
    <cellStyle name="Total 12 20 2 3" xfId="34239"/>
    <cellStyle name="Total 12 20 2 4" xfId="53071"/>
    <cellStyle name="Total 12 20 20" xfId="34240"/>
    <cellStyle name="Total 12 20 20 2" xfId="34241"/>
    <cellStyle name="Total 12 20 20 3" xfId="53072"/>
    <cellStyle name="Total 12 20 20 4" xfId="53073"/>
    <cellStyle name="Total 12 20 21" xfId="53074"/>
    <cellStyle name="Total 12 20 22" xfId="53075"/>
    <cellStyle name="Total 12 20 3" xfId="34242"/>
    <cellStyle name="Total 12 20 3 2" xfId="34243"/>
    <cellStyle name="Total 12 20 3 3" xfId="34244"/>
    <cellStyle name="Total 12 20 3 4" xfId="53076"/>
    <cellStyle name="Total 12 20 4" xfId="34245"/>
    <cellStyle name="Total 12 20 4 2" xfId="34246"/>
    <cellStyle name="Total 12 20 4 3" xfId="34247"/>
    <cellStyle name="Total 12 20 4 4" xfId="53077"/>
    <cellStyle name="Total 12 20 5" xfId="34248"/>
    <cellStyle name="Total 12 20 5 2" xfId="34249"/>
    <cellStyle name="Total 12 20 5 3" xfId="34250"/>
    <cellStyle name="Total 12 20 5 4" xfId="53078"/>
    <cellStyle name="Total 12 20 6" xfId="34251"/>
    <cellStyle name="Total 12 20 6 2" xfId="34252"/>
    <cellStyle name="Total 12 20 6 3" xfId="34253"/>
    <cellStyle name="Total 12 20 6 4" xfId="53079"/>
    <cellStyle name="Total 12 20 7" xfId="34254"/>
    <cellStyle name="Total 12 20 7 2" xfId="34255"/>
    <cellStyle name="Total 12 20 7 3" xfId="34256"/>
    <cellStyle name="Total 12 20 7 4" xfId="53080"/>
    <cellStyle name="Total 12 20 8" xfId="34257"/>
    <cellStyle name="Total 12 20 8 2" xfId="34258"/>
    <cellStyle name="Total 12 20 8 3" xfId="34259"/>
    <cellStyle name="Total 12 20 8 4" xfId="53081"/>
    <cellStyle name="Total 12 20 9" xfId="34260"/>
    <cellStyle name="Total 12 20 9 2" xfId="34261"/>
    <cellStyle name="Total 12 20 9 3" xfId="34262"/>
    <cellStyle name="Total 12 20 9 4" xfId="53082"/>
    <cellStyle name="Total 12 21" xfId="34263"/>
    <cellStyle name="Total 12 21 10" xfId="34264"/>
    <cellStyle name="Total 12 21 10 2" xfId="34265"/>
    <cellStyle name="Total 12 21 10 3" xfId="34266"/>
    <cellStyle name="Total 12 21 10 4" xfId="53083"/>
    <cellStyle name="Total 12 21 11" xfId="34267"/>
    <cellStyle name="Total 12 21 11 2" xfId="34268"/>
    <cellStyle name="Total 12 21 11 3" xfId="34269"/>
    <cellStyle name="Total 12 21 11 4" xfId="53084"/>
    <cellStyle name="Total 12 21 12" xfId="34270"/>
    <cellStyle name="Total 12 21 12 2" xfId="34271"/>
    <cellStyle name="Total 12 21 12 3" xfId="34272"/>
    <cellStyle name="Total 12 21 12 4" xfId="53085"/>
    <cellStyle name="Total 12 21 13" xfId="34273"/>
    <cellStyle name="Total 12 21 13 2" xfId="34274"/>
    <cellStyle name="Total 12 21 13 3" xfId="34275"/>
    <cellStyle name="Total 12 21 13 4" xfId="53086"/>
    <cellStyle name="Total 12 21 14" xfId="34276"/>
    <cellStyle name="Total 12 21 14 2" xfId="34277"/>
    <cellStyle name="Total 12 21 14 3" xfId="34278"/>
    <cellStyle name="Total 12 21 14 4" xfId="53087"/>
    <cellStyle name="Total 12 21 15" xfId="34279"/>
    <cellStyle name="Total 12 21 15 2" xfId="34280"/>
    <cellStyle name="Total 12 21 15 3" xfId="34281"/>
    <cellStyle name="Total 12 21 15 4" xfId="53088"/>
    <cellStyle name="Total 12 21 16" xfId="34282"/>
    <cellStyle name="Total 12 21 16 2" xfId="34283"/>
    <cellStyle name="Total 12 21 16 3" xfId="34284"/>
    <cellStyle name="Total 12 21 16 4" xfId="53089"/>
    <cellStyle name="Total 12 21 17" xfId="34285"/>
    <cellStyle name="Total 12 21 17 2" xfId="34286"/>
    <cellStyle name="Total 12 21 17 3" xfId="34287"/>
    <cellStyle name="Total 12 21 17 4" xfId="53090"/>
    <cellStyle name="Total 12 21 18" xfId="34288"/>
    <cellStyle name="Total 12 21 18 2" xfId="34289"/>
    <cellStyle name="Total 12 21 18 3" xfId="34290"/>
    <cellStyle name="Total 12 21 18 4" xfId="53091"/>
    <cellStyle name="Total 12 21 19" xfId="34291"/>
    <cellStyle name="Total 12 21 19 2" xfId="34292"/>
    <cellStyle name="Total 12 21 19 3" xfId="34293"/>
    <cellStyle name="Total 12 21 19 4" xfId="53092"/>
    <cellStyle name="Total 12 21 2" xfId="34294"/>
    <cellStyle name="Total 12 21 2 2" xfId="34295"/>
    <cellStyle name="Total 12 21 2 3" xfId="34296"/>
    <cellStyle name="Total 12 21 2 4" xfId="53093"/>
    <cellStyle name="Total 12 21 20" xfId="34297"/>
    <cellStyle name="Total 12 21 20 2" xfId="34298"/>
    <cellStyle name="Total 12 21 20 3" xfId="53094"/>
    <cellStyle name="Total 12 21 20 4" xfId="53095"/>
    <cellStyle name="Total 12 21 21" xfId="53096"/>
    <cellStyle name="Total 12 21 22" xfId="53097"/>
    <cellStyle name="Total 12 21 3" xfId="34299"/>
    <cellStyle name="Total 12 21 3 2" xfId="34300"/>
    <cellStyle name="Total 12 21 3 3" xfId="34301"/>
    <cellStyle name="Total 12 21 3 4" xfId="53098"/>
    <cellStyle name="Total 12 21 4" xfId="34302"/>
    <cellStyle name="Total 12 21 4 2" xfId="34303"/>
    <cellStyle name="Total 12 21 4 3" xfId="34304"/>
    <cellStyle name="Total 12 21 4 4" xfId="53099"/>
    <cellStyle name="Total 12 21 5" xfId="34305"/>
    <cellStyle name="Total 12 21 5 2" xfId="34306"/>
    <cellStyle name="Total 12 21 5 3" xfId="34307"/>
    <cellStyle name="Total 12 21 5 4" xfId="53100"/>
    <cellStyle name="Total 12 21 6" xfId="34308"/>
    <cellStyle name="Total 12 21 6 2" xfId="34309"/>
    <cellStyle name="Total 12 21 6 3" xfId="34310"/>
    <cellStyle name="Total 12 21 6 4" xfId="53101"/>
    <cellStyle name="Total 12 21 7" xfId="34311"/>
    <cellStyle name="Total 12 21 7 2" xfId="34312"/>
    <cellStyle name="Total 12 21 7 3" xfId="34313"/>
    <cellStyle name="Total 12 21 7 4" xfId="53102"/>
    <cellStyle name="Total 12 21 8" xfId="34314"/>
    <cellStyle name="Total 12 21 8 2" xfId="34315"/>
    <cellStyle name="Total 12 21 8 3" xfId="34316"/>
    <cellStyle name="Total 12 21 8 4" xfId="53103"/>
    <cellStyle name="Total 12 21 9" xfId="34317"/>
    <cellStyle name="Total 12 21 9 2" xfId="34318"/>
    <cellStyle name="Total 12 21 9 3" xfId="34319"/>
    <cellStyle name="Total 12 21 9 4" xfId="53104"/>
    <cellStyle name="Total 12 22" xfId="34320"/>
    <cellStyle name="Total 12 22 10" xfId="34321"/>
    <cellStyle name="Total 12 22 10 2" xfId="34322"/>
    <cellStyle name="Total 12 22 10 3" xfId="34323"/>
    <cellStyle name="Total 12 22 10 4" xfId="53105"/>
    <cellStyle name="Total 12 22 11" xfId="34324"/>
    <cellStyle name="Total 12 22 11 2" xfId="34325"/>
    <cellStyle name="Total 12 22 11 3" xfId="34326"/>
    <cellStyle name="Total 12 22 11 4" xfId="53106"/>
    <cellStyle name="Total 12 22 12" xfId="34327"/>
    <cellStyle name="Total 12 22 12 2" xfId="34328"/>
    <cellStyle name="Total 12 22 12 3" xfId="34329"/>
    <cellStyle name="Total 12 22 12 4" xfId="53107"/>
    <cellStyle name="Total 12 22 13" xfId="34330"/>
    <cellStyle name="Total 12 22 13 2" xfId="34331"/>
    <cellStyle name="Total 12 22 13 3" xfId="34332"/>
    <cellStyle name="Total 12 22 13 4" xfId="53108"/>
    <cellStyle name="Total 12 22 14" xfId="34333"/>
    <cellStyle name="Total 12 22 14 2" xfId="34334"/>
    <cellStyle name="Total 12 22 14 3" xfId="34335"/>
    <cellStyle name="Total 12 22 14 4" xfId="53109"/>
    <cellStyle name="Total 12 22 15" xfId="34336"/>
    <cellStyle name="Total 12 22 15 2" xfId="34337"/>
    <cellStyle name="Total 12 22 15 3" xfId="34338"/>
    <cellStyle name="Total 12 22 15 4" xfId="53110"/>
    <cellStyle name="Total 12 22 16" xfId="34339"/>
    <cellStyle name="Total 12 22 16 2" xfId="34340"/>
    <cellStyle name="Total 12 22 16 3" xfId="34341"/>
    <cellStyle name="Total 12 22 16 4" xfId="53111"/>
    <cellStyle name="Total 12 22 17" xfId="34342"/>
    <cellStyle name="Total 12 22 17 2" xfId="34343"/>
    <cellStyle name="Total 12 22 17 3" xfId="34344"/>
    <cellStyle name="Total 12 22 17 4" xfId="53112"/>
    <cellStyle name="Total 12 22 18" xfId="34345"/>
    <cellStyle name="Total 12 22 18 2" xfId="34346"/>
    <cellStyle name="Total 12 22 18 3" xfId="34347"/>
    <cellStyle name="Total 12 22 18 4" xfId="53113"/>
    <cellStyle name="Total 12 22 19" xfId="34348"/>
    <cellStyle name="Total 12 22 19 2" xfId="34349"/>
    <cellStyle name="Total 12 22 19 3" xfId="34350"/>
    <cellStyle name="Total 12 22 19 4" xfId="53114"/>
    <cellStyle name="Total 12 22 2" xfId="34351"/>
    <cellStyle name="Total 12 22 2 2" xfId="34352"/>
    <cellStyle name="Total 12 22 2 3" xfId="34353"/>
    <cellStyle name="Total 12 22 2 4" xfId="53115"/>
    <cellStyle name="Total 12 22 20" xfId="34354"/>
    <cellStyle name="Total 12 22 20 2" xfId="34355"/>
    <cellStyle name="Total 12 22 20 3" xfId="53116"/>
    <cellStyle name="Total 12 22 20 4" xfId="53117"/>
    <cellStyle name="Total 12 22 21" xfId="53118"/>
    <cellStyle name="Total 12 22 22" xfId="53119"/>
    <cellStyle name="Total 12 22 3" xfId="34356"/>
    <cellStyle name="Total 12 22 3 2" xfId="34357"/>
    <cellStyle name="Total 12 22 3 3" xfId="34358"/>
    <cellStyle name="Total 12 22 3 4" xfId="53120"/>
    <cellStyle name="Total 12 22 4" xfId="34359"/>
    <cellStyle name="Total 12 22 4 2" xfId="34360"/>
    <cellStyle name="Total 12 22 4 3" xfId="34361"/>
    <cellStyle name="Total 12 22 4 4" xfId="53121"/>
    <cellStyle name="Total 12 22 5" xfId="34362"/>
    <cellStyle name="Total 12 22 5 2" xfId="34363"/>
    <cellStyle name="Total 12 22 5 3" xfId="34364"/>
    <cellStyle name="Total 12 22 5 4" xfId="53122"/>
    <cellStyle name="Total 12 22 6" xfId="34365"/>
    <cellStyle name="Total 12 22 6 2" xfId="34366"/>
    <cellStyle name="Total 12 22 6 3" xfId="34367"/>
    <cellStyle name="Total 12 22 6 4" xfId="53123"/>
    <cellStyle name="Total 12 22 7" xfId="34368"/>
    <cellStyle name="Total 12 22 7 2" xfId="34369"/>
    <cellStyle name="Total 12 22 7 3" xfId="34370"/>
    <cellStyle name="Total 12 22 7 4" xfId="53124"/>
    <cellStyle name="Total 12 22 8" xfId="34371"/>
    <cellStyle name="Total 12 22 8 2" xfId="34372"/>
    <cellStyle name="Total 12 22 8 3" xfId="34373"/>
    <cellStyle name="Total 12 22 8 4" xfId="53125"/>
    <cellStyle name="Total 12 22 9" xfId="34374"/>
    <cellStyle name="Total 12 22 9 2" xfId="34375"/>
    <cellStyle name="Total 12 22 9 3" xfId="34376"/>
    <cellStyle name="Total 12 22 9 4" xfId="53126"/>
    <cellStyle name="Total 12 23" xfId="34377"/>
    <cellStyle name="Total 12 23 10" xfId="34378"/>
    <cellStyle name="Total 12 23 10 2" xfId="34379"/>
    <cellStyle name="Total 12 23 10 3" xfId="34380"/>
    <cellStyle name="Total 12 23 10 4" xfId="53127"/>
    <cellStyle name="Total 12 23 11" xfId="34381"/>
    <cellStyle name="Total 12 23 11 2" xfId="34382"/>
    <cellStyle name="Total 12 23 11 3" xfId="34383"/>
    <cellStyle name="Total 12 23 11 4" xfId="53128"/>
    <cellStyle name="Total 12 23 12" xfId="34384"/>
    <cellStyle name="Total 12 23 12 2" xfId="34385"/>
    <cellStyle name="Total 12 23 12 3" xfId="34386"/>
    <cellStyle name="Total 12 23 12 4" xfId="53129"/>
    <cellStyle name="Total 12 23 13" xfId="34387"/>
    <cellStyle name="Total 12 23 13 2" xfId="34388"/>
    <cellStyle name="Total 12 23 13 3" xfId="34389"/>
    <cellStyle name="Total 12 23 13 4" xfId="53130"/>
    <cellStyle name="Total 12 23 14" xfId="34390"/>
    <cellStyle name="Total 12 23 14 2" xfId="34391"/>
    <cellStyle name="Total 12 23 14 3" xfId="34392"/>
    <cellStyle name="Total 12 23 14 4" xfId="53131"/>
    <cellStyle name="Total 12 23 15" xfId="34393"/>
    <cellStyle name="Total 12 23 15 2" xfId="34394"/>
    <cellStyle name="Total 12 23 15 3" xfId="34395"/>
    <cellStyle name="Total 12 23 15 4" xfId="53132"/>
    <cellStyle name="Total 12 23 16" xfId="34396"/>
    <cellStyle name="Total 12 23 16 2" xfId="34397"/>
    <cellStyle name="Total 12 23 16 3" xfId="34398"/>
    <cellStyle name="Total 12 23 16 4" xfId="53133"/>
    <cellStyle name="Total 12 23 17" xfId="34399"/>
    <cellStyle name="Total 12 23 17 2" xfId="34400"/>
    <cellStyle name="Total 12 23 17 3" xfId="34401"/>
    <cellStyle name="Total 12 23 17 4" xfId="53134"/>
    <cellStyle name="Total 12 23 18" xfId="34402"/>
    <cellStyle name="Total 12 23 18 2" xfId="34403"/>
    <cellStyle name="Total 12 23 18 3" xfId="34404"/>
    <cellStyle name="Total 12 23 18 4" xfId="53135"/>
    <cellStyle name="Total 12 23 19" xfId="34405"/>
    <cellStyle name="Total 12 23 19 2" xfId="34406"/>
    <cellStyle name="Total 12 23 19 3" xfId="34407"/>
    <cellStyle name="Total 12 23 19 4" xfId="53136"/>
    <cellStyle name="Total 12 23 2" xfId="34408"/>
    <cellStyle name="Total 12 23 2 2" xfId="34409"/>
    <cellStyle name="Total 12 23 2 3" xfId="34410"/>
    <cellStyle name="Total 12 23 2 4" xfId="53137"/>
    <cellStyle name="Total 12 23 20" xfId="34411"/>
    <cellStyle name="Total 12 23 20 2" xfId="34412"/>
    <cellStyle name="Total 12 23 20 3" xfId="53138"/>
    <cellStyle name="Total 12 23 20 4" xfId="53139"/>
    <cellStyle name="Total 12 23 21" xfId="53140"/>
    <cellStyle name="Total 12 23 22" xfId="53141"/>
    <cellStyle name="Total 12 23 3" xfId="34413"/>
    <cellStyle name="Total 12 23 3 2" xfId="34414"/>
    <cellStyle name="Total 12 23 3 3" xfId="34415"/>
    <cellStyle name="Total 12 23 3 4" xfId="53142"/>
    <cellStyle name="Total 12 23 4" xfId="34416"/>
    <cellStyle name="Total 12 23 4 2" xfId="34417"/>
    <cellStyle name="Total 12 23 4 3" xfId="34418"/>
    <cellStyle name="Total 12 23 4 4" xfId="53143"/>
    <cellStyle name="Total 12 23 5" xfId="34419"/>
    <cellStyle name="Total 12 23 5 2" xfId="34420"/>
    <cellStyle name="Total 12 23 5 3" xfId="34421"/>
    <cellStyle name="Total 12 23 5 4" xfId="53144"/>
    <cellStyle name="Total 12 23 6" xfId="34422"/>
    <cellStyle name="Total 12 23 6 2" xfId="34423"/>
    <cellStyle name="Total 12 23 6 3" xfId="34424"/>
    <cellStyle name="Total 12 23 6 4" xfId="53145"/>
    <cellStyle name="Total 12 23 7" xfId="34425"/>
    <cellStyle name="Total 12 23 7 2" xfId="34426"/>
    <cellStyle name="Total 12 23 7 3" xfId="34427"/>
    <cellStyle name="Total 12 23 7 4" xfId="53146"/>
    <cellStyle name="Total 12 23 8" xfId="34428"/>
    <cellStyle name="Total 12 23 8 2" xfId="34429"/>
    <cellStyle name="Total 12 23 8 3" xfId="34430"/>
    <cellStyle name="Total 12 23 8 4" xfId="53147"/>
    <cellStyle name="Total 12 23 9" xfId="34431"/>
    <cellStyle name="Total 12 23 9 2" xfId="34432"/>
    <cellStyle name="Total 12 23 9 3" xfId="34433"/>
    <cellStyle name="Total 12 23 9 4" xfId="53148"/>
    <cellStyle name="Total 12 24" xfId="34434"/>
    <cellStyle name="Total 12 24 10" xfId="34435"/>
    <cellStyle name="Total 12 24 10 2" xfId="34436"/>
    <cellStyle name="Total 12 24 10 3" xfId="34437"/>
    <cellStyle name="Total 12 24 10 4" xfId="53149"/>
    <cellStyle name="Total 12 24 11" xfId="34438"/>
    <cellStyle name="Total 12 24 11 2" xfId="34439"/>
    <cellStyle name="Total 12 24 11 3" xfId="34440"/>
    <cellStyle name="Total 12 24 11 4" xfId="53150"/>
    <cellStyle name="Total 12 24 12" xfId="34441"/>
    <cellStyle name="Total 12 24 12 2" xfId="34442"/>
    <cellStyle name="Total 12 24 12 3" xfId="34443"/>
    <cellStyle name="Total 12 24 12 4" xfId="53151"/>
    <cellStyle name="Total 12 24 13" xfId="34444"/>
    <cellStyle name="Total 12 24 13 2" xfId="34445"/>
    <cellStyle name="Total 12 24 13 3" xfId="34446"/>
    <cellStyle name="Total 12 24 13 4" xfId="53152"/>
    <cellStyle name="Total 12 24 14" xfId="34447"/>
    <cellStyle name="Total 12 24 14 2" xfId="34448"/>
    <cellStyle name="Total 12 24 14 3" xfId="34449"/>
    <cellStyle name="Total 12 24 14 4" xfId="53153"/>
    <cellStyle name="Total 12 24 15" xfId="34450"/>
    <cellStyle name="Total 12 24 15 2" xfId="34451"/>
    <cellStyle name="Total 12 24 15 3" xfId="34452"/>
    <cellStyle name="Total 12 24 15 4" xfId="53154"/>
    <cellStyle name="Total 12 24 16" xfId="34453"/>
    <cellStyle name="Total 12 24 16 2" xfId="34454"/>
    <cellStyle name="Total 12 24 16 3" xfId="34455"/>
    <cellStyle name="Total 12 24 16 4" xfId="53155"/>
    <cellStyle name="Total 12 24 17" xfId="34456"/>
    <cellStyle name="Total 12 24 17 2" xfId="34457"/>
    <cellStyle name="Total 12 24 17 3" xfId="34458"/>
    <cellStyle name="Total 12 24 17 4" xfId="53156"/>
    <cellStyle name="Total 12 24 18" xfId="34459"/>
    <cellStyle name="Total 12 24 18 2" xfId="34460"/>
    <cellStyle name="Total 12 24 18 3" xfId="34461"/>
    <cellStyle name="Total 12 24 18 4" xfId="53157"/>
    <cellStyle name="Total 12 24 19" xfId="34462"/>
    <cellStyle name="Total 12 24 19 2" xfId="34463"/>
    <cellStyle name="Total 12 24 19 3" xfId="34464"/>
    <cellStyle name="Total 12 24 19 4" xfId="53158"/>
    <cellStyle name="Total 12 24 2" xfId="34465"/>
    <cellStyle name="Total 12 24 2 2" xfId="34466"/>
    <cellStyle name="Total 12 24 2 3" xfId="34467"/>
    <cellStyle name="Total 12 24 2 4" xfId="53159"/>
    <cellStyle name="Total 12 24 20" xfId="34468"/>
    <cellStyle name="Total 12 24 20 2" xfId="34469"/>
    <cellStyle name="Total 12 24 20 3" xfId="53160"/>
    <cellStyle name="Total 12 24 20 4" xfId="53161"/>
    <cellStyle name="Total 12 24 21" xfId="53162"/>
    <cellStyle name="Total 12 24 22" xfId="53163"/>
    <cellStyle name="Total 12 24 3" xfId="34470"/>
    <cellStyle name="Total 12 24 3 2" xfId="34471"/>
    <cellStyle name="Total 12 24 3 3" xfId="34472"/>
    <cellStyle name="Total 12 24 3 4" xfId="53164"/>
    <cellStyle name="Total 12 24 4" xfId="34473"/>
    <cellStyle name="Total 12 24 4 2" xfId="34474"/>
    <cellStyle name="Total 12 24 4 3" xfId="34475"/>
    <cellStyle name="Total 12 24 4 4" xfId="53165"/>
    <cellStyle name="Total 12 24 5" xfId="34476"/>
    <cellStyle name="Total 12 24 5 2" xfId="34477"/>
    <cellStyle name="Total 12 24 5 3" xfId="34478"/>
    <cellStyle name="Total 12 24 5 4" xfId="53166"/>
    <cellStyle name="Total 12 24 6" xfId="34479"/>
    <cellStyle name="Total 12 24 6 2" xfId="34480"/>
    <cellStyle name="Total 12 24 6 3" xfId="34481"/>
    <cellStyle name="Total 12 24 6 4" xfId="53167"/>
    <cellStyle name="Total 12 24 7" xfId="34482"/>
    <cellStyle name="Total 12 24 7 2" xfId="34483"/>
    <cellStyle name="Total 12 24 7 3" xfId="34484"/>
    <cellStyle name="Total 12 24 7 4" xfId="53168"/>
    <cellStyle name="Total 12 24 8" xfId="34485"/>
    <cellStyle name="Total 12 24 8 2" xfId="34486"/>
    <cellStyle name="Total 12 24 8 3" xfId="34487"/>
    <cellStyle name="Total 12 24 8 4" xfId="53169"/>
    <cellStyle name="Total 12 24 9" xfId="34488"/>
    <cellStyle name="Total 12 24 9 2" xfId="34489"/>
    <cellStyle name="Total 12 24 9 3" xfId="34490"/>
    <cellStyle name="Total 12 24 9 4" xfId="53170"/>
    <cellStyle name="Total 12 25" xfId="34491"/>
    <cellStyle name="Total 12 25 10" xfId="34492"/>
    <cellStyle name="Total 12 25 10 2" xfId="34493"/>
    <cellStyle name="Total 12 25 10 3" xfId="34494"/>
    <cellStyle name="Total 12 25 10 4" xfId="53171"/>
    <cellStyle name="Total 12 25 11" xfId="34495"/>
    <cellStyle name="Total 12 25 11 2" xfId="34496"/>
    <cellStyle name="Total 12 25 11 3" xfId="34497"/>
    <cellStyle name="Total 12 25 11 4" xfId="53172"/>
    <cellStyle name="Total 12 25 12" xfId="34498"/>
    <cellStyle name="Total 12 25 12 2" xfId="34499"/>
    <cellStyle name="Total 12 25 12 3" xfId="34500"/>
    <cellStyle name="Total 12 25 12 4" xfId="53173"/>
    <cellStyle name="Total 12 25 13" xfId="34501"/>
    <cellStyle name="Total 12 25 13 2" xfId="34502"/>
    <cellStyle name="Total 12 25 13 3" xfId="34503"/>
    <cellStyle name="Total 12 25 13 4" xfId="53174"/>
    <cellStyle name="Total 12 25 14" xfId="34504"/>
    <cellStyle name="Total 12 25 14 2" xfId="34505"/>
    <cellStyle name="Total 12 25 14 3" xfId="34506"/>
    <cellStyle name="Total 12 25 14 4" xfId="53175"/>
    <cellStyle name="Total 12 25 15" xfId="34507"/>
    <cellStyle name="Total 12 25 15 2" xfId="34508"/>
    <cellStyle name="Total 12 25 15 3" xfId="34509"/>
    <cellStyle name="Total 12 25 15 4" xfId="53176"/>
    <cellStyle name="Total 12 25 16" xfId="34510"/>
    <cellStyle name="Total 12 25 16 2" xfId="34511"/>
    <cellStyle name="Total 12 25 16 3" xfId="34512"/>
    <cellStyle name="Total 12 25 16 4" xfId="53177"/>
    <cellStyle name="Total 12 25 17" xfId="34513"/>
    <cellStyle name="Total 12 25 17 2" xfId="34514"/>
    <cellStyle name="Total 12 25 17 3" xfId="34515"/>
    <cellStyle name="Total 12 25 17 4" xfId="53178"/>
    <cellStyle name="Total 12 25 18" xfId="34516"/>
    <cellStyle name="Total 12 25 18 2" xfId="34517"/>
    <cellStyle name="Total 12 25 18 3" xfId="34518"/>
    <cellStyle name="Total 12 25 18 4" xfId="53179"/>
    <cellStyle name="Total 12 25 19" xfId="34519"/>
    <cellStyle name="Total 12 25 19 2" xfId="34520"/>
    <cellStyle name="Total 12 25 19 3" xfId="34521"/>
    <cellStyle name="Total 12 25 19 4" xfId="53180"/>
    <cellStyle name="Total 12 25 2" xfId="34522"/>
    <cellStyle name="Total 12 25 2 2" xfId="34523"/>
    <cellStyle name="Total 12 25 2 3" xfId="34524"/>
    <cellStyle name="Total 12 25 2 4" xfId="53181"/>
    <cellStyle name="Total 12 25 20" xfId="34525"/>
    <cellStyle name="Total 12 25 20 2" xfId="34526"/>
    <cellStyle name="Total 12 25 20 3" xfId="53182"/>
    <cellStyle name="Total 12 25 20 4" xfId="53183"/>
    <cellStyle name="Total 12 25 21" xfId="53184"/>
    <cellStyle name="Total 12 25 22" xfId="53185"/>
    <cellStyle name="Total 12 25 3" xfId="34527"/>
    <cellStyle name="Total 12 25 3 2" xfId="34528"/>
    <cellStyle name="Total 12 25 3 3" xfId="34529"/>
    <cellStyle name="Total 12 25 3 4" xfId="53186"/>
    <cellStyle name="Total 12 25 4" xfId="34530"/>
    <cellStyle name="Total 12 25 4 2" xfId="34531"/>
    <cellStyle name="Total 12 25 4 3" xfId="34532"/>
    <cellStyle name="Total 12 25 4 4" xfId="53187"/>
    <cellStyle name="Total 12 25 5" xfId="34533"/>
    <cellStyle name="Total 12 25 5 2" xfId="34534"/>
    <cellStyle name="Total 12 25 5 3" xfId="34535"/>
    <cellStyle name="Total 12 25 5 4" xfId="53188"/>
    <cellStyle name="Total 12 25 6" xfId="34536"/>
    <cellStyle name="Total 12 25 6 2" xfId="34537"/>
    <cellStyle name="Total 12 25 6 3" xfId="34538"/>
    <cellStyle name="Total 12 25 6 4" xfId="53189"/>
    <cellStyle name="Total 12 25 7" xfId="34539"/>
    <cellStyle name="Total 12 25 7 2" xfId="34540"/>
    <cellStyle name="Total 12 25 7 3" xfId="34541"/>
    <cellStyle name="Total 12 25 7 4" xfId="53190"/>
    <cellStyle name="Total 12 25 8" xfId="34542"/>
    <cellStyle name="Total 12 25 8 2" xfId="34543"/>
    <cellStyle name="Total 12 25 8 3" xfId="34544"/>
    <cellStyle name="Total 12 25 8 4" xfId="53191"/>
    <cellStyle name="Total 12 25 9" xfId="34545"/>
    <cellStyle name="Total 12 25 9 2" xfId="34546"/>
    <cellStyle name="Total 12 25 9 3" xfId="34547"/>
    <cellStyle name="Total 12 25 9 4" xfId="53192"/>
    <cellStyle name="Total 12 26" xfId="34548"/>
    <cellStyle name="Total 12 26 10" xfId="34549"/>
    <cellStyle name="Total 12 26 10 2" xfId="34550"/>
    <cellStyle name="Total 12 26 10 3" xfId="34551"/>
    <cellStyle name="Total 12 26 10 4" xfId="53193"/>
    <cellStyle name="Total 12 26 11" xfId="34552"/>
    <cellStyle name="Total 12 26 11 2" xfId="34553"/>
    <cellStyle name="Total 12 26 11 3" xfId="34554"/>
    <cellStyle name="Total 12 26 11 4" xfId="53194"/>
    <cellStyle name="Total 12 26 12" xfId="34555"/>
    <cellStyle name="Total 12 26 12 2" xfId="34556"/>
    <cellStyle name="Total 12 26 12 3" xfId="34557"/>
    <cellStyle name="Total 12 26 12 4" xfId="53195"/>
    <cellStyle name="Total 12 26 13" xfId="34558"/>
    <cellStyle name="Total 12 26 13 2" xfId="34559"/>
    <cellStyle name="Total 12 26 13 3" xfId="34560"/>
    <cellStyle name="Total 12 26 13 4" xfId="53196"/>
    <cellStyle name="Total 12 26 14" xfId="34561"/>
    <cellStyle name="Total 12 26 14 2" xfId="34562"/>
    <cellStyle name="Total 12 26 14 3" xfId="34563"/>
    <cellStyle name="Total 12 26 14 4" xfId="53197"/>
    <cellStyle name="Total 12 26 15" xfId="34564"/>
    <cellStyle name="Total 12 26 15 2" xfId="34565"/>
    <cellStyle name="Total 12 26 15 3" xfId="34566"/>
    <cellStyle name="Total 12 26 15 4" xfId="53198"/>
    <cellStyle name="Total 12 26 16" xfId="34567"/>
    <cellStyle name="Total 12 26 16 2" xfId="34568"/>
    <cellStyle name="Total 12 26 16 3" xfId="34569"/>
    <cellStyle name="Total 12 26 16 4" xfId="53199"/>
    <cellStyle name="Total 12 26 17" xfId="34570"/>
    <cellStyle name="Total 12 26 17 2" xfId="34571"/>
    <cellStyle name="Total 12 26 17 3" xfId="34572"/>
    <cellStyle name="Total 12 26 17 4" xfId="53200"/>
    <cellStyle name="Total 12 26 18" xfId="34573"/>
    <cellStyle name="Total 12 26 18 2" xfId="34574"/>
    <cellStyle name="Total 12 26 18 3" xfId="34575"/>
    <cellStyle name="Total 12 26 18 4" xfId="53201"/>
    <cellStyle name="Total 12 26 19" xfId="34576"/>
    <cellStyle name="Total 12 26 19 2" xfId="34577"/>
    <cellStyle name="Total 12 26 19 3" xfId="34578"/>
    <cellStyle name="Total 12 26 19 4" xfId="53202"/>
    <cellStyle name="Total 12 26 2" xfId="34579"/>
    <cellStyle name="Total 12 26 2 2" xfId="34580"/>
    <cellStyle name="Total 12 26 2 3" xfId="34581"/>
    <cellStyle name="Total 12 26 2 4" xfId="53203"/>
    <cellStyle name="Total 12 26 20" xfId="34582"/>
    <cellStyle name="Total 12 26 20 2" xfId="34583"/>
    <cellStyle name="Total 12 26 20 3" xfId="53204"/>
    <cellStyle name="Total 12 26 20 4" xfId="53205"/>
    <cellStyle name="Total 12 26 21" xfId="53206"/>
    <cellStyle name="Total 12 26 22" xfId="53207"/>
    <cellStyle name="Total 12 26 3" xfId="34584"/>
    <cellStyle name="Total 12 26 3 2" xfId="34585"/>
    <cellStyle name="Total 12 26 3 3" xfId="34586"/>
    <cellStyle name="Total 12 26 3 4" xfId="53208"/>
    <cellStyle name="Total 12 26 4" xfId="34587"/>
    <cellStyle name="Total 12 26 4 2" xfId="34588"/>
    <cellStyle name="Total 12 26 4 3" xfId="34589"/>
    <cellStyle name="Total 12 26 4 4" xfId="53209"/>
    <cellStyle name="Total 12 26 5" xfId="34590"/>
    <cellStyle name="Total 12 26 5 2" xfId="34591"/>
    <cellStyle name="Total 12 26 5 3" xfId="34592"/>
    <cellStyle name="Total 12 26 5 4" xfId="53210"/>
    <cellStyle name="Total 12 26 6" xfId="34593"/>
    <cellStyle name="Total 12 26 6 2" xfId="34594"/>
    <cellStyle name="Total 12 26 6 3" xfId="34595"/>
    <cellStyle name="Total 12 26 6 4" xfId="53211"/>
    <cellStyle name="Total 12 26 7" xfId="34596"/>
    <cellStyle name="Total 12 26 7 2" xfId="34597"/>
    <cellStyle name="Total 12 26 7 3" xfId="34598"/>
    <cellStyle name="Total 12 26 7 4" xfId="53212"/>
    <cellStyle name="Total 12 26 8" xfId="34599"/>
    <cellStyle name="Total 12 26 8 2" xfId="34600"/>
    <cellStyle name="Total 12 26 8 3" xfId="34601"/>
    <cellStyle name="Total 12 26 8 4" xfId="53213"/>
    <cellStyle name="Total 12 26 9" xfId="34602"/>
    <cellStyle name="Total 12 26 9 2" xfId="34603"/>
    <cellStyle name="Total 12 26 9 3" xfId="34604"/>
    <cellStyle name="Total 12 26 9 4" xfId="53214"/>
    <cellStyle name="Total 12 27" xfId="34605"/>
    <cellStyle name="Total 12 27 10" xfId="34606"/>
    <cellStyle name="Total 12 27 10 2" xfId="34607"/>
    <cellStyle name="Total 12 27 10 3" xfId="34608"/>
    <cellStyle name="Total 12 27 10 4" xfId="53215"/>
    <cellStyle name="Total 12 27 11" xfId="34609"/>
    <cellStyle name="Total 12 27 11 2" xfId="34610"/>
    <cellStyle name="Total 12 27 11 3" xfId="34611"/>
    <cellStyle name="Total 12 27 11 4" xfId="53216"/>
    <cellStyle name="Total 12 27 12" xfId="34612"/>
    <cellStyle name="Total 12 27 12 2" xfId="34613"/>
    <cellStyle name="Total 12 27 12 3" xfId="34614"/>
    <cellStyle name="Total 12 27 12 4" xfId="53217"/>
    <cellStyle name="Total 12 27 13" xfId="34615"/>
    <cellStyle name="Total 12 27 13 2" xfId="34616"/>
    <cellStyle name="Total 12 27 13 3" xfId="34617"/>
    <cellStyle name="Total 12 27 13 4" xfId="53218"/>
    <cellStyle name="Total 12 27 14" xfId="34618"/>
    <cellStyle name="Total 12 27 14 2" xfId="34619"/>
    <cellStyle name="Total 12 27 14 3" xfId="34620"/>
    <cellStyle name="Total 12 27 14 4" xfId="53219"/>
    <cellStyle name="Total 12 27 15" xfId="34621"/>
    <cellStyle name="Total 12 27 15 2" xfId="34622"/>
    <cellStyle name="Total 12 27 15 3" xfId="34623"/>
    <cellStyle name="Total 12 27 15 4" xfId="53220"/>
    <cellStyle name="Total 12 27 16" xfId="34624"/>
    <cellStyle name="Total 12 27 16 2" xfId="34625"/>
    <cellStyle name="Total 12 27 16 3" xfId="34626"/>
    <cellStyle name="Total 12 27 16 4" xfId="53221"/>
    <cellStyle name="Total 12 27 17" xfId="34627"/>
    <cellStyle name="Total 12 27 17 2" xfId="34628"/>
    <cellStyle name="Total 12 27 17 3" xfId="34629"/>
    <cellStyle name="Total 12 27 17 4" xfId="53222"/>
    <cellStyle name="Total 12 27 18" xfId="34630"/>
    <cellStyle name="Total 12 27 18 2" xfId="34631"/>
    <cellStyle name="Total 12 27 18 3" xfId="34632"/>
    <cellStyle name="Total 12 27 18 4" xfId="53223"/>
    <cellStyle name="Total 12 27 19" xfId="34633"/>
    <cellStyle name="Total 12 27 19 2" xfId="34634"/>
    <cellStyle name="Total 12 27 19 3" xfId="34635"/>
    <cellStyle name="Total 12 27 19 4" xfId="53224"/>
    <cellStyle name="Total 12 27 2" xfId="34636"/>
    <cellStyle name="Total 12 27 2 2" xfId="34637"/>
    <cellStyle name="Total 12 27 2 3" xfId="34638"/>
    <cellStyle name="Total 12 27 2 4" xfId="53225"/>
    <cellStyle name="Total 12 27 20" xfId="34639"/>
    <cellStyle name="Total 12 27 20 2" xfId="34640"/>
    <cellStyle name="Total 12 27 20 3" xfId="53226"/>
    <cellStyle name="Total 12 27 20 4" xfId="53227"/>
    <cellStyle name="Total 12 27 21" xfId="53228"/>
    <cellStyle name="Total 12 27 22" xfId="53229"/>
    <cellStyle name="Total 12 27 3" xfId="34641"/>
    <cellStyle name="Total 12 27 3 2" xfId="34642"/>
    <cellStyle name="Total 12 27 3 3" xfId="34643"/>
    <cellStyle name="Total 12 27 3 4" xfId="53230"/>
    <cellStyle name="Total 12 27 4" xfId="34644"/>
    <cellStyle name="Total 12 27 4 2" xfId="34645"/>
    <cellStyle name="Total 12 27 4 3" xfId="34646"/>
    <cellStyle name="Total 12 27 4 4" xfId="53231"/>
    <cellStyle name="Total 12 27 5" xfId="34647"/>
    <cellStyle name="Total 12 27 5 2" xfId="34648"/>
    <cellStyle name="Total 12 27 5 3" xfId="34649"/>
    <cellStyle name="Total 12 27 5 4" xfId="53232"/>
    <cellStyle name="Total 12 27 6" xfId="34650"/>
    <cellStyle name="Total 12 27 6 2" xfId="34651"/>
    <cellStyle name="Total 12 27 6 3" xfId="34652"/>
    <cellStyle name="Total 12 27 6 4" xfId="53233"/>
    <cellStyle name="Total 12 27 7" xfId="34653"/>
    <cellStyle name="Total 12 27 7 2" xfId="34654"/>
    <cellStyle name="Total 12 27 7 3" xfId="34655"/>
    <cellStyle name="Total 12 27 7 4" xfId="53234"/>
    <cellStyle name="Total 12 27 8" xfId="34656"/>
    <cellStyle name="Total 12 27 8 2" xfId="34657"/>
    <cellStyle name="Total 12 27 8 3" xfId="34658"/>
    <cellStyle name="Total 12 27 8 4" xfId="53235"/>
    <cellStyle name="Total 12 27 9" xfId="34659"/>
    <cellStyle name="Total 12 27 9 2" xfId="34660"/>
    <cellStyle name="Total 12 27 9 3" xfId="34661"/>
    <cellStyle name="Total 12 27 9 4" xfId="53236"/>
    <cellStyle name="Total 12 28" xfId="34662"/>
    <cellStyle name="Total 12 28 10" xfId="34663"/>
    <cellStyle name="Total 12 28 10 2" xfId="34664"/>
    <cellStyle name="Total 12 28 10 3" xfId="34665"/>
    <cellStyle name="Total 12 28 10 4" xfId="53237"/>
    <cellStyle name="Total 12 28 11" xfId="34666"/>
    <cellStyle name="Total 12 28 11 2" xfId="34667"/>
    <cellStyle name="Total 12 28 11 3" xfId="34668"/>
    <cellStyle name="Total 12 28 11 4" xfId="53238"/>
    <cellStyle name="Total 12 28 12" xfId="34669"/>
    <cellStyle name="Total 12 28 12 2" xfId="34670"/>
    <cellStyle name="Total 12 28 12 3" xfId="34671"/>
    <cellStyle name="Total 12 28 12 4" xfId="53239"/>
    <cellStyle name="Total 12 28 13" xfId="34672"/>
    <cellStyle name="Total 12 28 13 2" xfId="34673"/>
    <cellStyle name="Total 12 28 13 3" xfId="34674"/>
    <cellStyle name="Total 12 28 13 4" xfId="53240"/>
    <cellStyle name="Total 12 28 14" xfId="34675"/>
    <cellStyle name="Total 12 28 14 2" xfId="34676"/>
    <cellStyle name="Total 12 28 14 3" xfId="34677"/>
    <cellStyle name="Total 12 28 14 4" xfId="53241"/>
    <cellStyle name="Total 12 28 15" xfId="34678"/>
    <cellStyle name="Total 12 28 15 2" xfId="34679"/>
    <cellStyle name="Total 12 28 15 3" xfId="34680"/>
    <cellStyle name="Total 12 28 15 4" xfId="53242"/>
    <cellStyle name="Total 12 28 16" xfId="34681"/>
    <cellStyle name="Total 12 28 16 2" xfId="34682"/>
    <cellStyle name="Total 12 28 16 3" xfId="34683"/>
    <cellStyle name="Total 12 28 16 4" xfId="53243"/>
    <cellStyle name="Total 12 28 17" xfId="34684"/>
    <cellStyle name="Total 12 28 17 2" xfId="34685"/>
    <cellStyle name="Total 12 28 17 3" xfId="34686"/>
    <cellStyle name="Total 12 28 17 4" xfId="53244"/>
    <cellStyle name="Total 12 28 18" xfId="34687"/>
    <cellStyle name="Total 12 28 18 2" xfId="34688"/>
    <cellStyle name="Total 12 28 18 3" xfId="34689"/>
    <cellStyle name="Total 12 28 18 4" xfId="53245"/>
    <cellStyle name="Total 12 28 19" xfId="34690"/>
    <cellStyle name="Total 12 28 19 2" xfId="34691"/>
    <cellStyle name="Total 12 28 19 3" xfId="34692"/>
    <cellStyle name="Total 12 28 19 4" xfId="53246"/>
    <cellStyle name="Total 12 28 2" xfId="34693"/>
    <cellStyle name="Total 12 28 2 2" xfId="34694"/>
    <cellStyle name="Total 12 28 2 3" xfId="34695"/>
    <cellStyle name="Total 12 28 2 4" xfId="53247"/>
    <cellStyle name="Total 12 28 20" xfId="34696"/>
    <cellStyle name="Total 12 28 20 2" xfId="34697"/>
    <cellStyle name="Total 12 28 20 3" xfId="53248"/>
    <cellStyle name="Total 12 28 20 4" xfId="53249"/>
    <cellStyle name="Total 12 28 21" xfId="53250"/>
    <cellStyle name="Total 12 28 22" xfId="53251"/>
    <cellStyle name="Total 12 28 3" xfId="34698"/>
    <cellStyle name="Total 12 28 3 2" xfId="34699"/>
    <cellStyle name="Total 12 28 3 3" xfId="34700"/>
    <cellStyle name="Total 12 28 3 4" xfId="53252"/>
    <cellStyle name="Total 12 28 4" xfId="34701"/>
    <cellStyle name="Total 12 28 4 2" xfId="34702"/>
    <cellStyle name="Total 12 28 4 3" xfId="34703"/>
    <cellStyle name="Total 12 28 4 4" xfId="53253"/>
    <cellStyle name="Total 12 28 5" xfId="34704"/>
    <cellStyle name="Total 12 28 5 2" xfId="34705"/>
    <cellStyle name="Total 12 28 5 3" xfId="34706"/>
    <cellStyle name="Total 12 28 5 4" xfId="53254"/>
    <cellStyle name="Total 12 28 6" xfId="34707"/>
    <cellStyle name="Total 12 28 6 2" xfId="34708"/>
    <cellStyle name="Total 12 28 6 3" xfId="34709"/>
    <cellStyle name="Total 12 28 6 4" xfId="53255"/>
    <cellStyle name="Total 12 28 7" xfId="34710"/>
    <cellStyle name="Total 12 28 7 2" xfId="34711"/>
    <cellStyle name="Total 12 28 7 3" xfId="34712"/>
    <cellStyle name="Total 12 28 7 4" xfId="53256"/>
    <cellStyle name="Total 12 28 8" xfId="34713"/>
    <cellStyle name="Total 12 28 8 2" xfId="34714"/>
    <cellStyle name="Total 12 28 8 3" xfId="34715"/>
    <cellStyle name="Total 12 28 8 4" xfId="53257"/>
    <cellStyle name="Total 12 28 9" xfId="34716"/>
    <cellStyle name="Total 12 28 9 2" xfId="34717"/>
    <cellStyle name="Total 12 28 9 3" xfId="34718"/>
    <cellStyle name="Total 12 28 9 4" xfId="53258"/>
    <cellStyle name="Total 12 29" xfId="34719"/>
    <cellStyle name="Total 12 29 10" xfId="34720"/>
    <cellStyle name="Total 12 29 10 2" xfId="34721"/>
    <cellStyle name="Total 12 29 10 3" xfId="34722"/>
    <cellStyle name="Total 12 29 10 4" xfId="53259"/>
    <cellStyle name="Total 12 29 11" xfId="34723"/>
    <cellStyle name="Total 12 29 11 2" xfId="34724"/>
    <cellStyle name="Total 12 29 11 3" xfId="34725"/>
    <cellStyle name="Total 12 29 11 4" xfId="53260"/>
    <cellStyle name="Total 12 29 12" xfId="34726"/>
    <cellStyle name="Total 12 29 12 2" xfId="34727"/>
    <cellStyle name="Total 12 29 12 3" xfId="34728"/>
    <cellStyle name="Total 12 29 12 4" xfId="53261"/>
    <cellStyle name="Total 12 29 13" xfId="34729"/>
    <cellStyle name="Total 12 29 13 2" xfId="34730"/>
    <cellStyle name="Total 12 29 13 3" xfId="34731"/>
    <cellStyle name="Total 12 29 13 4" xfId="53262"/>
    <cellStyle name="Total 12 29 14" xfId="34732"/>
    <cellStyle name="Total 12 29 14 2" xfId="34733"/>
    <cellStyle name="Total 12 29 14 3" xfId="34734"/>
    <cellStyle name="Total 12 29 14 4" xfId="53263"/>
    <cellStyle name="Total 12 29 15" xfId="34735"/>
    <cellStyle name="Total 12 29 15 2" xfId="34736"/>
    <cellStyle name="Total 12 29 15 3" xfId="34737"/>
    <cellStyle name="Total 12 29 15 4" xfId="53264"/>
    <cellStyle name="Total 12 29 16" xfId="34738"/>
    <cellStyle name="Total 12 29 16 2" xfId="34739"/>
    <cellStyle name="Total 12 29 16 3" xfId="34740"/>
    <cellStyle name="Total 12 29 16 4" xfId="53265"/>
    <cellStyle name="Total 12 29 17" xfId="34741"/>
    <cellStyle name="Total 12 29 17 2" xfId="34742"/>
    <cellStyle name="Total 12 29 17 3" xfId="34743"/>
    <cellStyle name="Total 12 29 17 4" xfId="53266"/>
    <cellStyle name="Total 12 29 18" xfId="34744"/>
    <cellStyle name="Total 12 29 18 2" xfId="34745"/>
    <cellStyle name="Total 12 29 18 3" xfId="34746"/>
    <cellStyle name="Total 12 29 18 4" xfId="53267"/>
    <cellStyle name="Total 12 29 19" xfId="34747"/>
    <cellStyle name="Total 12 29 19 2" xfId="34748"/>
    <cellStyle name="Total 12 29 19 3" xfId="34749"/>
    <cellStyle name="Total 12 29 19 4" xfId="53268"/>
    <cellStyle name="Total 12 29 2" xfId="34750"/>
    <cellStyle name="Total 12 29 2 2" xfId="34751"/>
    <cellStyle name="Total 12 29 2 3" xfId="34752"/>
    <cellStyle name="Total 12 29 2 4" xfId="53269"/>
    <cellStyle name="Total 12 29 20" xfId="34753"/>
    <cellStyle name="Total 12 29 20 2" xfId="34754"/>
    <cellStyle name="Total 12 29 20 3" xfId="53270"/>
    <cellStyle name="Total 12 29 20 4" xfId="53271"/>
    <cellStyle name="Total 12 29 21" xfId="53272"/>
    <cellStyle name="Total 12 29 22" xfId="53273"/>
    <cellStyle name="Total 12 29 3" xfId="34755"/>
    <cellStyle name="Total 12 29 3 2" xfId="34756"/>
    <cellStyle name="Total 12 29 3 3" xfId="34757"/>
    <cellStyle name="Total 12 29 3 4" xfId="53274"/>
    <cellStyle name="Total 12 29 4" xfId="34758"/>
    <cellStyle name="Total 12 29 4 2" xfId="34759"/>
    <cellStyle name="Total 12 29 4 3" xfId="34760"/>
    <cellStyle name="Total 12 29 4 4" xfId="53275"/>
    <cellStyle name="Total 12 29 5" xfId="34761"/>
    <cellStyle name="Total 12 29 5 2" xfId="34762"/>
    <cellStyle name="Total 12 29 5 3" xfId="34763"/>
    <cellStyle name="Total 12 29 5 4" xfId="53276"/>
    <cellStyle name="Total 12 29 6" xfId="34764"/>
    <cellStyle name="Total 12 29 6 2" xfId="34765"/>
    <cellStyle name="Total 12 29 6 3" xfId="34766"/>
    <cellStyle name="Total 12 29 6 4" xfId="53277"/>
    <cellStyle name="Total 12 29 7" xfId="34767"/>
    <cellStyle name="Total 12 29 7 2" xfId="34768"/>
    <cellStyle name="Total 12 29 7 3" xfId="34769"/>
    <cellStyle name="Total 12 29 7 4" xfId="53278"/>
    <cellStyle name="Total 12 29 8" xfId="34770"/>
    <cellStyle name="Total 12 29 8 2" xfId="34771"/>
    <cellStyle name="Total 12 29 8 3" xfId="34772"/>
    <cellStyle name="Total 12 29 8 4" xfId="53279"/>
    <cellStyle name="Total 12 29 9" xfId="34773"/>
    <cellStyle name="Total 12 29 9 2" xfId="34774"/>
    <cellStyle name="Total 12 29 9 3" xfId="34775"/>
    <cellStyle name="Total 12 29 9 4" xfId="53280"/>
    <cellStyle name="Total 12 3" xfId="34776"/>
    <cellStyle name="Total 12 3 10" xfId="34777"/>
    <cellStyle name="Total 12 3 10 2" xfId="34778"/>
    <cellStyle name="Total 12 3 10 3" xfId="34779"/>
    <cellStyle name="Total 12 3 10 4" xfId="53281"/>
    <cellStyle name="Total 12 3 11" xfId="34780"/>
    <cellStyle name="Total 12 3 11 2" xfId="34781"/>
    <cellStyle name="Total 12 3 11 3" xfId="34782"/>
    <cellStyle name="Total 12 3 11 4" xfId="53282"/>
    <cellStyle name="Total 12 3 12" xfId="34783"/>
    <cellStyle name="Total 12 3 12 2" xfId="34784"/>
    <cellStyle name="Total 12 3 12 3" xfId="34785"/>
    <cellStyle name="Total 12 3 12 4" xfId="53283"/>
    <cellStyle name="Total 12 3 13" xfId="34786"/>
    <cellStyle name="Total 12 3 13 2" xfId="34787"/>
    <cellStyle name="Total 12 3 13 3" xfId="34788"/>
    <cellStyle name="Total 12 3 13 4" xfId="53284"/>
    <cellStyle name="Total 12 3 14" xfId="34789"/>
    <cellStyle name="Total 12 3 14 2" xfId="34790"/>
    <cellStyle name="Total 12 3 14 3" xfId="34791"/>
    <cellStyle name="Total 12 3 14 4" xfId="53285"/>
    <cellStyle name="Total 12 3 15" xfId="34792"/>
    <cellStyle name="Total 12 3 15 2" xfId="34793"/>
    <cellStyle name="Total 12 3 15 3" xfId="34794"/>
    <cellStyle name="Total 12 3 15 4" xfId="53286"/>
    <cellStyle name="Total 12 3 16" xfId="34795"/>
    <cellStyle name="Total 12 3 16 2" xfId="34796"/>
    <cellStyle name="Total 12 3 16 3" xfId="34797"/>
    <cellStyle name="Total 12 3 16 4" xfId="53287"/>
    <cellStyle name="Total 12 3 17" xfId="34798"/>
    <cellStyle name="Total 12 3 17 2" xfId="34799"/>
    <cellStyle name="Total 12 3 17 3" xfId="34800"/>
    <cellStyle name="Total 12 3 17 4" xfId="53288"/>
    <cellStyle name="Total 12 3 18" xfId="34801"/>
    <cellStyle name="Total 12 3 18 2" xfId="34802"/>
    <cellStyle name="Total 12 3 18 3" xfId="34803"/>
    <cellStyle name="Total 12 3 18 4" xfId="53289"/>
    <cellStyle name="Total 12 3 19" xfId="34804"/>
    <cellStyle name="Total 12 3 19 2" xfId="34805"/>
    <cellStyle name="Total 12 3 19 3" xfId="34806"/>
    <cellStyle name="Total 12 3 19 4" xfId="53290"/>
    <cellStyle name="Total 12 3 2" xfId="34807"/>
    <cellStyle name="Total 12 3 2 2" xfId="34808"/>
    <cellStyle name="Total 12 3 2 3" xfId="34809"/>
    <cellStyle name="Total 12 3 2 4" xfId="53291"/>
    <cellStyle name="Total 12 3 20" xfId="34810"/>
    <cellStyle name="Total 12 3 20 2" xfId="34811"/>
    <cellStyle name="Total 12 3 20 3" xfId="53292"/>
    <cellStyle name="Total 12 3 20 4" xfId="53293"/>
    <cellStyle name="Total 12 3 21" xfId="53294"/>
    <cellStyle name="Total 12 3 22" xfId="53295"/>
    <cellStyle name="Total 12 3 3" xfId="34812"/>
    <cellStyle name="Total 12 3 3 2" xfId="34813"/>
    <cellStyle name="Total 12 3 3 3" xfId="34814"/>
    <cellStyle name="Total 12 3 3 4" xfId="53296"/>
    <cellStyle name="Total 12 3 4" xfId="34815"/>
    <cellStyle name="Total 12 3 4 2" xfId="34816"/>
    <cellStyle name="Total 12 3 4 3" xfId="34817"/>
    <cellStyle name="Total 12 3 4 4" xfId="53297"/>
    <cellStyle name="Total 12 3 5" xfId="34818"/>
    <cellStyle name="Total 12 3 5 2" xfId="34819"/>
    <cellStyle name="Total 12 3 5 3" xfId="34820"/>
    <cellStyle name="Total 12 3 5 4" xfId="53298"/>
    <cellStyle name="Total 12 3 6" xfId="34821"/>
    <cellStyle name="Total 12 3 6 2" xfId="34822"/>
    <cellStyle name="Total 12 3 6 3" xfId="34823"/>
    <cellStyle name="Total 12 3 6 4" xfId="53299"/>
    <cellStyle name="Total 12 3 7" xfId="34824"/>
    <cellStyle name="Total 12 3 7 2" xfId="34825"/>
    <cellStyle name="Total 12 3 7 3" xfId="34826"/>
    <cellStyle name="Total 12 3 7 4" xfId="53300"/>
    <cellStyle name="Total 12 3 8" xfId="34827"/>
    <cellStyle name="Total 12 3 8 2" xfId="34828"/>
    <cellStyle name="Total 12 3 8 3" xfId="34829"/>
    <cellStyle name="Total 12 3 8 4" xfId="53301"/>
    <cellStyle name="Total 12 3 9" xfId="34830"/>
    <cellStyle name="Total 12 3 9 2" xfId="34831"/>
    <cellStyle name="Total 12 3 9 3" xfId="34832"/>
    <cellStyle name="Total 12 3 9 4" xfId="53302"/>
    <cellStyle name="Total 12 30" xfId="34833"/>
    <cellStyle name="Total 12 30 10" xfId="34834"/>
    <cellStyle name="Total 12 30 10 2" xfId="34835"/>
    <cellStyle name="Total 12 30 10 3" xfId="34836"/>
    <cellStyle name="Total 12 30 10 4" xfId="53303"/>
    <cellStyle name="Total 12 30 11" xfId="34837"/>
    <cellStyle name="Total 12 30 11 2" xfId="34838"/>
    <cellStyle name="Total 12 30 11 3" xfId="34839"/>
    <cellStyle name="Total 12 30 11 4" xfId="53304"/>
    <cellStyle name="Total 12 30 12" xfId="34840"/>
    <cellStyle name="Total 12 30 12 2" xfId="34841"/>
    <cellStyle name="Total 12 30 12 3" xfId="34842"/>
    <cellStyle name="Total 12 30 12 4" xfId="53305"/>
    <cellStyle name="Total 12 30 13" xfId="34843"/>
    <cellStyle name="Total 12 30 13 2" xfId="34844"/>
    <cellStyle name="Total 12 30 13 3" xfId="34845"/>
    <cellStyle name="Total 12 30 13 4" xfId="53306"/>
    <cellStyle name="Total 12 30 14" xfId="34846"/>
    <cellStyle name="Total 12 30 14 2" xfId="34847"/>
    <cellStyle name="Total 12 30 14 3" xfId="34848"/>
    <cellStyle name="Total 12 30 14 4" xfId="53307"/>
    <cellStyle name="Total 12 30 15" xfId="34849"/>
    <cellStyle name="Total 12 30 15 2" xfId="34850"/>
    <cellStyle name="Total 12 30 15 3" xfId="34851"/>
    <cellStyle name="Total 12 30 15 4" xfId="53308"/>
    <cellStyle name="Total 12 30 16" xfId="34852"/>
    <cellStyle name="Total 12 30 16 2" xfId="34853"/>
    <cellStyle name="Total 12 30 16 3" xfId="34854"/>
    <cellStyle name="Total 12 30 16 4" xfId="53309"/>
    <cellStyle name="Total 12 30 17" xfId="34855"/>
    <cellStyle name="Total 12 30 17 2" xfId="34856"/>
    <cellStyle name="Total 12 30 17 3" xfId="34857"/>
    <cellStyle name="Total 12 30 17 4" xfId="53310"/>
    <cellStyle name="Total 12 30 18" xfId="34858"/>
    <cellStyle name="Total 12 30 18 2" xfId="34859"/>
    <cellStyle name="Total 12 30 18 3" xfId="34860"/>
    <cellStyle name="Total 12 30 18 4" xfId="53311"/>
    <cellStyle name="Total 12 30 19" xfId="34861"/>
    <cellStyle name="Total 12 30 19 2" xfId="34862"/>
    <cellStyle name="Total 12 30 19 3" xfId="34863"/>
    <cellStyle name="Total 12 30 19 4" xfId="53312"/>
    <cellStyle name="Total 12 30 2" xfId="34864"/>
    <cellStyle name="Total 12 30 2 2" xfId="34865"/>
    <cellStyle name="Total 12 30 2 3" xfId="34866"/>
    <cellStyle name="Total 12 30 2 4" xfId="53313"/>
    <cellStyle name="Total 12 30 20" xfId="34867"/>
    <cellStyle name="Total 12 30 20 2" xfId="34868"/>
    <cellStyle name="Total 12 30 20 3" xfId="53314"/>
    <cellStyle name="Total 12 30 20 4" xfId="53315"/>
    <cellStyle name="Total 12 30 21" xfId="53316"/>
    <cellStyle name="Total 12 30 22" xfId="53317"/>
    <cellStyle name="Total 12 30 3" xfId="34869"/>
    <cellStyle name="Total 12 30 3 2" xfId="34870"/>
    <cellStyle name="Total 12 30 3 3" xfId="34871"/>
    <cellStyle name="Total 12 30 3 4" xfId="53318"/>
    <cellStyle name="Total 12 30 4" xfId="34872"/>
    <cellStyle name="Total 12 30 4 2" xfId="34873"/>
    <cellStyle name="Total 12 30 4 3" xfId="34874"/>
    <cellStyle name="Total 12 30 4 4" xfId="53319"/>
    <cellStyle name="Total 12 30 5" xfId="34875"/>
    <cellStyle name="Total 12 30 5 2" xfId="34876"/>
    <cellStyle name="Total 12 30 5 3" xfId="34877"/>
    <cellStyle name="Total 12 30 5 4" xfId="53320"/>
    <cellStyle name="Total 12 30 6" xfId="34878"/>
    <cellStyle name="Total 12 30 6 2" xfId="34879"/>
    <cellStyle name="Total 12 30 6 3" xfId="34880"/>
    <cellStyle name="Total 12 30 6 4" xfId="53321"/>
    <cellStyle name="Total 12 30 7" xfId="34881"/>
    <cellStyle name="Total 12 30 7 2" xfId="34882"/>
    <cellStyle name="Total 12 30 7 3" xfId="34883"/>
    <cellStyle name="Total 12 30 7 4" xfId="53322"/>
    <cellStyle name="Total 12 30 8" xfId="34884"/>
    <cellStyle name="Total 12 30 8 2" xfId="34885"/>
    <cellStyle name="Total 12 30 8 3" xfId="34886"/>
    <cellStyle name="Total 12 30 8 4" xfId="53323"/>
    <cellStyle name="Total 12 30 9" xfId="34887"/>
    <cellStyle name="Total 12 30 9 2" xfId="34888"/>
    <cellStyle name="Total 12 30 9 3" xfId="34889"/>
    <cellStyle name="Total 12 30 9 4" xfId="53324"/>
    <cellStyle name="Total 12 31" xfId="34890"/>
    <cellStyle name="Total 12 31 2" xfId="34891"/>
    <cellStyle name="Total 12 31 3" xfId="34892"/>
    <cellStyle name="Total 12 31 4" xfId="53325"/>
    <cellStyle name="Total 12 32" xfId="34893"/>
    <cellStyle name="Total 12 32 2" xfId="34894"/>
    <cellStyle name="Total 12 32 3" xfId="34895"/>
    <cellStyle name="Total 12 32 4" xfId="53326"/>
    <cellStyle name="Total 12 33" xfId="34896"/>
    <cellStyle name="Total 12 33 2" xfId="34897"/>
    <cellStyle name="Total 12 33 3" xfId="34898"/>
    <cellStyle name="Total 12 33 4" xfId="53327"/>
    <cellStyle name="Total 12 34" xfId="34899"/>
    <cellStyle name="Total 12 34 2" xfId="34900"/>
    <cellStyle name="Total 12 34 3" xfId="34901"/>
    <cellStyle name="Total 12 34 4" xfId="53328"/>
    <cellStyle name="Total 12 35" xfId="34902"/>
    <cellStyle name="Total 12 35 2" xfId="34903"/>
    <cellStyle name="Total 12 35 3" xfId="34904"/>
    <cellStyle name="Total 12 35 4" xfId="53329"/>
    <cellStyle name="Total 12 36" xfId="34905"/>
    <cellStyle name="Total 12 36 2" xfId="34906"/>
    <cellStyle name="Total 12 36 3" xfId="34907"/>
    <cellStyle name="Total 12 36 4" xfId="53330"/>
    <cellStyle name="Total 12 37" xfId="34908"/>
    <cellStyle name="Total 12 37 2" xfId="34909"/>
    <cellStyle name="Total 12 37 3" xfId="34910"/>
    <cellStyle name="Total 12 37 4" xfId="53331"/>
    <cellStyle name="Total 12 38" xfId="34911"/>
    <cellStyle name="Total 12 38 2" xfId="34912"/>
    <cellStyle name="Total 12 38 3" xfId="34913"/>
    <cellStyle name="Total 12 38 4" xfId="53332"/>
    <cellStyle name="Total 12 39" xfId="34914"/>
    <cellStyle name="Total 12 39 2" xfId="34915"/>
    <cellStyle name="Total 12 39 3" xfId="34916"/>
    <cellStyle name="Total 12 39 4" xfId="53333"/>
    <cellStyle name="Total 12 4" xfId="34917"/>
    <cellStyle name="Total 12 4 10" xfId="34918"/>
    <cellStyle name="Total 12 4 10 2" xfId="34919"/>
    <cellStyle name="Total 12 4 10 3" xfId="34920"/>
    <cellStyle name="Total 12 4 10 4" xfId="53334"/>
    <cellStyle name="Total 12 4 11" xfId="34921"/>
    <cellStyle name="Total 12 4 11 2" xfId="34922"/>
    <cellStyle name="Total 12 4 11 3" xfId="34923"/>
    <cellStyle name="Total 12 4 11 4" xfId="53335"/>
    <cellStyle name="Total 12 4 12" xfId="34924"/>
    <cellStyle name="Total 12 4 12 2" xfId="34925"/>
    <cellStyle name="Total 12 4 12 3" xfId="34926"/>
    <cellStyle name="Total 12 4 12 4" xfId="53336"/>
    <cellStyle name="Total 12 4 13" xfId="34927"/>
    <cellStyle name="Total 12 4 13 2" xfId="34928"/>
    <cellStyle name="Total 12 4 13 3" xfId="34929"/>
    <cellStyle name="Total 12 4 13 4" xfId="53337"/>
    <cellStyle name="Total 12 4 14" xfId="34930"/>
    <cellStyle name="Total 12 4 14 2" xfId="34931"/>
    <cellStyle name="Total 12 4 14 3" xfId="34932"/>
    <cellStyle name="Total 12 4 14 4" xfId="53338"/>
    <cellStyle name="Total 12 4 15" xfId="34933"/>
    <cellStyle name="Total 12 4 15 2" xfId="34934"/>
    <cellStyle name="Total 12 4 15 3" xfId="34935"/>
    <cellStyle name="Total 12 4 15 4" xfId="53339"/>
    <cellStyle name="Total 12 4 16" xfId="34936"/>
    <cellStyle name="Total 12 4 16 2" xfId="34937"/>
    <cellStyle name="Total 12 4 16 3" xfId="34938"/>
    <cellStyle name="Total 12 4 16 4" xfId="53340"/>
    <cellStyle name="Total 12 4 17" xfId="34939"/>
    <cellStyle name="Total 12 4 17 2" xfId="34940"/>
    <cellStyle name="Total 12 4 17 3" xfId="34941"/>
    <cellStyle name="Total 12 4 17 4" xfId="53341"/>
    <cellStyle name="Total 12 4 18" xfId="34942"/>
    <cellStyle name="Total 12 4 18 2" xfId="34943"/>
    <cellStyle name="Total 12 4 18 3" xfId="34944"/>
    <cellStyle name="Total 12 4 18 4" xfId="53342"/>
    <cellStyle name="Total 12 4 19" xfId="34945"/>
    <cellStyle name="Total 12 4 19 2" xfId="34946"/>
    <cellStyle name="Total 12 4 19 3" xfId="34947"/>
    <cellStyle name="Total 12 4 19 4" xfId="53343"/>
    <cellStyle name="Total 12 4 2" xfId="34948"/>
    <cellStyle name="Total 12 4 2 2" xfId="34949"/>
    <cellStyle name="Total 12 4 2 3" xfId="34950"/>
    <cellStyle name="Total 12 4 2 4" xfId="53344"/>
    <cellStyle name="Total 12 4 20" xfId="34951"/>
    <cellStyle name="Total 12 4 20 2" xfId="34952"/>
    <cellStyle name="Total 12 4 20 3" xfId="53345"/>
    <cellStyle name="Total 12 4 20 4" xfId="53346"/>
    <cellStyle name="Total 12 4 21" xfId="53347"/>
    <cellStyle name="Total 12 4 22" xfId="53348"/>
    <cellStyle name="Total 12 4 3" xfId="34953"/>
    <cellStyle name="Total 12 4 3 2" xfId="34954"/>
    <cellStyle name="Total 12 4 3 3" xfId="34955"/>
    <cellStyle name="Total 12 4 3 4" xfId="53349"/>
    <cellStyle name="Total 12 4 4" xfId="34956"/>
    <cellStyle name="Total 12 4 4 2" xfId="34957"/>
    <cellStyle name="Total 12 4 4 3" xfId="34958"/>
    <cellStyle name="Total 12 4 4 4" xfId="53350"/>
    <cellStyle name="Total 12 4 5" xfId="34959"/>
    <cellStyle name="Total 12 4 5 2" xfId="34960"/>
    <cellStyle name="Total 12 4 5 3" xfId="34961"/>
    <cellStyle name="Total 12 4 5 4" xfId="53351"/>
    <cellStyle name="Total 12 4 6" xfId="34962"/>
    <cellStyle name="Total 12 4 6 2" xfId="34963"/>
    <cellStyle name="Total 12 4 6 3" xfId="34964"/>
    <cellStyle name="Total 12 4 6 4" xfId="53352"/>
    <cellStyle name="Total 12 4 7" xfId="34965"/>
    <cellStyle name="Total 12 4 7 2" xfId="34966"/>
    <cellStyle name="Total 12 4 7 3" xfId="34967"/>
    <cellStyle name="Total 12 4 7 4" xfId="53353"/>
    <cellStyle name="Total 12 4 8" xfId="34968"/>
    <cellStyle name="Total 12 4 8 2" xfId="34969"/>
    <cellStyle name="Total 12 4 8 3" xfId="34970"/>
    <cellStyle name="Total 12 4 8 4" xfId="53354"/>
    <cellStyle name="Total 12 4 9" xfId="34971"/>
    <cellStyle name="Total 12 4 9 2" xfId="34972"/>
    <cellStyle name="Total 12 4 9 3" xfId="34973"/>
    <cellStyle name="Total 12 4 9 4" xfId="53355"/>
    <cellStyle name="Total 12 40" xfId="34974"/>
    <cellStyle name="Total 12 40 2" xfId="34975"/>
    <cellStyle name="Total 12 40 3" xfId="34976"/>
    <cellStyle name="Total 12 40 4" xfId="53356"/>
    <cellStyle name="Total 12 41" xfId="34977"/>
    <cellStyle name="Total 12 41 2" xfId="34978"/>
    <cellStyle name="Total 12 41 3" xfId="34979"/>
    <cellStyle name="Total 12 41 4" xfId="53357"/>
    <cellStyle name="Total 12 42" xfId="34980"/>
    <cellStyle name="Total 12 42 2" xfId="34981"/>
    <cellStyle name="Total 12 42 3" xfId="34982"/>
    <cellStyle name="Total 12 42 4" xfId="53358"/>
    <cellStyle name="Total 12 43" xfId="34983"/>
    <cellStyle name="Total 12 43 2" xfId="34984"/>
    <cellStyle name="Total 12 43 3" xfId="34985"/>
    <cellStyle name="Total 12 43 4" xfId="53359"/>
    <cellStyle name="Total 12 44" xfId="34986"/>
    <cellStyle name="Total 12 44 2" xfId="34987"/>
    <cellStyle name="Total 12 44 3" xfId="34988"/>
    <cellStyle name="Total 12 44 4" xfId="53360"/>
    <cellStyle name="Total 12 45" xfId="34989"/>
    <cellStyle name="Total 12 45 2" xfId="34990"/>
    <cellStyle name="Total 12 45 3" xfId="34991"/>
    <cellStyle name="Total 12 45 4" xfId="53361"/>
    <cellStyle name="Total 12 46" xfId="34992"/>
    <cellStyle name="Total 12 46 2" xfId="34993"/>
    <cellStyle name="Total 12 46 3" xfId="34994"/>
    <cellStyle name="Total 12 46 4" xfId="53362"/>
    <cellStyle name="Total 12 47" xfId="34995"/>
    <cellStyle name="Total 12 47 2" xfId="34996"/>
    <cellStyle name="Total 12 47 3" xfId="34997"/>
    <cellStyle name="Total 12 47 4" xfId="53363"/>
    <cellStyle name="Total 12 48" xfId="34998"/>
    <cellStyle name="Total 12 48 2" xfId="34999"/>
    <cellStyle name="Total 12 48 3" xfId="35000"/>
    <cellStyle name="Total 12 48 4" xfId="53364"/>
    <cellStyle name="Total 12 49" xfId="35001"/>
    <cellStyle name="Total 12 49 2" xfId="35002"/>
    <cellStyle name="Total 12 49 3" xfId="53365"/>
    <cellStyle name="Total 12 49 4" xfId="53366"/>
    <cellStyle name="Total 12 5" xfId="35003"/>
    <cellStyle name="Total 12 5 10" xfId="35004"/>
    <cellStyle name="Total 12 5 10 2" xfId="35005"/>
    <cellStyle name="Total 12 5 10 3" xfId="35006"/>
    <cellStyle name="Total 12 5 10 4" xfId="53367"/>
    <cellStyle name="Total 12 5 11" xfId="35007"/>
    <cellStyle name="Total 12 5 11 2" xfId="35008"/>
    <cellStyle name="Total 12 5 11 3" xfId="35009"/>
    <cellStyle name="Total 12 5 11 4" xfId="53368"/>
    <cellStyle name="Total 12 5 12" xfId="35010"/>
    <cellStyle name="Total 12 5 12 2" xfId="35011"/>
    <cellStyle name="Total 12 5 12 3" xfId="35012"/>
    <cellStyle name="Total 12 5 12 4" xfId="53369"/>
    <cellStyle name="Total 12 5 13" xfId="35013"/>
    <cellStyle name="Total 12 5 13 2" xfId="35014"/>
    <cellStyle name="Total 12 5 13 3" xfId="35015"/>
    <cellStyle name="Total 12 5 13 4" xfId="53370"/>
    <cellStyle name="Total 12 5 14" xfId="35016"/>
    <cellStyle name="Total 12 5 14 2" xfId="35017"/>
    <cellStyle name="Total 12 5 14 3" xfId="35018"/>
    <cellStyle name="Total 12 5 14 4" xfId="53371"/>
    <cellStyle name="Total 12 5 15" xfId="35019"/>
    <cellStyle name="Total 12 5 15 2" xfId="35020"/>
    <cellStyle name="Total 12 5 15 3" xfId="35021"/>
    <cellStyle name="Total 12 5 15 4" xfId="53372"/>
    <cellStyle name="Total 12 5 16" xfId="35022"/>
    <cellStyle name="Total 12 5 16 2" xfId="35023"/>
    <cellStyle name="Total 12 5 16 3" xfId="35024"/>
    <cellStyle name="Total 12 5 16 4" xfId="53373"/>
    <cellStyle name="Total 12 5 17" xfId="35025"/>
    <cellStyle name="Total 12 5 17 2" xfId="35026"/>
    <cellStyle name="Total 12 5 17 3" xfId="35027"/>
    <cellStyle name="Total 12 5 17 4" xfId="53374"/>
    <cellStyle name="Total 12 5 18" xfId="35028"/>
    <cellStyle name="Total 12 5 18 2" xfId="35029"/>
    <cellStyle name="Total 12 5 18 3" xfId="35030"/>
    <cellStyle name="Total 12 5 18 4" xfId="53375"/>
    <cellStyle name="Total 12 5 19" xfId="35031"/>
    <cellStyle name="Total 12 5 19 2" xfId="35032"/>
    <cellStyle name="Total 12 5 19 3" xfId="35033"/>
    <cellStyle name="Total 12 5 19 4" xfId="53376"/>
    <cellStyle name="Total 12 5 2" xfId="35034"/>
    <cellStyle name="Total 12 5 2 2" xfId="35035"/>
    <cellStyle name="Total 12 5 2 3" xfId="35036"/>
    <cellStyle name="Total 12 5 2 4" xfId="53377"/>
    <cellStyle name="Total 12 5 20" xfId="35037"/>
    <cellStyle name="Total 12 5 20 2" xfId="35038"/>
    <cellStyle name="Total 12 5 20 3" xfId="53378"/>
    <cellStyle name="Total 12 5 20 4" xfId="53379"/>
    <cellStyle name="Total 12 5 21" xfId="53380"/>
    <cellStyle name="Total 12 5 22" xfId="53381"/>
    <cellStyle name="Total 12 5 3" xfId="35039"/>
    <cellStyle name="Total 12 5 3 2" xfId="35040"/>
    <cellStyle name="Total 12 5 3 3" xfId="35041"/>
    <cellStyle name="Total 12 5 3 4" xfId="53382"/>
    <cellStyle name="Total 12 5 4" xfId="35042"/>
    <cellStyle name="Total 12 5 4 2" xfId="35043"/>
    <cellStyle name="Total 12 5 4 3" xfId="35044"/>
    <cellStyle name="Total 12 5 4 4" xfId="53383"/>
    <cellStyle name="Total 12 5 5" xfId="35045"/>
    <cellStyle name="Total 12 5 5 2" xfId="35046"/>
    <cellStyle name="Total 12 5 5 3" xfId="35047"/>
    <cellStyle name="Total 12 5 5 4" xfId="53384"/>
    <cellStyle name="Total 12 5 6" xfId="35048"/>
    <cellStyle name="Total 12 5 6 2" xfId="35049"/>
    <cellStyle name="Total 12 5 6 3" xfId="35050"/>
    <cellStyle name="Total 12 5 6 4" xfId="53385"/>
    <cellStyle name="Total 12 5 7" xfId="35051"/>
    <cellStyle name="Total 12 5 7 2" xfId="35052"/>
    <cellStyle name="Total 12 5 7 3" xfId="35053"/>
    <cellStyle name="Total 12 5 7 4" xfId="53386"/>
    <cellStyle name="Total 12 5 8" xfId="35054"/>
    <cellStyle name="Total 12 5 8 2" xfId="35055"/>
    <cellStyle name="Total 12 5 8 3" xfId="35056"/>
    <cellStyle name="Total 12 5 8 4" xfId="53387"/>
    <cellStyle name="Total 12 5 9" xfId="35057"/>
    <cellStyle name="Total 12 5 9 2" xfId="35058"/>
    <cellStyle name="Total 12 5 9 3" xfId="35059"/>
    <cellStyle name="Total 12 5 9 4" xfId="53388"/>
    <cellStyle name="Total 12 50" xfId="53389"/>
    <cellStyle name="Total 12 51" xfId="53390"/>
    <cellStyle name="Total 12 6" xfId="35060"/>
    <cellStyle name="Total 12 6 10" xfId="35061"/>
    <cellStyle name="Total 12 6 10 2" xfId="35062"/>
    <cellStyle name="Total 12 6 10 3" xfId="35063"/>
    <cellStyle name="Total 12 6 10 4" xfId="53391"/>
    <cellStyle name="Total 12 6 11" xfId="35064"/>
    <cellStyle name="Total 12 6 11 2" xfId="35065"/>
    <cellStyle name="Total 12 6 11 3" xfId="35066"/>
    <cellStyle name="Total 12 6 11 4" xfId="53392"/>
    <cellStyle name="Total 12 6 12" xfId="35067"/>
    <cellStyle name="Total 12 6 12 2" xfId="35068"/>
    <cellStyle name="Total 12 6 12 3" xfId="35069"/>
    <cellStyle name="Total 12 6 12 4" xfId="53393"/>
    <cellStyle name="Total 12 6 13" xfId="35070"/>
    <cellStyle name="Total 12 6 13 2" xfId="35071"/>
    <cellStyle name="Total 12 6 13 3" xfId="35072"/>
    <cellStyle name="Total 12 6 13 4" xfId="53394"/>
    <cellStyle name="Total 12 6 14" xfId="35073"/>
    <cellStyle name="Total 12 6 14 2" xfId="35074"/>
    <cellStyle name="Total 12 6 14 3" xfId="35075"/>
    <cellStyle name="Total 12 6 14 4" xfId="53395"/>
    <cellStyle name="Total 12 6 15" xfId="35076"/>
    <cellStyle name="Total 12 6 15 2" xfId="35077"/>
    <cellStyle name="Total 12 6 15 3" xfId="35078"/>
    <cellStyle name="Total 12 6 15 4" xfId="53396"/>
    <cellStyle name="Total 12 6 16" xfId="35079"/>
    <cellStyle name="Total 12 6 16 2" xfId="35080"/>
    <cellStyle name="Total 12 6 16 3" xfId="35081"/>
    <cellStyle name="Total 12 6 16 4" xfId="53397"/>
    <cellStyle name="Total 12 6 17" xfId="35082"/>
    <cellStyle name="Total 12 6 17 2" xfId="35083"/>
    <cellStyle name="Total 12 6 17 3" xfId="35084"/>
    <cellStyle name="Total 12 6 17 4" xfId="53398"/>
    <cellStyle name="Total 12 6 18" xfId="35085"/>
    <cellStyle name="Total 12 6 18 2" xfId="35086"/>
    <cellStyle name="Total 12 6 18 3" xfId="35087"/>
    <cellStyle name="Total 12 6 18 4" xfId="53399"/>
    <cellStyle name="Total 12 6 19" xfId="35088"/>
    <cellStyle name="Total 12 6 19 2" xfId="35089"/>
    <cellStyle name="Total 12 6 19 3" xfId="35090"/>
    <cellStyle name="Total 12 6 19 4" xfId="53400"/>
    <cellStyle name="Total 12 6 2" xfId="35091"/>
    <cellStyle name="Total 12 6 2 2" xfId="35092"/>
    <cellStyle name="Total 12 6 2 3" xfId="35093"/>
    <cellStyle name="Total 12 6 2 4" xfId="53401"/>
    <cellStyle name="Total 12 6 20" xfId="35094"/>
    <cellStyle name="Total 12 6 20 2" xfId="35095"/>
    <cellStyle name="Total 12 6 20 3" xfId="53402"/>
    <cellStyle name="Total 12 6 20 4" xfId="53403"/>
    <cellStyle name="Total 12 6 21" xfId="53404"/>
    <cellStyle name="Total 12 6 22" xfId="53405"/>
    <cellStyle name="Total 12 6 3" xfId="35096"/>
    <cellStyle name="Total 12 6 3 2" xfId="35097"/>
    <cellStyle name="Total 12 6 3 3" xfId="35098"/>
    <cellStyle name="Total 12 6 3 4" xfId="53406"/>
    <cellStyle name="Total 12 6 4" xfId="35099"/>
    <cellStyle name="Total 12 6 4 2" xfId="35100"/>
    <cellStyle name="Total 12 6 4 3" xfId="35101"/>
    <cellStyle name="Total 12 6 4 4" xfId="53407"/>
    <cellStyle name="Total 12 6 5" xfId="35102"/>
    <cellStyle name="Total 12 6 5 2" xfId="35103"/>
    <cellStyle name="Total 12 6 5 3" xfId="35104"/>
    <cellStyle name="Total 12 6 5 4" xfId="53408"/>
    <cellStyle name="Total 12 6 6" xfId="35105"/>
    <cellStyle name="Total 12 6 6 2" xfId="35106"/>
    <cellStyle name="Total 12 6 6 3" xfId="35107"/>
    <cellStyle name="Total 12 6 6 4" xfId="53409"/>
    <cellStyle name="Total 12 6 7" xfId="35108"/>
    <cellStyle name="Total 12 6 7 2" xfId="35109"/>
    <cellStyle name="Total 12 6 7 3" xfId="35110"/>
    <cellStyle name="Total 12 6 7 4" xfId="53410"/>
    <cellStyle name="Total 12 6 8" xfId="35111"/>
    <cellStyle name="Total 12 6 8 2" xfId="35112"/>
    <cellStyle name="Total 12 6 8 3" xfId="35113"/>
    <cellStyle name="Total 12 6 8 4" xfId="53411"/>
    <cellStyle name="Total 12 6 9" xfId="35114"/>
    <cellStyle name="Total 12 6 9 2" xfId="35115"/>
    <cellStyle name="Total 12 6 9 3" xfId="35116"/>
    <cellStyle name="Total 12 6 9 4" xfId="53412"/>
    <cellStyle name="Total 12 7" xfId="35117"/>
    <cellStyle name="Total 12 7 10" xfId="35118"/>
    <cellStyle name="Total 12 7 10 2" xfId="35119"/>
    <cellStyle name="Total 12 7 10 3" xfId="35120"/>
    <cellStyle name="Total 12 7 10 4" xfId="53413"/>
    <cellStyle name="Total 12 7 11" xfId="35121"/>
    <cellStyle name="Total 12 7 11 2" xfId="35122"/>
    <cellStyle name="Total 12 7 11 3" xfId="35123"/>
    <cellStyle name="Total 12 7 11 4" xfId="53414"/>
    <cellStyle name="Total 12 7 12" xfId="35124"/>
    <cellStyle name="Total 12 7 12 2" xfId="35125"/>
    <cellStyle name="Total 12 7 12 3" xfId="35126"/>
    <cellStyle name="Total 12 7 12 4" xfId="53415"/>
    <cellStyle name="Total 12 7 13" xfId="35127"/>
    <cellStyle name="Total 12 7 13 2" xfId="35128"/>
    <cellStyle name="Total 12 7 13 3" xfId="35129"/>
    <cellStyle name="Total 12 7 13 4" xfId="53416"/>
    <cellStyle name="Total 12 7 14" xfId="35130"/>
    <cellStyle name="Total 12 7 14 2" xfId="35131"/>
    <cellStyle name="Total 12 7 14 3" xfId="35132"/>
    <cellStyle name="Total 12 7 14 4" xfId="53417"/>
    <cellStyle name="Total 12 7 15" xfId="35133"/>
    <cellStyle name="Total 12 7 15 2" xfId="35134"/>
    <cellStyle name="Total 12 7 15 3" xfId="35135"/>
    <cellStyle name="Total 12 7 15 4" xfId="53418"/>
    <cellStyle name="Total 12 7 16" xfId="35136"/>
    <cellStyle name="Total 12 7 16 2" xfId="35137"/>
    <cellStyle name="Total 12 7 16 3" xfId="35138"/>
    <cellStyle name="Total 12 7 16 4" xfId="53419"/>
    <cellStyle name="Total 12 7 17" xfId="35139"/>
    <cellStyle name="Total 12 7 17 2" xfId="35140"/>
    <cellStyle name="Total 12 7 17 3" xfId="35141"/>
    <cellStyle name="Total 12 7 17 4" xfId="53420"/>
    <cellStyle name="Total 12 7 18" xfId="35142"/>
    <cellStyle name="Total 12 7 18 2" xfId="35143"/>
    <cellStyle name="Total 12 7 18 3" xfId="35144"/>
    <cellStyle name="Total 12 7 18 4" xfId="53421"/>
    <cellStyle name="Total 12 7 19" xfId="35145"/>
    <cellStyle name="Total 12 7 19 2" xfId="35146"/>
    <cellStyle name="Total 12 7 19 3" xfId="35147"/>
    <cellStyle name="Total 12 7 19 4" xfId="53422"/>
    <cellStyle name="Total 12 7 2" xfId="35148"/>
    <cellStyle name="Total 12 7 2 2" xfId="35149"/>
    <cellStyle name="Total 12 7 2 3" xfId="35150"/>
    <cellStyle name="Total 12 7 2 4" xfId="53423"/>
    <cellStyle name="Total 12 7 20" xfId="35151"/>
    <cellStyle name="Total 12 7 20 2" xfId="35152"/>
    <cellStyle name="Total 12 7 20 3" xfId="53424"/>
    <cellStyle name="Total 12 7 20 4" xfId="53425"/>
    <cellStyle name="Total 12 7 21" xfId="53426"/>
    <cellStyle name="Total 12 7 22" xfId="53427"/>
    <cellStyle name="Total 12 7 3" xfId="35153"/>
    <cellStyle name="Total 12 7 3 2" xfId="35154"/>
    <cellStyle name="Total 12 7 3 3" xfId="35155"/>
    <cellStyle name="Total 12 7 3 4" xfId="53428"/>
    <cellStyle name="Total 12 7 4" xfId="35156"/>
    <cellStyle name="Total 12 7 4 2" xfId="35157"/>
    <cellStyle name="Total 12 7 4 3" xfId="35158"/>
    <cellStyle name="Total 12 7 4 4" xfId="53429"/>
    <cellStyle name="Total 12 7 5" xfId="35159"/>
    <cellStyle name="Total 12 7 5 2" xfId="35160"/>
    <cellStyle name="Total 12 7 5 3" xfId="35161"/>
    <cellStyle name="Total 12 7 5 4" xfId="53430"/>
    <cellStyle name="Total 12 7 6" xfId="35162"/>
    <cellStyle name="Total 12 7 6 2" xfId="35163"/>
    <cellStyle name="Total 12 7 6 3" xfId="35164"/>
    <cellStyle name="Total 12 7 6 4" xfId="53431"/>
    <cellStyle name="Total 12 7 7" xfId="35165"/>
    <cellStyle name="Total 12 7 7 2" xfId="35166"/>
    <cellStyle name="Total 12 7 7 3" xfId="35167"/>
    <cellStyle name="Total 12 7 7 4" xfId="53432"/>
    <cellStyle name="Total 12 7 8" xfId="35168"/>
    <cellStyle name="Total 12 7 8 2" xfId="35169"/>
    <cellStyle name="Total 12 7 8 3" xfId="35170"/>
    <cellStyle name="Total 12 7 8 4" xfId="53433"/>
    <cellStyle name="Total 12 7 9" xfId="35171"/>
    <cellStyle name="Total 12 7 9 2" xfId="35172"/>
    <cellStyle name="Total 12 7 9 3" xfId="35173"/>
    <cellStyle name="Total 12 7 9 4" xfId="53434"/>
    <cellStyle name="Total 12 8" xfId="35174"/>
    <cellStyle name="Total 12 8 10" xfId="35175"/>
    <cellStyle name="Total 12 8 10 2" xfId="35176"/>
    <cellStyle name="Total 12 8 10 3" xfId="35177"/>
    <cellStyle name="Total 12 8 10 4" xfId="53435"/>
    <cellStyle name="Total 12 8 11" xfId="35178"/>
    <cellStyle name="Total 12 8 11 2" xfId="35179"/>
    <cellStyle name="Total 12 8 11 3" xfId="35180"/>
    <cellStyle name="Total 12 8 11 4" xfId="53436"/>
    <cellStyle name="Total 12 8 12" xfId="35181"/>
    <cellStyle name="Total 12 8 12 2" xfId="35182"/>
    <cellStyle name="Total 12 8 12 3" xfId="35183"/>
    <cellStyle name="Total 12 8 12 4" xfId="53437"/>
    <cellStyle name="Total 12 8 13" xfId="35184"/>
    <cellStyle name="Total 12 8 13 2" xfId="35185"/>
    <cellStyle name="Total 12 8 13 3" xfId="35186"/>
    <cellStyle name="Total 12 8 13 4" xfId="53438"/>
    <cellStyle name="Total 12 8 14" xfId="35187"/>
    <cellStyle name="Total 12 8 14 2" xfId="35188"/>
    <cellStyle name="Total 12 8 14 3" xfId="35189"/>
    <cellStyle name="Total 12 8 14 4" xfId="53439"/>
    <cellStyle name="Total 12 8 15" xfId="35190"/>
    <cellStyle name="Total 12 8 15 2" xfId="35191"/>
    <cellStyle name="Total 12 8 15 3" xfId="35192"/>
    <cellStyle name="Total 12 8 15 4" xfId="53440"/>
    <cellStyle name="Total 12 8 16" xfId="35193"/>
    <cellStyle name="Total 12 8 16 2" xfId="35194"/>
    <cellStyle name="Total 12 8 16 3" xfId="35195"/>
    <cellStyle name="Total 12 8 16 4" xfId="53441"/>
    <cellStyle name="Total 12 8 17" xfId="35196"/>
    <cellStyle name="Total 12 8 17 2" xfId="35197"/>
    <cellStyle name="Total 12 8 17 3" xfId="35198"/>
    <cellStyle name="Total 12 8 17 4" xfId="53442"/>
    <cellStyle name="Total 12 8 18" xfId="35199"/>
    <cellStyle name="Total 12 8 18 2" xfId="35200"/>
    <cellStyle name="Total 12 8 18 3" xfId="35201"/>
    <cellStyle name="Total 12 8 18 4" xfId="53443"/>
    <cellStyle name="Total 12 8 19" xfId="35202"/>
    <cellStyle name="Total 12 8 19 2" xfId="35203"/>
    <cellStyle name="Total 12 8 19 3" xfId="35204"/>
    <cellStyle name="Total 12 8 19 4" xfId="53444"/>
    <cellStyle name="Total 12 8 2" xfId="35205"/>
    <cellStyle name="Total 12 8 2 2" xfId="35206"/>
    <cellStyle name="Total 12 8 2 3" xfId="35207"/>
    <cellStyle name="Total 12 8 2 4" xfId="53445"/>
    <cellStyle name="Total 12 8 20" xfId="35208"/>
    <cellStyle name="Total 12 8 20 2" xfId="35209"/>
    <cellStyle name="Total 12 8 20 3" xfId="53446"/>
    <cellStyle name="Total 12 8 20 4" xfId="53447"/>
    <cellStyle name="Total 12 8 21" xfId="53448"/>
    <cellStyle name="Total 12 8 22" xfId="53449"/>
    <cellStyle name="Total 12 8 3" xfId="35210"/>
    <cellStyle name="Total 12 8 3 2" xfId="35211"/>
    <cellStyle name="Total 12 8 3 3" xfId="35212"/>
    <cellStyle name="Total 12 8 3 4" xfId="53450"/>
    <cellStyle name="Total 12 8 4" xfId="35213"/>
    <cellStyle name="Total 12 8 4 2" xfId="35214"/>
    <cellStyle name="Total 12 8 4 3" xfId="35215"/>
    <cellStyle name="Total 12 8 4 4" xfId="53451"/>
    <cellStyle name="Total 12 8 5" xfId="35216"/>
    <cellStyle name="Total 12 8 5 2" xfId="35217"/>
    <cellStyle name="Total 12 8 5 3" xfId="35218"/>
    <cellStyle name="Total 12 8 5 4" xfId="53452"/>
    <cellStyle name="Total 12 8 6" xfId="35219"/>
    <cellStyle name="Total 12 8 6 2" xfId="35220"/>
    <cellStyle name="Total 12 8 6 3" xfId="35221"/>
    <cellStyle name="Total 12 8 6 4" xfId="53453"/>
    <cellStyle name="Total 12 8 7" xfId="35222"/>
    <cellStyle name="Total 12 8 7 2" xfId="35223"/>
    <cellStyle name="Total 12 8 7 3" xfId="35224"/>
    <cellStyle name="Total 12 8 7 4" xfId="53454"/>
    <cellStyle name="Total 12 8 8" xfId="35225"/>
    <cellStyle name="Total 12 8 8 2" xfId="35226"/>
    <cellStyle name="Total 12 8 8 3" xfId="35227"/>
    <cellStyle name="Total 12 8 8 4" xfId="53455"/>
    <cellStyle name="Total 12 8 9" xfId="35228"/>
    <cellStyle name="Total 12 8 9 2" xfId="35229"/>
    <cellStyle name="Total 12 8 9 3" xfId="35230"/>
    <cellStyle name="Total 12 8 9 4" xfId="53456"/>
    <cellStyle name="Total 12 9" xfId="35231"/>
    <cellStyle name="Total 12 9 10" xfId="35232"/>
    <cellStyle name="Total 12 9 10 2" xfId="35233"/>
    <cellStyle name="Total 12 9 10 3" xfId="35234"/>
    <cellStyle name="Total 12 9 10 4" xfId="53457"/>
    <cellStyle name="Total 12 9 11" xfId="35235"/>
    <cellStyle name="Total 12 9 11 2" xfId="35236"/>
    <cellStyle name="Total 12 9 11 3" xfId="35237"/>
    <cellStyle name="Total 12 9 11 4" xfId="53458"/>
    <cellStyle name="Total 12 9 12" xfId="35238"/>
    <cellStyle name="Total 12 9 12 2" xfId="35239"/>
    <cellStyle name="Total 12 9 12 3" xfId="35240"/>
    <cellStyle name="Total 12 9 12 4" xfId="53459"/>
    <cellStyle name="Total 12 9 13" xfId="35241"/>
    <cellStyle name="Total 12 9 13 2" xfId="35242"/>
    <cellStyle name="Total 12 9 13 3" xfId="35243"/>
    <cellStyle name="Total 12 9 13 4" xfId="53460"/>
    <cellStyle name="Total 12 9 14" xfId="35244"/>
    <cellStyle name="Total 12 9 14 2" xfId="35245"/>
    <cellStyle name="Total 12 9 14 3" xfId="35246"/>
    <cellStyle name="Total 12 9 14 4" xfId="53461"/>
    <cellStyle name="Total 12 9 15" xfId="35247"/>
    <cellStyle name="Total 12 9 15 2" xfId="35248"/>
    <cellStyle name="Total 12 9 15 3" xfId="35249"/>
    <cellStyle name="Total 12 9 15 4" xfId="53462"/>
    <cellStyle name="Total 12 9 16" xfId="35250"/>
    <cellStyle name="Total 12 9 16 2" xfId="35251"/>
    <cellStyle name="Total 12 9 16 3" xfId="35252"/>
    <cellStyle name="Total 12 9 16 4" xfId="53463"/>
    <cellStyle name="Total 12 9 17" xfId="35253"/>
    <cellStyle name="Total 12 9 17 2" xfId="35254"/>
    <cellStyle name="Total 12 9 17 3" xfId="35255"/>
    <cellStyle name="Total 12 9 17 4" xfId="53464"/>
    <cellStyle name="Total 12 9 18" xfId="35256"/>
    <cellStyle name="Total 12 9 18 2" xfId="35257"/>
    <cellStyle name="Total 12 9 18 3" xfId="35258"/>
    <cellStyle name="Total 12 9 18 4" xfId="53465"/>
    <cellStyle name="Total 12 9 19" xfId="35259"/>
    <cellStyle name="Total 12 9 19 2" xfId="35260"/>
    <cellStyle name="Total 12 9 19 3" xfId="35261"/>
    <cellStyle name="Total 12 9 19 4" xfId="53466"/>
    <cellStyle name="Total 12 9 2" xfId="35262"/>
    <cellStyle name="Total 12 9 2 2" xfId="35263"/>
    <cellStyle name="Total 12 9 2 3" xfId="35264"/>
    <cellStyle name="Total 12 9 2 4" xfId="53467"/>
    <cellStyle name="Total 12 9 20" xfId="35265"/>
    <cellStyle name="Total 12 9 20 2" xfId="35266"/>
    <cellStyle name="Total 12 9 20 3" xfId="53468"/>
    <cellStyle name="Total 12 9 20 4" xfId="53469"/>
    <cellStyle name="Total 12 9 21" xfId="53470"/>
    <cellStyle name="Total 12 9 22" xfId="53471"/>
    <cellStyle name="Total 12 9 3" xfId="35267"/>
    <cellStyle name="Total 12 9 3 2" xfId="35268"/>
    <cellStyle name="Total 12 9 3 3" xfId="35269"/>
    <cellStyle name="Total 12 9 3 4" xfId="53472"/>
    <cellStyle name="Total 12 9 4" xfId="35270"/>
    <cellStyle name="Total 12 9 4 2" xfId="35271"/>
    <cellStyle name="Total 12 9 4 3" xfId="35272"/>
    <cellStyle name="Total 12 9 4 4" xfId="53473"/>
    <cellStyle name="Total 12 9 5" xfId="35273"/>
    <cellStyle name="Total 12 9 5 2" xfId="35274"/>
    <cellStyle name="Total 12 9 5 3" xfId="35275"/>
    <cellStyle name="Total 12 9 5 4" xfId="53474"/>
    <cellStyle name="Total 12 9 6" xfId="35276"/>
    <cellStyle name="Total 12 9 6 2" xfId="35277"/>
    <cellStyle name="Total 12 9 6 3" xfId="35278"/>
    <cellStyle name="Total 12 9 6 4" xfId="53475"/>
    <cellStyle name="Total 12 9 7" xfId="35279"/>
    <cellStyle name="Total 12 9 7 2" xfId="35280"/>
    <cellStyle name="Total 12 9 7 3" xfId="35281"/>
    <cellStyle name="Total 12 9 7 4" xfId="53476"/>
    <cellStyle name="Total 12 9 8" xfId="35282"/>
    <cellStyle name="Total 12 9 8 2" xfId="35283"/>
    <cellStyle name="Total 12 9 8 3" xfId="35284"/>
    <cellStyle name="Total 12 9 8 4" xfId="53477"/>
    <cellStyle name="Total 12 9 9" xfId="35285"/>
    <cellStyle name="Total 12 9 9 2" xfId="35286"/>
    <cellStyle name="Total 12 9 9 3" xfId="35287"/>
    <cellStyle name="Total 12 9 9 4" xfId="53478"/>
    <cellStyle name="Total 13" xfId="35288"/>
    <cellStyle name="Total 13 10" xfId="35289"/>
    <cellStyle name="Total 13 10 2" xfId="35290"/>
    <cellStyle name="Total 13 10 3" xfId="35291"/>
    <cellStyle name="Total 13 10 4" xfId="53479"/>
    <cellStyle name="Total 13 11" xfId="35292"/>
    <cellStyle name="Total 13 11 2" xfId="35293"/>
    <cellStyle name="Total 13 11 3" xfId="35294"/>
    <cellStyle name="Total 13 11 4" xfId="53480"/>
    <cellStyle name="Total 13 12" xfId="35295"/>
    <cellStyle name="Total 13 12 2" xfId="35296"/>
    <cellStyle name="Total 13 12 3" xfId="35297"/>
    <cellStyle name="Total 13 12 4" xfId="53481"/>
    <cellStyle name="Total 13 13" xfId="35298"/>
    <cellStyle name="Total 13 13 2" xfId="35299"/>
    <cellStyle name="Total 13 13 3" xfId="35300"/>
    <cellStyle name="Total 13 13 4" xfId="53482"/>
    <cellStyle name="Total 13 14" xfId="35301"/>
    <cellStyle name="Total 13 14 2" xfId="35302"/>
    <cellStyle name="Total 13 14 3" xfId="35303"/>
    <cellStyle name="Total 13 14 4" xfId="53483"/>
    <cellStyle name="Total 13 15" xfId="35304"/>
    <cellStyle name="Total 13 15 2" xfId="35305"/>
    <cellStyle name="Total 13 15 3" xfId="35306"/>
    <cellStyle name="Total 13 15 4" xfId="53484"/>
    <cellStyle name="Total 13 16" xfId="35307"/>
    <cellStyle name="Total 13 16 2" xfId="35308"/>
    <cellStyle name="Total 13 16 3" xfId="35309"/>
    <cellStyle name="Total 13 16 4" xfId="53485"/>
    <cellStyle name="Total 13 17" xfId="35310"/>
    <cellStyle name="Total 13 17 2" xfId="35311"/>
    <cellStyle name="Total 13 17 3" xfId="35312"/>
    <cellStyle name="Total 13 17 4" xfId="53486"/>
    <cellStyle name="Total 13 18" xfId="35313"/>
    <cellStyle name="Total 13 18 2" xfId="35314"/>
    <cellStyle name="Total 13 18 3" xfId="35315"/>
    <cellStyle name="Total 13 18 4" xfId="53487"/>
    <cellStyle name="Total 13 19" xfId="35316"/>
    <cellStyle name="Total 13 19 2" xfId="35317"/>
    <cellStyle name="Total 13 19 3" xfId="35318"/>
    <cellStyle name="Total 13 19 4" xfId="53488"/>
    <cellStyle name="Total 13 2" xfId="35319"/>
    <cellStyle name="Total 13 2 2" xfId="35320"/>
    <cellStyle name="Total 13 2 3" xfId="35321"/>
    <cellStyle name="Total 13 2 4" xfId="53489"/>
    <cellStyle name="Total 13 20" xfId="35322"/>
    <cellStyle name="Total 13 20 2" xfId="35323"/>
    <cellStyle name="Total 13 20 3" xfId="53490"/>
    <cellStyle name="Total 13 20 4" xfId="53491"/>
    <cellStyle name="Total 13 21" xfId="53492"/>
    <cellStyle name="Total 13 22" xfId="53493"/>
    <cellStyle name="Total 13 3" xfId="35324"/>
    <cellStyle name="Total 13 3 2" xfId="35325"/>
    <cellStyle name="Total 13 3 3" xfId="35326"/>
    <cellStyle name="Total 13 3 4" xfId="53494"/>
    <cellStyle name="Total 13 4" xfId="35327"/>
    <cellStyle name="Total 13 4 2" xfId="35328"/>
    <cellStyle name="Total 13 4 3" xfId="35329"/>
    <cellStyle name="Total 13 4 4" xfId="53495"/>
    <cellStyle name="Total 13 5" xfId="35330"/>
    <cellStyle name="Total 13 5 2" xfId="35331"/>
    <cellStyle name="Total 13 5 3" xfId="35332"/>
    <cellStyle name="Total 13 5 4" xfId="53496"/>
    <cellStyle name="Total 13 6" xfId="35333"/>
    <cellStyle name="Total 13 6 2" xfId="35334"/>
    <cellStyle name="Total 13 6 3" xfId="35335"/>
    <cellStyle name="Total 13 6 4" xfId="53497"/>
    <cellStyle name="Total 13 7" xfId="35336"/>
    <cellStyle name="Total 13 7 2" xfId="35337"/>
    <cellStyle name="Total 13 7 3" xfId="35338"/>
    <cellStyle name="Total 13 7 4" xfId="53498"/>
    <cellStyle name="Total 13 8" xfId="35339"/>
    <cellStyle name="Total 13 8 2" xfId="35340"/>
    <cellStyle name="Total 13 8 3" xfId="35341"/>
    <cellStyle name="Total 13 8 4" xfId="53499"/>
    <cellStyle name="Total 13 9" xfId="35342"/>
    <cellStyle name="Total 13 9 2" xfId="35343"/>
    <cellStyle name="Total 13 9 3" xfId="35344"/>
    <cellStyle name="Total 13 9 4" xfId="53500"/>
    <cellStyle name="Total 14" xfId="35345"/>
    <cellStyle name="Total 14 10" xfId="35346"/>
    <cellStyle name="Total 14 10 2" xfId="35347"/>
    <cellStyle name="Total 14 10 3" xfId="35348"/>
    <cellStyle name="Total 14 10 4" xfId="53501"/>
    <cellStyle name="Total 14 11" xfId="35349"/>
    <cellStyle name="Total 14 11 2" xfId="35350"/>
    <cellStyle name="Total 14 11 3" xfId="35351"/>
    <cellStyle name="Total 14 11 4" xfId="53502"/>
    <cellStyle name="Total 14 12" xfId="35352"/>
    <cellStyle name="Total 14 12 2" xfId="35353"/>
    <cellStyle name="Total 14 12 3" xfId="35354"/>
    <cellStyle name="Total 14 12 4" xfId="53503"/>
    <cellStyle name="Total 14 13" xfId="35355"/>
    <cellStyle name="Total 14 13 2" xfId="35356"/>
    <cellStyle name="Total 14 13 3" xfId="35357"/>
    <cellStyle name="Total 14 13 4" xfId="53504"/>
    <cellStyle name="Total 14 14" xfId="35358"/>
    <cellStyle name="Total 14 14 2" xfId="35359"/>
    <cellStyle name="Total 14 14 3" xfId="35360"/>
    <cellStyle name="Total 14 14 4" xfId="53505"/>
    <cellStyle name="Total 14 15" xfId="35361"/>
    <cellStyle name="Total 14 15 2" xfId="35362"/>
    <cellStyle name="Total 14 15 3" xfId="35363"/>
    <cellStyle name="Total 14 15 4" xfId="53506"/>
    <cellStyle name="Total 14 16" xfId="35364"/>
    <cellStyle name="Total 14 16 2" xfId="35365"/>
    <cellStyle name="Total 14 16 3" xfId="35366"/>
    <cellStyle name="Total 14 16 4" xfId="53507"/>
    <cellStyle name="Total 14 17" xfId="35367"/>
    <cellStyle name="Total 14 17 2" xfId="35368"/>
    <cellStyle name="Total 14 17 3" xfId="35369"/>
    <cellStyle name="Total 14 17 4" xfId="53508"/>
    <cellStyle name="Total 14 18" xfId="35370"/>
    <cellStyle name="Total 14 18 2" xfId="35371"/>
    <cellStyle name="Total 14 18 3" xfId="35372"/>
    <cellStyle name="Total 14 18 4" xfId="53509"/>
    <cellStyle name="Total 14 19" xfId="35373"/>
    <cellStyle name="Total 14 19 2" xfId="35374"/>
    <cellStyle name="Total 14 19 3" xfId="35375"/>
    <cellStyle name="Total 14 19 4" xfId="53510"/>
    <cellStyle name="Total 14 2" xfId="35376"/>
    <cellStyle name="Total 14 2 2" xfId="35377"/>
    <cellStyle name="Total 14 2 3" xfId="35378"/>
    <cellStyle name="Total 14 2 4" xfId="53511"/>
    <cellStyle name="Total 14 20" xfId="35379"/>
    <cellStyle name="Total 14 20 2" xfId="35380"/>
    <cellStyle name="Total 14 20 3" xfId="53512"/>
    <cellStyle name="Total 14 20 4" xfId="53513"/>
    <cellStyle name="Total 14 21" xfId="53514"/>
    <cellStyle name="Total 14 22" xfId="53515"/>
    <cellStyle name="Total 14 3" xfId="35381"/>
    <cellStyle name="Total 14 3 2" xfId="35382"/>
    <cellStyle name="Total 14 3 3" xfId="35383"/>
    <cellStyle name="Total 14 3 4" xfId="53516"/>
    <cellStyle name="Total 14 4" xfId="35384"/>
    <cellStyle name="Total 14 4 2" xfId="35385"/>
    <cellStyle name="Total 14 4 3" xfId="35386"/>
    <cellStyle name="Total 14 4 4" xfId="53517"/>
    <cellStyle name="Total 14 5" xfId="35387"/>
    <cellStyle name="Total 14 5 2" xfId="35388"/>
    <cellStyle name="Total 14 5 3" xfId="35389"/>
    <cellStyle name="Total 14 5 4" xfId="53518"/>
    <cellStyle name="Total 14 6" xfId="35390"/>
    <cellStyle name="Total 14 6 2" xfId="35391"/>
    <cellStyle name="Total 14 6 3" xfId="35392"/>
    <cellStyle name="Total 14 6 4" xfId="53519"/>
    <cellStyle name="Total 14 7" xfId="35393"/>
    <cellStyle name="Total 14 7 2" xfId="35394"/>
    <cellStyle name="Total 14 7 3" xfId="35395"/>
    <cellStyle name="Total 14 7 4" xfId="53520"/>
    <cellStyle name="Total 14 8" xfId="35396"/>
    <cellStyle name="Total 14 8 2" xfId="35397"/>
    <cellStyle name="Total 14 8 3" xfId="35398"/>
    <cellStyle name="Total 14 8 4" xfId="53521"/>
    <cellStyle name="Total 14 9" xfId="35399"/>
    <cellStyle name="Total 14 9 2" xfId="35400"/>
    <cellStyle name="Total 14 9 3" xfId="35401"/>
    <cellStyle name="Total 14 9 4" xfId="53522"/>
    <cellStyle name="Total 15" xfId="35402"/>
    <cellStyle name="Total 15 10" xfId="35403"/>
    <cellStyle name="Total 15 10 2" xfId="35404"/>
    <cellStyle name="Total 15 10 3" xfId="35405"/>
    <cellStyle name="Total 15 10 4" xfId="53523"/>
    <cellStyle name="Total 15 11" xfId="35406"/>
    <cellStyle name="Total 15 11 2" xfId="35407"/>
    <cellStyle name="Total 15 11 3" xfId="35408"/>
    <cellStyle name="Total 15 11 4" xfId="53524"/>
    <cellStyle name="Total 15 12" xfId="35409"/>
    <cellStyle name="Total 15 12 2" xfId="35410"/>
    <cellStyle name="Total 15 12 3" xfId="35411"/>
    <cellStyle name="Total 15 12 4" xfId="53525"/>
    <cellStyle name="Total 15 13" xfId="35412"/>
    <cellStyle name="Total 15 13 2" xfId="35413"/>
    <cellStyle name="Total 15 13 3" xfId="35414"/>
    <cellStyle name="Total 15 13 4" xfId="53526"/>
    <cellStyle name="Total 15 14" xfId="35415"/>
    <cellStyle name="Total 15 14 2" xfId="35416"/>
    <cellStyle name="Total 15 14 3" xfId="35417"/>
    <cellStyle name="Total 15 14 4" xfId="53527"/>
    <cellStyle name="Total 15 15" xfId="35418"/>
    <cellStyle name="Total 15 15 2" xfId="35419"/>
    <cellStyle name="Total 15 15 3" xfId="35420"/>
    <cellStyle name="Total 15 15 4" xfId="53528"/>
    <cellStyle name="Total 15 16" xfId="35421"/>
    <cellStyle name="Total 15 16 2" xfId="35422"/>
    <cellStyle name="Total 15 16 3" xfId="35423"/>
    <cellStyle name="Total 15 16 4" xfId="53529"/>
    <cellStyle name="Total 15 17" xfId="35424"/>
    <cellStyle name="Total 15 17 2" xfId="35425"/>
    <cellStyle name="Total 15 17 3" xfId="35426"/>
    <cellStyle name="Total 15 17 4" xfId="53530"/>
    <cellStyle name="Total 15 18" xfId="35427"/>
    <cellStyle name="Total 15 18 2" xfId="35428"/>
    <cellStyle name="Total 15 18 3" xfId="35429"/>
    <cellStyle name="Total 15 18 4" xfId="53531"/>
    <cellStyle name="Total 15 19" xfId="35430"/>
    <cellStyle name="Total 15 19 2" xfId="35431"/>
    <cellStyle name="Total 15 19 3" xfId="35432"/>
    <cellStyle name="Total 15 19 4" xfId="53532"/>
    <cellStyle name="Total 15 2" xfId="35433"/>
    <cellStyle name="Total 15 2 2" xfId="35434"/>
    <cellStyle name="Total 15 2 3" xfId="35435"/>
    <cellStyle name="Total 15 2 4" xfId="53533"/>
    <cellStyle name="Total 15 20" xfId="35436"/>
    <cellStyle name="Total 15 20 2" xfId="35437"/>
    <cellStyle name="Total 15 20 3" xfId="53534"/>
    <cellStyle name="Total 15 20 4" xfId="53535"/>
    <cellStyle name="Total 15 21" xfId="53536"/>
    <cellStyle name="Total 15 22" xfId="53537"/>
    <cellStyle name="Total 15 3" xfId="35438"/>
    <cellStyle name="Total 15 3 2" xfId="35439"/>
    <cellStyle name="Total 15 3 3" xfId="35440"/>
    <cellStyle name="Total 15 3 4" xfId="53538"/>
    <cellStyle name="Total 15 4" xfId="35441"/>
    <cellStyle name="Total 15 4 2" xfId="35442"/>
    <cellStyle name="Total 15 4 3" xfId="35443"/>
    <cellStyle name="Total 15 4 4" xfId="53539"/>
    <cellStyle name="Total 15 5" xfId="35444"/>
    <cellStyle name="Total 15 5 2" xfId="35445"/>
    <cellStyle name="Total 15 5 3" xfId="35446"/>
    <cellStyle name="Total 15 5 4" xfId="53540"/>
    <cellStyle name="Total 15 6" xfId="35447"/>
    <cellStyle name="Total 15 6 2" xfId="35448"/>
    <cellStyle name="Total 15 6 3" xfId="35449"/>
    <cellStyle name="Total 15 6 4" xfId="53541"/>
    <cellStyle name="Total 15 7" xfId="35450"/>
    <cellStyle name="Total 15 7 2" xfId="35451"/>
    <cellStyle name="Total 15 7 3" xfId="35452"/>
    <cellStyle name="Total 15 7 4" xfId="53542"/>
    <cellStyle name="Total 15 8" xfId="35453"/>
    <cellStyle name="Total 15 8 2" xfId="35454"/>
    <cellStyle name="Total 15 8 3" xfId="35455"/>
    <cellStyle name="Total 15 8 4" xfId="53543"/>
    <cellStyle name="Total 15 9" xfId="35456"/>
    <cellStyle name="Total 15 9 2" xfId="35457"/>
    <cellStyle name="Total 15 9 3" xfId="35458"/>
    <cellStyle name="Total 15 9 4" xfId="53544"/>
    <cellStyle name="Total 16" xfId="35459"/>
    <cellStyle name="Total 16 2" xfId="35460"/>
    <cellStyle name="Total 16 3" xfId="53545"/>
    <cellStyle name="Total 17" xfId="35461"/>
    <cellStyle name="Total 17 2" xfId="35462"/>
    <cellStyle name="Total 17 3" xfId="35463"/>
    <cellStyle name="Total 17 4" xfId="53546"/>
    <cellStyle name="Total 18" xfId="35464"/>
    <cellStyle name="Total 18 2" xfId="35465"/>
    <cellStyle name="Total 18 3" xfId="35466"/>
    <cellStyle name="Total 18 4" xfId="53547"/>
    <cellStyle name="Total 19" xfId="35467"/>
    <cellStyle name="Total 19 2" xfId="35468"/>
    <cellStyle name="Total 19 3" xfId="35469"/>
    <cellStyle name="Total 19 4" xfId="53548"/>
    <cellStyle name="Total 2" xfId="35470"/>
    <cellStyle name="Total 2 10" xfId="35471"/>
    <cellStyle name="Total 2 10 2" xfId="35472"/>
    <cellStyle name="Total 2 10 3" xfId="35473"/>
    <cellStyle name="Total 2 10 4" xfId="53549"/>
    <cellStyle name="Total 2 11" xfId="35474"/>
    <cellStyle name="Total 2 11 2" xfId="35475"/>
    <cellStyle name="Total 2 11 3" xfId="35476"/>
    <cellStyle name="Total 2 11 4" xfId="53550"/>
    <cellStyle name="Total 2 12" xfId="35477"/>
    <cellStyle name="Total 2 12 2" xfId="35478"/>
    <cellStyle name="Total 2 12 3" xfId="35479"/>
    <cellStyle name="Total 2 12 4" xfId="53551"/>
    <cellStyle name="Total 2 13" xfId="35480"/>
    <cellStyle name="Total 2 13 2" xfId="35481"/>
    <cellStyle name="Total 2 13 3" xfId="35482"/>
    <cellStyle name="Total 2 13 4" xfId="53552"/>
    <cellStyle name="Total 2 14" xfId="35483"/>
    <cellStyle name="Total 2 14 2" xfId="35484"/>
    <cellStyle name="Total 2 14 3" xfId="35485"/>
    <cellStyle name="Total 2 14 4" xfId="53553"/>
    <cellStyle name="Total 2 15" xfId="35486"/>
    <cellStyle name="Total 2 15 2" xfId="35487"/>
    <cellStyle name="Total 2 15 3" xfId="35488"/>
    <cellStyle name="Total 2 15 4" xfId="53554"/>
    <cellStyle name="Total 2 16" xfId="35489"/>
    <cellStyle name="Total 2 16 2" xfId="35490"/>
    <cellStyle name="Total 2 16 3" xfId="35491"/>
    <cellStyle name="Total 2 16 4" xfId="53555"/>
    <cellStyle name="Total 2 17" xfId="35492"/>
    <cellStyle name="Total 2 17 2" xfId="35493"/>
    <cellStyle name="Total 2 17 3" xfId="35494"/>
    <cellStyle name="Total 2 17 4" xfId="53556"/>
    <cellStyle name="Total 2 18" xfId="35495"/>
    <cellStyle name="Total 2 18 2" xfId="35496"/>
    <cellStyle name="Total 2 18 3" xfId="35497"/>
    <cellStyle name="Total 2 18 4" xfId="53557"/>
    <cellStyle name="Total 2 19" xfId="35498"/>
    <cellStyle name="Total 2 19 2" xfId="35499"/>
    <cellStyle name="Total 2 19 3" xfId="35500"/>
    <cellStyle name="Total 2 19 4" xfId="53558"/>
    <cellStyle name="Total 2 2" xfId="35501"/>
    <cellStyle name="Total 2 2 10" xfId="35502"/>
    <cellStyle name="Total 2 2 10 2" xfId="35503"/>
    <cellStyle name="Total 2 2 10 3" xfId="35504"/>
    <cellStyle name="Total 2 2 10 4" xfId="53559"/>
    <cellStyle name="Total 2 2 11" xfId="35505"/>
    <cellStyle name="Total 2 2 11 2" xfId="35506"/>
    <cellStyle name="Total 2 2 11 3" xfId="35507"/>
    <cellStyle name="Total 2 2 11 4" xfId="53560"/>
    <cellStyle name="Total 2 2 12" xfId="35508"/>
    <cellStyle name="Total 2 2 12 2" xfId="35509"/>
    <cellStyle name="Total 2 2 12 3" xfId="35510"/>
    <cellStyle name="Total 2 2 12 4" xfId="53561"/>
    <cellStyle name="Total 2 2 13" xfId="35511"/>
    <cellStyle name="Total 2 2 13 2" xfId="35512"/>
    <cellStyle name="Total 2 2 13 3" xfId="35513"/>
    <cellStyle name="Total 2 2 13 4" xfId="53562"/>
    <cellStyle name="Total 2 2 14" xfId="35514"/>
    <cellStyle name="Total 2 2 14 2" xfId="35515"/>
    <cellStyle name="Total 2 2 14 3" xfId="35516"/>
    <cellStyle name="Total 2 2 14 4" xfId="53563"/>
    <cellStyle name="Total 2 2 15" xfId="35517"/>
    <cellStyle name="Total 2 2 15 2" xfId="35518"/>
    <cellStyle name="Total 2 2 15 3" xfId="35519"/>
    <cellStyle name="Total 2 2 15 4" xfId="53564"/>
    <cellStyle name="Total 2 2 16" xfId="35520"/>
    <cellStyle name="Total 2 2 16 2" xfId="35521"/>
    <cellStyle name="Total 2 2 16 3" xfId="35522"/>
    <cellStyle name="Total 2 2 16 4" xfId="53565"/>
    <cellStyle name="Total 2 2 17" xfId="35523"/>
    <cellStyle name="Total 2 2 17 2" xfId="35524"/>
    <cellStyle name="Total 2 2 17 3" xfId="35525"/>
    <cellStyle name="Total 2 2 17 4" xfId="53566"/>
    <cellStyle name="Total 2 2 18" xfId="35526"/>
    <cellStyle name="Total 2 2 18 2" xfId="35527"/>
    <cellStyle name="Total 2 2 18 3" xfId="35528"/>
    <cellStyle name="Total 2 2 18 4" xfId="53567"/>
    <cellStyle name="Total 2 2 19" xfId="35529"/>
    <cellStyle name="Total 2 2 19 2" xfId="35530"/>
    <cellStyle name="Total 2 2 19 3" xfId="35531"/>
    <cellStyle name="Total 2 2 19 4" xfId="53568"/>
    <cellStyle name="Total 2 2 2" xfId="35532"/>
    <cellStyle name="Total 2 2 2 2" xfId="35533"/>
    <cellStyle name="Total 2 2 2 3" xfId="35534"/>
    <cellStyle name="Total 2 2 2 4" xfId="53569"/>
    <cellStyle name="Total 2 2 20" xfId="35535"/>
    <cellStyle name="Total 2 2 20 2" xfId="35536"/>
    <cellStyle name="Total 2 2 20 3" xfId="53570"/>
    <cellStyle name="Total 2 2 20 4" xfId="53571"/>
    <cellStyle name="Total 2 2 21" xfId="53572"/>
    <cellStyle name="Total 2 2 22" xfId="53573"/>
    <cellStyle name="Total 2 2 3" xfId="35537"/>
    <cellStyle name="Total 2 2 3 2" xfId="35538"/>
    <cellStyle name="Total 2 2 3 3" xfId="35539"/>
    <cellStyle name="Total 2 2 3 4" xfId="53574"/>
    <cellStyle name="Total 2 2 4" xfId="35540"/>
    <cellStyle name="Total 2 2 4 2" xfId="35541"/>
    <cellStyle name="Total 2 2 4 3" xfId="35542"/>
    <cellStyle name="Total 2 2 4 4" xfId="53575"/>
    <cellStyle name="Total 2 2 5" xfId="35543"/>
    <cellStyle name="Total 2 2 5 2" xfId="35544"/>
    <cellStyle name="Total 2 2 5 3" xfId="35545"/>
    <cellStyle name="Total 2 2 5 4" xfId="53576"/>
    <cellStyle name="Total 2 2 6" xfId="35546"/>
    <cellStyle name="Total 2 2 6 2" xfId="35547"/>
    <cellStyle name="Total 2 2 6 3" xfId="35548"/>
    <cellStyle name="Total 2 2 6 4" xfId="53577"/>
    <cellStyle name="Total 2 2 7" xfId="35549"/>
    <cellStyle name="Total 2 2 7 2" xfId="35550"/>
    <cellStyle name="Total 2 2 7 3" xfId="35551"/>
    <cellStyle name="Total 2 2 7 4" xfId="53578"/>
    <cellStyle name="Total 2 2 8" xfId="35552"/>
    <cellStyle name="Total 2 2 8 2" xfId="35553"/>
    <cellStyle name="Total 2 2 8 3" xfId="35554"/>
    <cellStyle name="Total 2 2 8 4" xfId="53579"/>
    <cellStyle name="Total 2 2 9" xfId="35555"/>
    <cellStyle name="Total 2 2 9 2" xfId="35556"/>
    <cellStyle name="Total 2 2 9 3" xfId="35557"/>
    <cellStyle name="Total 2 2 9 4" xfId="53580"/>
    <cellStyle name="Total 2 20" xfId="35558"/>
    <cellStyle name="Total 2 20 2" xfId="35559"/>
    <cellStyle name="Total 2 20 3" xfId="35560"/>
    <cellStyle name="Total 2 20 4" xfId="53581"/>
    <cellStyle name="Total 2 21" xfId="35561"/>
    <cellStyle name="Total 2 21 2" xfId="35562"/>
    <cellStyle name="Total 2 21 3" xfId="35563"/>
    <cellStyle name="Total 2 21 4" xfId="53582"/>
    <cellStyle name="Total 2 22" xfId="35564"/>
    <cellStyle name="Total 2 22 2" xfId="35565"/>
    <cellStyle name="Total 2 22 3" xfId="35566"/>
    <cellStyle name="Total 2 22 4" xfId="53583"/>
    <cellStyle name="Total 2 23" xfId="35567"/>
    <cellStyle name="Total 2 23 2" xfId="35568"/>
    <cellStyle name="Total 2 23 3" xfId="35569"/>
    <cellStyle name="Total 2 23 4" xfId="53584"/>
    <cellStyle name="Total 2 24" xfId="35570"/>
    <cellStyle name="Total 2 24 2" xfId="35571"/>
    <cellStyle name="Total 2 24 3" xfId="35572"/>
    <cellStyle name="Total 2 24 4" xfId="53585"/>
    <cellStyle name="Total 2 25" xfId="35573"/>
    <cellStyle name="Total 2 25 2" xfId="35574"/>
    <cellStyle name="Total 2 25 3" xfId="35575"/>
    <cellStyle name="Total 2 25 4" xfId="53586"/>
    <cellStyle name="Total 2 26" xfId="35576"/>
    <cellStyle name="Total 2 26 2" xfId="35577"/>
    <cellStyle name="Total 2 26 3" xfId="35578"/>
    <cellStyle name="Total 2 26 4" xfId="53587"/>
    <cellStyle name="Total 2 27" xfId="35579"/>
    <cellStyle name="Total 2 27 2" xfId="35580"/>
    <cellStyle name="Total 2 27 3" xfId="35581"/>
    <cellStyle name="Total 2 27 4" xfId="53588"/>
    <cellStyle name="Total 2 28" xfId="35582"/>
    <cellStyle name="Total 2 29" xfId="35583"/>
    <cellStyle name="Total 2 3" xfId="35584"/>
    <cellStyle name="Total 2 3 10" xfId="35585"/>
    <cellStyle name="Total 2 3 10 2" xfId="35586"/>
    <cellStyle name="Total 2 3 10 3" xfId="35587"/>
    <cellStyle name="Total 2 3 10 4" xfId="53589"/>
    <cellStyle name="Total 2 3 11" xfId="35588"/>
    <cellStyle name="Total 2 3 11 2" xfId="35589"/>
    <cellStyle name="Total 2 3 11 3" xfId="35590"/>
    <cellStyle name="Total 2 3 11 4" xfId="53590"/>
    <cellStyle name="Total 2 3 12" xfId="35591"/>
    <cellStyle name="Total 2 3 12 2" xfId="35592"/>
    <cellStyle name="Total 2 3 12 3" xfId="35593"/>
    <cellStyle name="Total 2 3 12 4" xfId="53591"/>
    <cellStyle name="Total 2 3 13" xfId="35594"/>
    <cellStyle name="Total 2 3 13 2" xfId="35595"/>
    <cellStyle name="Total 2 3 13 3" xfId="35596"/>
    <cellStyle name="Total 2 3 13 4" xfId="53592"/>
    <cellStyle name="Total 2 3 14" xfId="35597"/>
    <cellStyle name="Total 2 3 14 2" xfId="35598"/>
    <cellStyle name="Total 2 3 14 3" xfId="35599"/>
    <cellStyle name="Total 2 3 14 4" xfId="53593"/>
    <cellStyle name="Total 2 3 15" xfId="35600"/>
    <cellStyle name="Total 2 3 15 2" xfId="35601"/>
    <cellStyle name="Total 2 3 15 3" xfId="35602"/>
    <cellStyle name="Total 2 3 15 4" xfId="53594"/>
    <cellStyle name="Total 2 3 16" xfId="35603"/>
    <cellStyle name="Total 2 3 16 2" xfId="35604"/>
    <cellStyle name="Total 2 3 16 3" xfId="35605"/>
    <cellStyle name="Total 2 3 16 4" xfId="53595"/>
    <cellStyle name="Total 2 3 17" xfId="35606"/>
    <cellStyle name="Total 2 3 17 2" xfId="35607"/>
    <cellStyle name="Total 2 3 17 3" xfId="35608"/>
    <cellStyle name="Total 2 3 17 4" xfId="53596"/>
    <cellStyle name="Total 2 3 18" xfId="35609"/>
    <cellStyle name="Total 2 3 18 2" xfId="35610"/>
    <cellStyle name="Total 2 3 18 3" xfId="35611"/>
    <cellStyle name="Total 2 3 18 4" xfId="53597"/>
    <cellStyle name="Total 2 3 19" xfId="35612"/>
    <cellStyle name="Total 2 3 19 2" xfId="35613"/>
    <cellStyle name="Total 2 3 19 3" xfId="35614"/>
    <cellStyle name="Total 2 3 19 4" xfId="53598"/>
    <cellStyle name="Total 2 3 2" xfId="35615"/>
    <cellStyle name="Total 2 3 2 2" xfId="35616"/>
    <cellStyle name="Total 2 3 2 3" xfId="35617"/>
    <cellStyle name="Total 2 3 2 4" xfId="53599"/>
    <cellStyle name="Total 2 3 20" xfId="35618"/>
    <cellStyle name="Total 2 3 20 2" xfId="35619"/>
    <cellStyle name="Total 2 3 20 3" xfId="53600"/>
    <cellStyle name="Total 2 3 20 4" xfId="53601"/>
    <cellStyle name="Total 2 3 21" xfId="53602"/>
    <cellStyle name="Total 2 3 22" xfId="53603"/>
    <cellStyle name="Total 2 3 3" xfId="35620"/>
    <cellStyle name="Total 2 3 3 2" xfId="35621"/>
    <cellStyle name="Total 2 3 3 3" xfId="35622"/>
    <cellStyle name="Total 2 3 3 4" xfId="53604"/>
    <cellStyle name="Total 2 3 4" xfId="35623"/>
    <cellStyle name="Total 2 3 4 2" xfId="35624"/>
    <cellStyle name="Total 2 3 4 3" xfId="35625"/>
    <cellStyle name="Total 2 3 4 4" xfId="53605"/>
    <cellStyle name="Total 2 3 5" xfId="35626"/>
    <cellStyle name="Total 2 3 5 2" xfId="35627"/>
    <cellStyle name="Total 2 3 5 3" xfId="35628"/>
    <cellStyle name="Total 2 3 5 4" xfId="53606"/>
    <cellStyle name="Total 2 3 6" xfId="35629"/>
    <cellStyle name="Total 2 3 6 2" xfId="35630"/>
    <cellStyle name="Total 2 3 6 3" xfId="35631"/>
    <cellStyle name="Total 2 3 6 4" xfId="53607"/>
    <cellStyle name="Total 2 3 7" xfId="35632"/>
    <cellStyle name="Total 2 3 7 2" xfId="35633"/>
    <cellStyle name="Total 2 3 7 3" xfId="35634"/>
    <cellStyle name="Total 2 3 7 4" xfId="53608"/>
    <cellStyle name="Total 2 3 8" xfId="35635"/>
    <cellStyle name="Total 2 3 8 2" xfId="35636"/>
    <cellStyle name="Total 2 3 8 3" xfId="35637"/>
    <cellStyle name="Total 2 3 8 4" xfId="53609"/>
    <cellStyle name="Total 2 3 9" xfId="35638"/>
    <cellStyle name="Total 2 3 9 2" xfId="35639"/>
    <cellStyle name="Total 2 3 9 3" xfId="35640"/>
    <cellStyle name="Total 2 3 9 4" xfId="53610"/>
    <cellStyle name="Total 2 30" xfId="35641"/>
    <cellStyle name="Total 2 31" xfId="53611"/>
    <cellStyle name="Total 2 4" xfId="35642"/>
    <cellStyle name="Total 2 4 10" xfId="35643"/>
    <cellStyle name="Total 2 4 10 2" xfId="35644"/>
    <cellStyle name="Total 2 4 10 3" xfId="35645"/>
    <cellStyle name="Total 2 4 10 4" xfId="53612"/>
    <cellStyle name="Total 2 4 11" xfId="35646"/>
    <cellStyle name="Total 2 4 11 2" xfId="35647"/>
    <cellStyle name="Total 2 4 11 3" xfId="35648"/>
    <cellStyle name="Total 2 4 11 4" xfId="53613"/>
    <cellStyle name="Total 2 4 12" xfId="35649"/>
    <cellStyle name="Total 2 4 12 2" xfId="35650"/>
    <cellStyle name="Total 2 4 12 3" xfId="35651"/>
    <cellStyle name="Total 2 4 12 4" xfId="53614"/>
    <cellStyle name="Total 2 4 13" xfId="35652"/>
    <cellStyle name="Total 2 4 13 2" xfId="35653"/>
    <cellStyle name="Total 2 4 13 3" xfId="35654"/>
    <cellStyle name="Total 2 4 13 4" xfId="53615"/>
    <cellStyle name="Total 2 4 14" xfId="35655"/>
    <cellStyle name="Total 2 4 14 2" xfId="35656"/>
    <cellStyle name="Total 2 4 14 3" xfId="35657"/>
    <cellStyle name="Total 2 4 14 4" xfId="53616"/>
    <cellStyle name="Total 2 4 15" xfId="35658"/>
    <cellStyle name="Total 2 4 15 2" xfId="35659"/>
    <cellStyle name="Total 2 4 15 3" xfId="35660"/>
    <cellStyle name="Total 2 4 15 4" xfId="53617"/>
    <cellStyle name="Total 2 4 16" xfId="35661"/>
    <cellStyle name="Total 2 4 16 2" xfId="35662"/>
    <cellStyle name="Total 2 4 16 3" xfId="35663"/>
    <cellStyle name="Total 2 4 16 4" xfId="53618"/>
    <cellStyle name="Total 2 4 17" xfId="35664"/>
    <cellStyle name="Total 2 4 17 2" xfId="35665"/>
    <cellStyle name="Total 2 4 17 3" xfId="35666"/>
    <cellStyle name="Total 2 4 17 4" xfId="53619"/>
    <cellStyle name="Total 2 4 18" xfId="35667"/>
    <cellStyle name="Total 2 4 18 2" xfId="35668"/>
    <cellStyle name="Total 2 4 18 3" xfId="35669"/>
    <cellStyle name="Total 2 4 18 4" xfId="53620"/>
    <cellStyle name="Total 2 4 19" xfId="35670"/>
    <cellStyle name="Total 2 4 19 2" xfId="35671"/>
    <cellStyle name="Total 2 4 19 3" xfId="35672"/>
    <cellStyle name="Total 2 4 19 4" xfId="53621"/>
    <cellStyle name="Total 2 4 2" xfId="35673"/>
    <cellStyle name="Total 2 4 2 2" xfId="35674"/>
    <cellStyle name="Total 2 4 2 3" xfId="35675"/>
    <cellStyle name="Total 2 4 2 4" xfId="53622"/>
    <cellStyle name="Total 2 4 20" xfId="35676"/>
    <cellStyle name="Total 2 4 20 2" xfId="35677"/>
    <cellStyle name="Total 2 4 20 3" xfId="53623"/>
    <cellStyle name="Total 2 4 20 4" xfId="53624"/>
    <cellStyle name="Total 2 4 21" xfId="53625"/>
    <cellStyle name="Total 2 4 22" xfId="53626"/>
    <cellStyle name="Total 2 4 3" xfId="35678"/>
    <cellStyle name="Total 2 4 3 2" xfId="35679"/>
    <cellStyle name="Total 2 4 3 3" xfId="35680"/>
    <cellStyle name="Total 2 4 3 4" xfId="53627"/>
    <cellStyle name="Total 2 4 4" xfId="35681"/>
    <cellStyle name="Total 2 4 4 2" xfId="35682"/>
    <cellStyle name="Total 2 4 4 3" xfId="35683"/>
    <cellStyle name="Total 2 4 4 4" xfId="53628"/>
    <cellStyle name="Total 2 4 5" xfId="35684"/>
    <cellStyle name="Total 2 4 5 2" xfId="35685"/>
    <cellStyle name="Total 2 4 5 3" xfId="35686"/>
    <cellStyle name="Total 2 4 5 4" xfId="53629"/>
    <cellStyle name="Total 2 4 6" xfId="35687"/>
    <cellStyle name="Total 2 4 6 2" xfId="35688"/>
    <cellStyle name="Total 2 4 6 3" xfId="35689"/>
    <cellStyle name="Total 2 4 6 4" xfId="53630"/>
    <cellStyle name="Total 2 4 7" xfId="35690"/>
    <cellStyle name="Total 2 4 7 2" xfId="35691"/>
    <cellStyle name="Total 2 4 7 3" xfId="35692"/>
    <cellStyle name="Total 2 4 7 4" xfId="53631"/>
    <cellStyle name="Total 2 4 8" xfId="35693"/>
    <cellStyle name="Total 2 4 8 2" xfId="35694"/>
    <cellStyle name="Total 2 4 8 3" xfId="35695"/>
    <cellStyle name="Total 2 4 8 4" xfId="53632"/>
    <cellStyle name="Total 2 4 9" xfId="35696"/>
    <cellStyle name="Total 2 4 9 2" xfId="35697"/>
    <cellStyle name="Total 2 4 9 3" xfId="35698"/>
    <cellStyle name="Total 2 4 9 4" xfId="53633"/>
    <cellStyle name="Total 2 5" xfId="35699"/>
    <cellStyle name="Total 2 5 10" xfId="35700"/>
    <cellStyle name="Total 2 5 10 2" xfId="35701"/>
    <cellStyle name="Total 2 5 10 3" xfId="35702"/>
    <cellStyle name="Total 2 5 10 4" xfId="53634"/>
    <cellStyle name="Total 2 5 11" xfId="35703"/>
    <cellStyle name="Total 2 5 11 2" xfId="35704"/>
    <cellStyle name="Total 2 5 11 3" xfId="35705"/>
    <cellStyle name="Total 2 5 11 4" xfId="53635"/>
    <cellStyle name="Total 2 5 12" xfId="35706"/>
    <cellStyle name="Total 2 5 12 2" xfId="35707"/>
    <cellStyle name="Total 2 5 12 3" xfId="35708"/>
    <cellStyle name="Total 2 5 12 4" xfId="53636"/>
    <cellStyle name="Total 2 5 13" xfId="35709"/>
    <cellStyle name="Total 2 5 13 2" xfId="35710"/>
    <cellStyle name="Total 2 5 13 3" xfId="35711"/>
    <cellStyle name="Total 2 5 13 4" xfId="53637"/>
    <cellStyle name="Total 2 5 14" xfId="35712"/>
    <cellStyle name="Total 2 5 14 2" xfId="35713"/>
    <cellStyle name="Total 2 5 14 3" xfId="35714"/>
    <cellStyle name="Total 2 5 14 4" xfId="53638"/>
    <cellStyle name="Total 2 5 15" xfId="35715"/>
    <cellStyle name="Total 2 5 15 2" xfId="35716"/>
    <cellStyle name="Total 2 5 15 3" xfId="35717"/>
    <cellStyle name="Total 2 5 15 4" xfId="53639"/>
    <cellStyle name="Total 2 5 16" xfId="35718"/>
    <cellStyle name="Total 2 5 16 2" xfId="35719"/>
    <cellStyle name="Total 2 5 16 3" xfId="35720"/>
    <cellStyle name="Total 2 5 16 4" xfId="53640"/>
    <cellStyle name="Total 2 5 17" xfId="35721"/>
    <cellStyle name="Total 2 5 17 2" xfId="35722"/>
    <cellStyle name="Total 2 5 17 3" xfId="35723"/>
    <cellStyle name="Total 2 5 17 4" xfId="53641"/>
    <cellStyle name="Total 2 5 18" xfId="35724"/>
    <cellStyle name="Total 2 5 18 2" xfId="35725"/>
    <cellStyle name="Total 2 5 18 3" xfId="35726"/>
    <cellStyle name="Total 2 5 18 4" xfId="53642"/>
    <cellStyle name="Total 2 5 19" xfId="35727"/>
    <cellStyle name="Total 2 5 19 2" xfId="35728"/>
    <cellStyle name="Total 2 5 19 3" xfId="35729"/>
    <cellStyle name="Total 2 5 19 4" xfId="53643"/>
    <cellStyle name="Total 2 5 2" xfId="35730"/>
    <cellStyle name="Total 2 5 2 2" xfId="35731"/>
    <cellStyle name="Total 2 5 2 3" xfId="35732"/>
    <cellStyle name="Total 2 5 2 4" xfId="53644"/>
    <cellStyle name="Total 2 5 20" xfId="35733"/>
    <cellStyle name="Total 2 5 20 2" xfId="35734"/>
    <cellStyle name="Total 2 5 20 3" xfId="53645"/>
    <cellStyle name="Total 2 5 20 4" xfId="53646"/>
    <cellStyle name="Total 2 5 21" xfId="53647"/>
    <cellStyle name="Total 2 5 22" xfId="53648"/>
    <cellStyle name="Total 2 5 3" xfId="35735"/>
    <cellStyle name="Total 2 5 3 2" xfId="35736"/>
    <cellStyle name="Total 2 5 3 3" xfId="35737"/>
    <cellStyle name="Total 2 5 3 4" xfId="53649"/>
    <cellStyle name="Total 2 5 4" xfId="35738"/>
    <cellStyle name="Total 2 5 4 2" xfId="35739"/>
    <cellStyle name="Total 2 5 4 3" xfId="35740"/>
    <cellStyle name="Total 2 5 4 4" xfId="53650"/>
    <cellStyle name="Total 2 5 5" xfId="35741"/>
    <cellStyle name="Total 2 5 5 2" xfId="35742"/>
    <cellStyle name="Total 2 5 5 3" xfId="35743"/>
    <cellStyle name="Total 2 5 5 4" xfId="53651"/>
    <cellStyle name="Total 2 5 6" xfId="35744"/>
    <cellStyle name="Total 2 5 6 2" xfId="35745"/>
    <cellStyle name="Total 2 5 6 3" xfId="35746"/>
    <cellStyle name="Total 2 5 6 4" xfId="53652"/>
    <cellStyle name="Total 2 5 7" xfId="35747"/>
    <cellStyle name="Total 2 5 7 2" xfId="35748"/>
    <cellStyle name="Total 2 5 7 3" xfId="35749"/>
    <cellStyle name="Total 2 5 7 4" xfId="53653"/>
    <cellStyle name="Total 2 5 8" xfId="35750"/>
    <cellStyle name="Total 2 5 8 2" xfId="35751"/>
    <cellStyle name="Total 2 5 8 3" xfId="35752"/>
    <cellStyle name="Total 2 5 8 4" xfId="53654"/>
    <cellStyle name="Total 2 5 9" xfId="35753"/>
    <cellStyle name="Total 2 5 9 2" xfId="35754"/>
    <cellStyle name="Total 2 5 9 3" xfId="35755"/>
    <cellStyle name="Total 2 5 9 4" xfId="53655"/>
    <cellStyle name="Total 2 6" xfId="35756"/>
    <cellStyle name="Total 2 6 10" xfId="35757"/>
    <cellStyle name="Total 2 6 10 2" xfId="35758"/>
    <cellStyle name="Total 2 6 10 3" xfId="35759"/>
    <cellStyle name="Total 2 6 10 4" xfId="53656"/>
    <cellStyle name="Total 2 6 11" xfId="35760"/>
    <cellStyle name="Total 2 6 11 2" xfId="35761"/>
    <cellStyle name="Total 2 6 11 3" xfId="35762"/>
    <cellStyle name="Total 2 6 11 4" xfId="53657"/>
    <cellStyle name="Total 2 6 12" xfId="35763"/>
    <cellStyle name="Total 2 6 12 2" xfId="35764"/>
    <cellStyle name="Total 2 6 12 3" xfId="35765"/>
    <cellStyle name="Total 2 6 12 4" xfId="53658"/>
    <cellStyle name="Total 2 6 13" xfId="35766"/>
    <cellStyle name="Total 2 6 13 2" xfId="35767"/>
    <cellStyle name="Total 2 6 13 3" xfId="35768"/>
    <cellStyle name="Total 2 6 13 4" xfId="53659"/>
    <cellStyle name="Total 2 6 14" xfId="35769"/>
    <cellStyle name="Total 2 6 14 2" xfId="35770"/>
    <cellStyle name="Total 2 6 14 3" xfId="35771"/>
    <cellStyle name="Total 2 6 14 4" xfId="53660"/>
    <cellStyle name="Total 2 6 15" xfId="35772"/>
    <cellStyle name="Total 2 6 15 2" xfId="35773"/>
    <cellStyle name="Total 2 6 15 3" xfId="35774"/>
    <cellStyle name="Total 2 6 15 4" xfId="53661"/>
    <cellStyle name="Total 2 6 16" xfId="35775"/>
    <cellStyle name="Total 2 6 16 2" xfId="35776"/>
    <cellStyle name="Total 2 6 16 3" xfId="35777"/>
    <cellStyle name="Total 2 6 16 4" xfId="53662"/>
    <cellStyle name="Total 2 6 17" xfId="35778"/>
    <cellStyle name="Total 2 6 17 2" xfId="35779"/>
    <cellStyle name="Total 2 6 17 3" xfId="35780"/>
    <cellStyle name="Total 2 6 17 4" xfId="53663"/>
    <cellStyle name="Total 2 6 18" xfId="35781"/>
    <cellStyle name="Total 2 6 18 2" xfId="35782"/>
    <cellStyle name="Total 2 6 18 3" xfId="35783"/>
    <cellStyle name="Total 2 6 18 4" xfId="53664"/>
    <cellStyle name="Total 2 6 19" xfId="35784"/>
    <cellStyle name="Total 2 6 19 2" xfId="35785"/>
    <cellStyle name="Total 2 6 19 3" xfId="35786"/>
    <cellStyle name="Total 2 6 19 4" xfId="53665"/>
    <cellStyle name="Total 2 6 2" xfId="35787"/>
    <cellStyle name="Total 2 6 2 2" xfId="35788"/>
    <cellStyle name="Total 2 6 2 3" xfId="35789"/>
    <cellStyle name="Total 2 6 2 4" xfId="53666"/>
    <cellStyle name="Total 2 6 20" xfId="35790"/>
    <cellStyle name="Total 2 6 20 2" xfId="35791"/>
    <cellStyle name="Total 2 6 20 3" xfId="53667"/>
    <cellStyle name="Total 2 6 20 4" xfId="53668"/>
    <cellStyle name="Total 2 6 21" xfId="53669"/>
    <cellStyle name="Total 2 6 22" xfId="53670"/>
    <cellStyle name="Total 2 6 3" xfId="35792"/>
    <cellStyle name="Total 2 6 3 2" xfId="35793"/>
    <cellStyle name="Total 2 6 3 3" xfId="35794"/>
    <cellStyle name="Total 2 6 3 4" xfId="53671"/>
    <cellStyle name="Total 2 6 4" xfId="35795"/>
    <cellStyle name="Total 2 6 4 2" xfId="35796"/>
    <cellStyle name="Total 2 6 4 3" xfId="35797"/>
    <cellStyle name="Total 2 6 4 4" xfId="53672"/>
    <cellStyle name="Total 2 6 5" xfId="35798"/>
    <cellStyle name="Total 2 6 5 2" xfId="35799"/>
    <cellStyle name="Total 2 6 5 3" xfId="35800"/>
    <cellStyle name="Total 2 6 5 4" xfId="53673"/>
    <cellStyle name="Total 2 6 6" xfId="35801"/>
    <cellStyle name="Total 2 6 6 2" xfId="35802"/>
    <cellStyle name="Total 2 6 6 3" xfId="35803"/>
    <cellStyle name="Total 2 6 6 4" xfId="53674"/>
    <cellStyle name="Total 2 6 7" xfId="35804"/>
    <cellStyle name="Total 2 6 7 2" xfId="35805"/>
    <cellStyle name="Total 2 6 7 3" xfId="35806"/>
    <cellStyle name="Total 2 6 7 4" xfId="53675"/>
    <cellStyle name="Total 2 6 8" xfId="35807"/>
    <cellStyle name="Total 2 6 8 2" xfId="35808"/>
    <cellStyle name="Total 2 6 8 3" xfId="35809"/>
    <cellStyle name="Total 2 6 8 4" xfId="53676"/>
    <cellStyle name="Total 2 6 9" xfId="35810"/>
    <cellStyle name="Total 2 6 9 2" xfId="35811"/>
    <cellStyle name="Total 2 6 9 3" xfId="35812"/>
    <cellStyle name="Total 2 6 9 4" xfId="53677"/>
    <cellStyle name="Total 2 7" xfId="35813"/>
    <cellStyle name="Total 2 7 10" xfId="35814"/>
    <cellStyle name="Total 2 7 10 2" xfId="35815"/>
    <cellStyle name="Total 2 7 10 3" xfId="35816"/>
    <cellStyle name="Total 2 7 10 4" xfId="53678"/>
    <cellStyle name="Total 2 7 11" xfId="35817"/>
    <cellStyle name="Total 2 7 11 2" xfId="35818"/>
    <cellStyle name="Total 2 7 11 3" xfId="35819"/>
    <cellStyle name="Total 2 7 11 4" xfId="53679"/>
    <cellStyle name="Total 2 7 12" xfId="35820"/>
    <cellStyle name="Total 2 7 12 2" xfId="35821"/>
    <cellStyle name="Total 2 7 12 3" xfId="35822"/>
    <cellStyle name="Total 2 7 12 4" xfId="53680"/>
    <cellStyle name="Total 2 7 13" xfId="35823"/>
    <cellStyle name="Total 2 7 13 2" xfId="35824"/>
    <cellStyle name="Total 2 7 13 3" xfId="35825"/>
    <cellStyle name="Total 2 7 13 4" xfId="53681"/>
    <cellStyle name="Total 2 7 14" xfId="35826"/>
    <cellStyle name="Total 2 7 14 2" xfId="35827"/>
    <cellStyle name="Total 2 7 14 3" xfId="35828"/>
    <cellStyle name="Total 2 7 14 4" xfId="53682"/>
    <cellStyle name="Total 2 7 15" xfId="35829"/>
    <cellStyle name="Total 2 7 15 2" xfId="35830"/>
    <cellStyle name="Total 2 7 15 3" xfId="35831"/>
    <cellStyle name="Total 2 7 15 4" xfId="53683"/>
    <cellStyle name="Total 2 7 16" xfId="35832"/>
    <cellStyle name="Total 2 7 16 2" xfId="35833"/>
    <cellStyle name="Total 2 7 16 3" xfId="35834"/>
    <cellStyle name="Total 2 7 16 4" xfId="53684"/>
    <cellStyle name="Total 2 7 17" xfId="35835"/>
    <cellStyle name="Total 2 7 17 2" xfId="35836"/>
    <cellStyle name="Total 2 7 17 3" xfId="35837"/>
    <cellStyle name="Total 2 7 17 4" xfId="53685"/>
    <cellStyle name="Total 2 7 18" xfId="35838"/>
    <cellStyle name="Total 2 7 18 2" xfId="35839"/>
    <cellStyle name="Total 2 7 18 3" xfId="35840"/>
    <cellStyle name="Total 2 7 18 4" xfId="53686"/>
    <cellStyle name="Total 2 7 19" xfId="35841"/>
    <cellStyle name="Total 2 7 19 2" xfId="35842"/>
    <cellStyle name="Total 2 7 19 3" xfId="35843"/>
    <cellStyle name="Total 2 7 19 4" xfId="53687"/>
    <cellStyle name="Total 2 7 2" xfId="35844"/>
    <cellStyle name="Total 2 7 2 2" xfId="35845"/>
    <cellStyle name="Total 2 7 2 3" xfId="35846"/>
    <cellStyle name="Total 2 7 2 4" xfId="53688"/>
    <cellStyle name="Total 2 7 20" xfId="35847"/>
    <cellStyle name="Total 2 7 20 2" xfId="35848"/>
    <cellStyle name="Total 2 7 20 3" xfId="53689"/>
    <cellStyle name="Total 2 7 20 4" xfId="53690"/>
    <cellStyle name="Total 2 7 21" xfId="53691"/>
    <cellStyle name="Total 2 7 22" xfId="53692"/>
    <cellStyle name="Total 2 7 3" xfId="35849"/>
    <cellStyle name="Total 2 7 3 2" xfId="35850"/>
    <cellStyle name="Total 2 7 3 3" xfId="35851"/>
    <cellStyle name="Total 2 7 3 4" xfId="53693"/>
    <cellStyle name="Total 2 7 4" xfId="35852"/>
    <cellStyle name="Total 2 7 4 2" xfId="35853"/>
    <cellStyle name="Total 2 7 4 3" xfId="35854"/>
    <cellStyle name="Total 2 7 4 4" xfId="53694"/>
    <cellStyle name="Total 2 7 5" xfId="35855"/>
    <cellStyle name="Total 2 7 5 2" xfId="35856"/>
    <cellStyle name="Total 2 7 5 3" xfId="35857"/>
    <cellStyle name="Total 2 7 5 4" xfId="53695"/>
    <cellStyle name="Total 2 7 6" xfId="35858"/>
    <cellStyle name="Total 2 7 6 2" xfId="35859"/>
    <cellStyle name="Total 2 7 6 3" xfId="35860"/>
    <cellStyle name="Total 2 7 6 4" xfId="53696"/>
    <cellStyle name="Total 2 7 7" xfId="35861"/>
    <cellStyle name="Total 2 7 7 2" xfId="35862"/>
    <cellStyle name="Total 2 7 7 3" xfId="35863"/>
    <cellStyle name="Total 2 7 7 4" xfId="53697"/>
    <cellStyle name="Total 2 7 8" xfId="35864"/>
    <cellStyle name="Total 2 7 8 2" xfId="35865"/>
    <cellStyle name="Total 2 7 8 3" xfId="35866"/>
    <cellStyle name="Total 2 7 8 4" xfId="53698"/>
    <cellStyle name="Total 2 7 9" xfId="35867"/>
    <cellStyle name="Total 2 7 9 2" xfId="35868"/>
    <cellStyle name="Total 2 7 9 3" xfId="35869"/>
    <cellStyle name="Total 2 7 9 4" xfId="53699"/>
    <cellStyle name="Total 2 8" xfId="35870"/>
    <cellStyle name="Total 2 8 10" xfId="35871"/>
    <cellStyle name="Total 2 8 10 2" xfId="35872"/>
    <cellStyle name="Total 2 8 10 3" xfId="35873"/>
    <cellStyle name="Total 2 8 10 4" xfId="53700"/>
    <cellStyle name="Total 2 8 11" xfId="35874"/>
    <cellStyle name="Total 2 8 11 2" xfId="35875"/>
    <cellStyle name="Total 2 8 11 3" xfId="35876"/>
    <cellStyle name="Total 2 8 11 4" xfId="53701"/>
    <cellStyle name="Total 2 8 12" xfId="35877"/>
    <cellStyle name="Total 2 8 12 2" xfId="35878"/>
    <cellStyle name="Total 2 8 12 3" xfId="35879"/>
    <cellStyle name="Total 2 8 12 4" xfId="53702"/>
    <cellStyle name="Total 2 8 13" xfId="35880"/>
    <cellStyle name="Total 2 8 13 2" xfId="35881"/>
    <cellStyle name="Total 2 8 13 3" xfId="35882"/>
    <cellStyle name="Total 2 8 13 4" xfId="53703"/>
    <cellStyle name="Total 2 8 14" xfId="35883"/>
    <cellStyle name="Total 2 8 14 2" xfId="35884"/>
    <cellStyle name="Total 2 8 14 3" xfId="35885"/>
    <cellStyle name="Total 2 8 14 4" xfId="53704"/>
    <cellStyle name="Total 2 8 15" xfId="35886"/>
    <cellStyle name="Total 2 8 15 2" xfId="35887"/>
    <cellStyle name="Total 2 8 15 3" xfId="35888"/>
    <cellStyle name="Total 2 8 15 4" xfId="53705"/>
    <cellStyle name="Total 2 8 16" xfId="35889"/>
    <cellStyle name="Total 2 8 16 2" xfId="35890"/>
    <cellStyle name="Total 2 8 16 3" xfId="35891"/>
    <cellStyle name="Total 2 8 16 4" xfId="53706"/>
    <cellStyle name="Total 2 8 17" xfId="35892"/>
    <cellStyle name="Total 2 8 17 2" xfId="35893"/>
    <cellStyle name="Total 2 8 17 3" xfId="35894"/>
    <cellStyle name="Total 2 8 17 4" xfId="53707"/>
    <cellStyle name="Total 2 8 18" xfId="35895"/>
    <cellStyle name="Total 2 8 18 2" xfId="35896"/>
    <cellStyle name="Total 2 8 18 3" xfId="35897"/>
    <cellStyle name="Total 2 8 18 4" xfId="53708"/>
    <cellStyle name="Total 2 8 19" xfId="35898"/>
    <cellStyle name="Total 2 8 19 2" xfId="35899"/>
    <cellStyle name="Total 2 8 19 3" xfId="35900"/>
    <cellStyle name="Total 2 8 19 4" xfId="53709"/>
    <cellStyle name="Total 2 8 2" xfId="35901"/>
    <cellStyle name="Total 2 8 2 2" xfId="35902"/>
    <cellStyle name="Total 2 8 2 3" xfId="35903"/>
    <cellStyle name="Total 2 8 2 4" xfId="53710"/>
    <cellStyle name="Total 2 8 20" xfId="35904"/>
    <cellStyle name="Total 2 8 20 2" xfId="35905"/>
    <cellStyle name="Total 2 8 20 3" xfId="53711"/>
    <cellStyle name="Total 2 8 20 4" xfId="53712"/>
    <cellStyle name="Total 2 8 21" xfId="53713"/>
    <cellStyle name="Total 2 8 22" xfId="53714"/>
    <cellStyle name="Total 2 8 3" xfId="35906"/>
    <cellStyle name="Total 2 8 3 2" xfId="35907"/>
    <cellStyle name="Total 2 8 3 3" xfId="35908"/>
    <cellStyle name="Total 2 8 3 4" xfId="53715"/>
    <cellStyle name="Total 2 8 4" xfId="35909"/>
    <cellStyle name="Total 2 8 4 2" xfId="35910"/>
    <cellStyle name="Total 2 8 4 3" xfId="35911"/>
    <cellStyle name="Total 2 8 4 4" xfId="53716"/>
    <cellStyle name="Total 2 8 5" xfId="35912"/>
    <cellStyle name="Total 2 8 5 2" xfId="35913"/>
    <cellStyle name="Total 2 8 5 3" xfId="35914"/>
    <cellStyle name="Total 2 8 5 4" xfId="53717"/>
    <cellStyle name="Total 2 8 6" xfId="35915"/>
    <cellStyle name="Total 2 8 6 2" xfId="35916"/>
    <cellStyle name="Total 2 8 6 3" xfId="35917"/>
    <cellStyle name="Total 2 8 6 4" xfId="53718"/>
    <cellStyle name="Total 2 8 7" xfId="35918"/>
    <cellStyle name="Total 2 8 7 2" xfId="35919"/>
    <cellStyle name="Total 2 8 7 3" xfId="35920"/>
    <cellStyle name="Total 2 8 7 4" xfId="53719"/>
    <cellStyle name="Total 2 8 8" xfId="35921"/>
    <cellStyle name="Total 2 8 8 2" xfId="35922"/>
    <cellStyle name="Total 2 8 8 3" xfId="35923"/>
    <cellStyle name="Total 2 8 8 4" xfId="53720"/>
    <cellStyle name="Total 2 8 9" xfId="35924"/>
    <cellStyle name="Total 2 8 9 2" xfId="35925"/>
    <cellStyle name="Total 2 8 9 3" xfId="35926"/>
    <cellStyle name="Total 2 8 9 4" xfId="53721"/>
    <cellStyle name="Total 2 9" xfId="35927"/>
    <cellStyle name="Total 2 9 2" xfId="35928"/>
    <cellStyle name="Total 2 9 3" xfId="53722"/>
    <cellStyle name="Total 20" xfId="35929"/>
    <cellStyle name="Total 20 2" xfId="35930"/>
    <cellStyle name="Total 20 3" xfId="35931"/>
    <cellStyle name="Total 20 4" xfId="53723"/>
    <cellStyle name="Total 21" xfId="35932"/>
    <cellStyle name="Total 21 2" xfId="35933"/>
    <cellStyle name="Total 21 3" xfId="35934"/>
    <cellStyle name="Total 21 4" xfId="53724"/>
    <cellStyle name="Total 22" xfId="35935"/>
    <cellStyle name="Total 22 2" xfId="35936"/>
    <cellStyle name="Total 22 3" xfId="35937"/>
    <cellStyle name="Total 22 4" xfId="53725"/>
    <cellStyle name="Total 23" xfId="35938"/>
    <cellStyle name="Total 23 2" xfId="35939"/>
    <cellStyle name="Total 23 3" xfId="35940"/>
    <cellStyle name="Total 23 4" xfId="53726"/>
    <cellStyle name="Total 24" xfId="35941"/>
    <cellStyle name="Total 24 2" xfId="35942"/>
    <cellStyle name="Total 24 3" xfId="35943"/>
    <cellStyle name="Total 24 4" xfId="53727"/>
    <cellStyle name="Total 25" xfId="35944"/>
    <cellStyle name="Total 25 2" xfId="35945"/>
    <cellStyle name="Total 25 3" xfId="35946"/>
    <cellStyle name="Total 25 4" xfId="53728"/>
    <cellStyle name="Total 26" xfId="35947"/>
    <cellStyle name="Total 26 2" xfId="35948"/>
    <cellStyle name="Total 26 3" xfId="35949"/>
    <cellStyle name="Total 26 4" xfId="53729"/>
    <cellStyle name="Total 27" xfId="35950"/>
    <cellStyle name="Total 27 2" xfId="35951"/>
    <cellStyle name="Total 27 3" xfId="35952"/>
    <cellStyle name="Total 27 4" xfId="53730"/>
    <cellStyle name="Total 28" xfId="35953"/>
    <cellStyle name="Total 28 2" xfId="35954"/>
    <cellStyle name="Total 28 3" xfId="35955"/>
    <cellStyle name="Total 28 4" xfId="53731"/>
    <cellStyle name="Total 29" xfId="35956"/>
    <cellStyle name="Total 29 2" xfId="35957"/>
    <cellStyle name="Total 29 3" xfId="35958"/>
    <cellStyle name="Total 29 4" xfId="53732"/>
    <cellStyle name="Total 3" xfId="35959"/>
    <cellStyle name="Total 3 10" xfId="35960"/>
    <cellStyle name="Total 3 10 2" xfId="35961"/>
    <cellStyle name="Total 3 10 3" xfId="35962"/>
    <cellStyle name="Total 3 10 4" xfId="53733"/>
    <cellStyle name="Total 3 11" xfId="35963"/>
    <cellStyle name="Total 3 11 2" xfId="35964"/>
    <cellStyle name="Total 3 11 3" xfId="35965"/>
    <cellStyle name="Total 3 11 4" xfId="53734"/>
    <cellStyle name="Total 3 12" xfId="35966"/>
    <cellStyle name="Total 3 12 2" xfId="35967"/>
    <cellStyle name="Total 3 12 3" xfId="35968"/>
    <cellStyle name="Total 3 12 4" xfId="53735"/>
    <cellStyle name="Total 3 13" xfId="35969"/>
    <cellStyle name="Total 3 13 2" xfId="35970"/>
    <cellStyle name="Total 3 13 3" xfId="35971"/>
    <cellStyle name="Total 3 13 4" xfId="53736"/>
    <cellStyle name="Total 3 14" xfId="35972"/>
    <cellStyle name="Total 3 14 2" xfId="35973"/>
    <cellStyle name="Total 3 14 3" xfId="35974"/>
    <cellStyle name="Total 3 14 4" xfId="53737"/>
    <cellStyle name="Total 3 15" xfId="35975"/>
    <cellStyle name="Total 3 15 2" xfId="35976"/>
    <cellStyle name="Total 3 15 3" xfId="35977"/>
    <cellStyle name="Total 3 15 4" xfId="53738"/>
    <cellStyle name="Total 3 16" xfId="35978"/>
    <cellStyle name="Total 3 16 2" xfId="35979"/>
    <cellStyle name="Total 3 16 3" xfId="35980"/>
    <cellStyle name="Total 3 16 4" xfId="53739"/>
    <cellStyle name="Total 3 17" xfId="35981"/>
    <cellStyle name="Total 3 17 2" xfId="35982"/>
    <cellStyle name="Total 3 17 3" xfId="35983"/>
    <cellStyle name="Total 3 17 4" xfId="53740"/>
    <cellStyle name="Total 3 18" xfId="35984"/>
    <cellStyle name="Total 3 18 2" xfId="35985"/>
    <cellStyle name="Total 3 18 3" xfId="35986"/>
    <cellStyle name="Total 3 18 4" xfId="53741"/>
    <cellStyle name="Total 3 19" xfId="35987"/>
    <cellStyle name="Total 3 19 2" xfId="35988"/>
    <cellStyle name="Total 3 19 3" xfId="35989"/>
    <cellStyle name="Total 3 19 4" xfId="53742"/>
    <cellStyle name="Total 3 2" xfId="35990"/>
    <cellStyle name="Total 3 2 10" xfId="35991"/>
    <cellStyle name="Total 3 2 10 2" xfId="35992"/>
    <cellStyle name="Total 3 2 10 3" xfId="35993"/>
    <cellStyle name="Total 3 2 10 4" xfId="53743"/>
    <cellStyle name="Total 3 2 11" xfId="35994"/>
    <cellStyle name="Total 3 2 11 2" xfId="35995"/>
    <cellStyle name="Total 3 2 11 3" xfId="35996"/>
    <cellStyle name="Total 3 2 11 4" xfId="53744"/>
    <cellStyle name="Total 3 2 12" xfId="35997"/>
    <cellStyle name="Total 3 2 12 2" xfId="35998"/>
    <cellStyle name="Total 3 2 12 3" xfId="35999"/>
    <cellStyle name="Total 3 2 12 4" xfId="53745"/>
    <cellStyle name="Total 3 2 13" xfId="36000"/>
    <cellStyle name="Total 3 2 13 2" xfId="36001"/>
    <cellStyle name="Total 3 2 13 3" xfId="36002"/>
    <cellStyle name="Total 3 2 13 4" xfId="53746"/>
    <cellStyle name="Total 3 2 14" xfId="36003"/>
    <cellStyle name="Total 3 2 14 2" xfId="36004"/>
    <cellStyle name="Total 3 2 14 3" xfId="36005"/>
    <cellStyle name="Total 3 2 14 4" xfId="53747"/>
    <cellStyle name="Total 3 2 15" xfId="36006"/>
    <cellStyle name="Total 3 2 15 2" xfId="36007"/>
    <cellStyle name="Total 3 2 15 3" xfId="36008"/>
    <cellStyle name="Total 3 2 15 4" xfId="53748"/>
    <cellStyle name="Total 3 2 16" xfId="36009"/>
    <cellStyle name="Total 3 2 16 2" xfId="36010"/>
    <cellStyle name="Total 3 2 16 3" xfId="36011"/>
    <cellStyle name="Total 3 2 16 4" xfId="53749"/>
    <cellStyle name="Total 3 2 17" xfId="36012"/>
    <cellStyle name="Total 3 2 17 2" xfId="36013"/>
    <cellStyle name="Total 3 2 17 3" xfId="36014"/>
    <cellStyle name="Total 3 2 17 4" xfId="53750"/>
    <cellStyle name="Total 3 2 18" xfId="36015"/>
    <cellStyle name="Total 3 2 18 2" xfId="36016"/>
    <cellStyle name="Total 3 2 18 3" xfId="36017"/>
    <cellStyle name="Total 3 2 18 4" xfId="53751"/>
    <cellStyle name="Total 3 2 19" xfId="36018"/>
    <cellStyle name="Total 3 2 19 2" xfId="36019"/>
    <cellStyle name="Total 3 2 19 3" xfId="36020"/>
    <cellStyle name="Total 3 2 19 4" xfId="53752"/>
    <cellStyle name="Total 3 2 2" xfId="36021"/>
    <cellStyle name="Total 3 2 2 2" xfId="36022"/>
    <cellStyle name="Total 3 2 2 3" xfId="36023"/>
    <cellStyle name="Total 3 2 2 4" xfId="53753"/>
    <cellStyle name="Total 3 2 20" xfId="36024"/>
    <cellStyle name="Total 3 2 20 2" xfId="36025"/>
    <cellStyle name="Total 3 2 20 3" xfId="53754"/>
    <cellStyle name="Total 3 2 20 4" xfId="53755"/>
    <cellStyle name="Total 3 2 21" xfId="53756"/>
    <cellStyle name="Total 3 2 22" xfId="53757"/>
    <cellStyle name="Total 3 2 3" xfId="36026"/>
    <cellStyle name="Total 3 2 3 2" xfId="36027"/>
    <cellStyle name="Total 3 2 3 3" xfId="36028"/>
    <cellStyle name="Total 3 2 3 4" xfId="53758"/>
    <cellStyle name="Total 3 2 4" xfId="36029"/>
    <cellStyle name="Total 3 2 4 2" xfId="36030"/>
    <cellStyle name="Total 3 2 4 3" xfId="36031"/>
    <cellStyle name="Total 3 2 4 4" xfId="53759"/>
    <cellStyle name="Total 3 2 5" xfId="36032"/>
    <cellStyle name="Total 3 2 5 2" xfId="36033"/>
    <cellStyle name="Total 3 2 5 3" xfId="36034"/>
    <cellStyle name="Total 3 2 5 4" xfId="53760"/>
    <cellStyle name="Total 3 2 6" xfId="36035"/>
    <cellStyle name="Total 3 2 6 2" xfId="36036"/>
    <cellStyle name="Total 3 2 6 3" xfId="36037"/>
    <cellStyle name="Total 3 2 6 4" xfId="53761"/>
    <cellStyle name="Total 3 2 7" xfId="36038"/>
    <cellStyle name="Total 3 2 7 2" xfId="36039"/>
    <cellStyle name="Total 3 2 7 3" xfId="36040"/>
    <cellStyle name="Total 3 2 7 4" xfId="53762"/>
    <cellStyle name="Total 3 2 8" xfId="36041"/>
    <cellStyle name="Total 3 2 8 2" xfId="36042"/>
    <cellStyle name="Total 3 2 8 3" xfId="36043"/>
    <cellStyle name="Total 3 2 8 4" xfId="53763"/>
    <cellStyle name="Total 3 2 9" xfId="36044"/>
    <cellStyle name="Total 3 2 9 2" xfId="36045"/>
    <cellStyle name="Total 3 2 9 3" xfId="36046"/>
    <cellStyle name="Total 3 2 9 4" xfId="53764"/>
    <cellStyle name="Total 3 20" xfId="36047"/>
    <cellStyle name="Total 3 20 2" xfId="36048"/>
    <cellStyle name="Total 3 20 3" xfId="36049"/>
    <cellStyle name="Total 3 20 4" xfId="53765"/>
    <cellStyle name="Total 3 21" xfId="36050"/>
    <cellStyle name="Total 3 21 2" xfId="36051"/>
    <cellStyle name="Total 3 21 3" xfId="36052"/>
    <cellStyle name="Total 3 21 4" xfId="53766"/>
    <cellStyle name="Total 3 22" xfId="36053"/>
    <cellStyle name="Total 3 22 2" xfId="36054"/>
    <cellStyle name="Total 3 22 3" xfId="36055"/>
    <cellStyle name="Total 3 22 4" xfId="53767"/>
    <cellStyle name="Total 3 23" xfId="53768"/>
    <cellStyle name="Total 3 24" xfId="53769"/>
    <cellStyle name="Total 3 3" xfId="36056"/>
    <cellStyle name="Total 3 3 10" xfId="36057"/>
    <cellStyle name="Total 3 3 10 2" xfId="36058"/>
    <cellStyle name="Total 3 3 10 3" xfId="36059"/>
    <cellStyle name="Total 3 3 10 4" xfId="53770"/>
    <cellStyle name="Total 3 3 11" xfId="36060"/>
    <cellStyle name="Total 3 3 11 2" xfId="36061"/>
    <cellStyle name="Total 3 3 11 3" xfId="36062"/>
    <cellStyle name="Total 3 3 11 4" xfId="53771"/>
    <cellStyle name="Total 3 3 12" xfId="36063"/>
    <cellStyle name="Total 3 3 12 2" xfId="36064"/>
    <cellStyle name="Total 3 3 12 3" xfId="36065"/>
    <cellStyle name="Total 3 3 12 4" xfId="53772"/>
    <cellStyle name="Total 3 3 13" xfId="36066"/>
    <cellStyle name="Total 3 3 13 2" xfId="36067"/>
    <cellStyle name="Total 3 3 13 3" xfId="36068"/>
    <cellStyle name="Total 3 3 13 4" xfId="53773"/>
    <cellStyle name="Total 3 3 14" xfId="36069"/>
    <cellStyle name="Total 3 3 14 2" xfId="36070"/>
    <cellStyle name="Total 3 3 14 3" xfId="36071"/>
    <cellStyle name="Total 3 3 14 4" xfId="53774"/>
    <cellStyle name="Total 3 3 15" xfId="36072"/>
    <cellStyle name="Total 3 3 15 2" xfId="36073"/>
    <cellStyle name="Total 3 3 15 3" xfId="36074"/>
    <cellStyle name="Total 3 3 15 4" xfId="53775"/>
    <cellStyle name="Total 3 3 16" xfId="36075"/>
    <cellStyle name="Total 3 3 16 2" xfId="36076"/>
    <cellStyle name="Total 3 3 16 3" xfId="36077"/>
    <cellStyle name="Total 3 3 16 4" xfId="53776"/>
    <cellStyle name="Total 3 3 17" xfId="36078"/>
    <cellStyle name="Total 3 3 17 2" xfId="36079"/>
    <cellStyle name="Total 3 3 17 3" xfId="36080"/>
    <cellStyle name="Total 3 3 17 4" xfId="53777"/>
    <cellStyle name="Total 3 3 18" xfId="36081"/>
    <cellStyle name="Total 3 3 18 2" xfId="36082"/>
    <cellStyle name="Total 3 3 18 3" xfId="36083"/>
    <cellStyle name="Total 3 3 18 4" xfId="53778"/>
    <cellStyle name="Total 3 3 19" xfId="36084"/>
    <cellStyle name="Total 3 3 19 2" xfId="36085"/>
    <cellStyle name="Total 3 3 19 3" xfId="36086"/>
    <cellStyle name="Total 3 3 19 4" xfId="53779"/>
    <cellStyle name="Total 3 3 2" xfId="36087"/>
    <cellStyle name="Total 3 3 2 2" xfId="36088"/>
    <cellStyle name="Total 3 3 2 3" xfId="36089"/>
    <cellStyle name="Total 3 3 2 4" xfId="53780"/>
    <cellStyle name="Total 3 3 20" xfId="36090"/>
    <cellStyle name="Total 3 3 20 2" xfId="36091"/>
    <cellStyle name="Total 3 3 20 3" xfId="53781"/>
    <cellStyle name="Total 3 3 20 4" xfId="53782"/>
    <cellStyle name="Total 3 3 21" xfId="53783"/>
    <cellStyle name="Total 3 3 22" xfId="53784"/>
    <cellStyle name="Total 3 3 3" xfId="36092"/>
    <cellStyle name="Total 3 3 3 2" xfId="36093"/>
    <cellStyle name="Total 3 3 3 3" xfId="36094"/>
    <cellStyle name="Total 3 3 3 4" xfId="53785"/>
    <cellStyle name="Total 3 3 4" xfId="36095"/>
    <cellStyle name="Total 3 3 4 2" xfId="36096"/>
    <cellStyle name="Total 3 3 4 3" xfId="36097"/>
    <cellStyle name="Total 3 3 4 4" xfId="53786"/>
    <cellStyle name="Total 3 3 5" xfId="36098"/>
    <cellStyle name="Total 3 3 5 2" xfId="36099"/>
    <cellStyle name="Total 3 3 5 3" xfId="36100"/>
    <cellStyle name="Total 3 3 5 4" xfId="53787"/>
    <cellStyle name="Total 3 3 6" xfId="36101"/>
    <cellStyle name="Total 3 3 6 2" xfId="36102"/>
    <cellStyle name="Total 3 3 6 3" xfId="36103"/>
    <cellStyle name="Total 3 3 6 4" xfId="53788"/>
    <cellStyle name="Total 3 3 7" xfId="36104"/>
    <cellStyle name="Total 3 3 7 2" xfId="36105"/>
    <cellStyle name="Total 3 3 7 3" xfId="36106"/>
    <cellStyle name="Total 3 3 7 4" xfId="53789"/>
    <cellStyle name="Total 3 3 8" xfId="36107"/>
    <cellStyle name="Total 3 3 8 2" xfId="36108"/>
    <cellStyle name="Total 3 3 8 3" xfId="36109"/>
    <cellStyle name="Total 3 3 8 4" xfId="53790"/>
    <cellStyle name="Total 3 3 9" xfId="36110"/>
    <cellStyle name="Total 3 3 9 2" xfId="36111"/>
    <cellStyle name="Total 3 3 9 3" xfId="36112"/>
    <cellStyle name="Total 3 3 9 4" xfId="53791"/>
    <cellStyle name="Total 3 4" xfId="36113"/>
    <cellStyle name="Total 3 4 2" xfId="36114"/>
    <cellStyle name="Total 3 4 3" xfId="53792"/>
    <cellStyle name="Total 3 5" xfId="36115"/>
    <cellStyle name="Total 3 5 2" xfId="36116"/>
    <cellStyle name="Total 3 5 3" xfId="36117"/>
    <cellStyle name="Total 3 5 4" xfId="53793"/>
    <cellStyle name="Total 3 6" xfId="36118"/>
    <cellStyle name="Total 3 6 2" xfId="36119"/>
    <cellStyle name="Total 3 6 3" xfId="36120"/>
    <cellStyle name="Total 3 6 4" xfId="53794"/>
    <cellStyle name="Total 3 7" xfId="36121"/>
    <cellStyle name="Total 3 7 2" xfId="36122"/>
    <cellStyle name="Total 3 7 3" xfId="36123"/>
    <cellStyle name="Total 3 7 4" xfId="53795"/>
    <cellStyle name="Total 3 8" xfId="36124"/>
    <cellStyle name="Total 3 8 2" xfId="36125"/>
    <cellStyle name="Total 3 8 3" xfId="36126"/>
    <cellStyle name="Total 3 8 4" xfId="53796"/>
    <cellStyle name="Total 3 9" xfId="36127"/>
    <cellStyle name="Total 3 9 2" xfId="36128"/>
    <cellStyle name="Total 3 9 3" xfId="36129"/>
    <cellStyle name="Total 3 9 4" xfId="53797"/>
    <cellStyle name="Total 30" xfId="36130"/>
    <cellStyle name="Total 30 2" xfId="36131"/>
    <cellStyle name="Total 30 3" xfId="36132"/>
    <cellStyle name="Total 30 4" xfId="53798"/>
    <cellStyle name="Total 31" xfId="36133"/>
    <cellStyle name="Total 31 2" xfId="36134"/>
    <cellStyle name="Total 31 3" xfId="36135"/>
    <cellStyle name="Total 31 4" xfId="53799"/>
    <cellStyle name="Total 32" xfId="36136"/>
    <cellStyle name="Total 32 2" xfId="36137"/>
    <cellStyle name="Total 32 3" xfId="36138"/>
    <cellStyle name="Total 32 4" xfId="53800"/>
    <cellStyle name="Total 33" xfId="36139"/>
    <cellStyle name="Total 33 2" xfId="36140"/>
    <cellStyle name="Total 33 3" xfId="36141"/>
    <cellStyle name="Total 33 4" xfId="53801"/>
    <cellStyle name="Total 34" xfId="36142"/>
    <cellStyle name="Total 34 2" xfId="36143"/>
    <cellStyle name="Total 34 3" xfId="36144"/>
    <cellStyle name="Total 34 4" xfId="53802"/>
    <cellStyle name="Total 35" xfId="36145"/>
    <cellStyle name="Total 35 2" xfId="36146"/>
    <cellStyle name="Total 36" xfId="36147"/>
    <cellStyle name="Total 36 2" xfId="36148"/>
    <cellStyle name="Total 37" xfId="36149"/>
    <cellStyle name="Total 38" xfId="36150"/>
    <cellStyle name="Total 39" xfId="36151"/>
    <cellStyle name="Total 4" xfId="36152"/>
    <cellStyle name="Total 4 10" xfId="36153"/>
    <cellStyle name="Total 4 10 2" xfId="36154"/>
    <cellStyle name="Total 4 10 3" xfId="36155"/>
    <cellStyle name="Total 4 10 4" xfId="53803"/>
    <cellStyle name="Total 4 11" xfId="36156"/>
    <cellStyle name="Total 4 11 2" xfId="36157"/>
    <cellStyle name="Total 4 11 3" xfId="36158"/>
    <cellStyle name="Total 4 11 4" xfId="53804"/>
    <cellStyle name="Total 4 12" xfId="36159"/>
    <cellStyle name="Total 4 12 2" xfId="36160"/>
    <cellStyle name="Total 4 12 3" xfId="36161"/>
    <cellStyle name="Total 4 12 4" xfId="53805"/>
    <cellStyle name="Total 4 13" xfId="36162"/>
    <cellStyle name="Total 4 13 2" xfId="36163"/>
    <cellStyle name="Total 4 13 3" xfId="36164"/>
    <cellStyle name="Total 4 13 4" xfId="53806"/>
    <cellStyle name="Total 4 14" xfId="36165"/>
    <cellStyle name="Total 4 14 2" xfId="36166"/>
    <cellStyle name="Total 4 14 3" xfId="36167"/>
    <cellStyle name="Total 4 14 4" xfId="53807"/>
    <cellStyle name="Total 4 15" xfId="36168"/>
    <cellStyle name="Total 4 15 2" xfId="36169"/>
    <cellStyle name="Total 4 15 3" xfId="36170"/>
    <cellStyle name="Total 4 15 4" xfId="53808"/>
    <cellStyle name="Total 4 16" xfId="36171"/>
    <cellStyle name="Total 4 16 2" xfId="36172"/>
    <cellStyle name="Total 4 16 3" xfId="36173"/>
    <cellStyle name="Total 4 16 4" xfId="53809"/>
    <cellStyle name="Total 4 17" xfId="36174"/>
    <cellStyle name="Total 4 17 2" xfId="36175"/>
    <cellStyle name="Total 4 17 3" xfId="36176"/>
    <cellStyle name="Total 4 17 4" xfId="53810"/>
    <cellStyle name="Total 4 18" xfId="36177"/>
    <cellStyle name="Total 4 18 2" xfId="36178"/>
    <cellStyle name="Total 4 18 3" xfId="36179"/>
    <cellStyle name="Total 4 18 4" xfId="53811"/>
    <cellStyle name="Total 4 19" xfId="36180"/>
    <cellStyle name="Total 4 19 2" xfId="36181"/>
    <cellStyle name="Total 4 19 3" xfId="36182"/>
    <cellStyle name="Total 4 19 4" xfId="53812"/>
    <cellStyle name="Total 4 2" xfId="36183"/>
    <cellStyle name="Total 4 2 10" xfId="36184"/>
    <cellStyle name="Total 4 2 10 2" xfId="36185"/>
    <cellStyle name="Total 4 2 10 3" xfId="36186"/>
    <cellStyle name="Total 4 2 10 4" xfId="53813"/>
    <cellStyle name="Total 4 2 11" xfId="36187"/>
    <cellStyle name="Total 4 2 11 2" xfId="36188"/>
    <cellStyle name="Total 4 2 11 3" xfId="36189"/>
    <cellStyle name="Total 4 2 11 4" xfId="53814"/>
    <cellStyle name="Total 4 2 12" xfId="36190"/>
    <cellStyle name="Total 4 2 12 2" xfId="36191"/>
    <cellStyle name="Total 4 2 12 3" xfId="36192"/>
    <cellStyle name="Total 4 2 12 4" xfId="53815"/>
    <cellStyle name="Total 4 2 13" xfId="36193"/>
    <cellStyle name="Total 4 2 13 2" xfId="36194"/>
    <cellStyle name="Total 4 2 13 3" xfId="36195"/>
    <cellStyle name="Total 4 2 13 4" xfId="53816"/>
    <cellStyle name="Total 4 2 14" xfId="36196"/>
    <cellStyle name="Total 4 2 14 2" xfId="36197"/>
    <cellStyle name="Total 4 2 14 3" xfId="36198"/>
    <cellStyle name="Total 4 2 14 4" xfId="53817"/>
    <cellStyle name="Total 4 2 15" xfId="36199"/>
    <cellStyle name="Total 4 2 15 2" xfId="36200"/>
    <cellStyle name="Total 4 2 15 3" xfId="36201"/>
    <cellStyle name="Total 4 2 15 4" xfId="53818"/>
    <cellStyle name="Total 4 2 16" xfId="36202"/>
    <cellStyle name="Total 4 2 16 2" xfId="36203"/>
    <cellStyle name="Total 4 2 16 3" xfId="36204"/>
    <cellStyle name="Total 4 2 16 4" xfId="53819"/>
    <cellStyle name="Total 4 2 17" xfId="36205"/>
    <cellStyle name="Total 4 2 17 2" xfId="36206"/>
    <cellStyle name="Total 4 2 17 3" xfId="36207"/>
    <cellStyle name="Total 4 2 17 4" xfId="53820"/>
    <cellStyle name="Total 4 2 18" xfId="36208"/>
    <cellStyle name="Total 4 2 18 2" xfId="36209"/>
    <cellStyle name="Total 4 2 18 3" xfId="36210"/>
    <cellStyle name="Total 4 2 18 4" xfId="53821"/>
    <cellStyle name="Total 4 2 19" xfId="36211"/>
    <cellStyle name="Total 4 2 19 2" xfId="36212"/>
    <cellStyle name="Total 4 2 19 3" xfId="36213"/>
    <cellStyle name="Total 4 2 19 4" xfId="53822"/>
    <cellStyle name="Total 4 2 2" xfId="36214"/>
    <cellStyle name="Total 4 2 2 2" xfId="36215"/>
    <cellStyle name="Total 4 2 2 3" xfId="36216"/>
    <cellStyle name="Total 4 2 2 4" xfId="53823"/>
    <cellStyle name="Total 4 2 20" xfId="36217"/>
    <cellStyle name="Total 4 2 20 2" xfId="36218"/>
    <cellStyle name="Total 4 2 20 3" xfId="53824"/>
    <cellStyle name="Total 4 2 20 4" xfId="53825"/>
    <cellStyle name="Total 4 2 21" xfId="53826"/>
    <cellStyle name="Total 4 2 22" xfId="53827"/>
    <cellStyle name="Total 4 2 3" xfId="36219"/>
    <cellStyle name="Total 4 2 3 2" xfId="36220"/>
    <cellStyle name="Total 4 2 3 3" xfId="36221"/>
    <cellStyle name="Total 4 2 3 4" xfId="53828"/>
    <cellStyle name="Total 4 2 4" xfId="36222"/>
    <cellStyle name="Total 4 2 4 2" xfId="36223"/>
    <cellStyle name="Total 4 2 4 3" xfId="36224"/>
    <cellStyle name="Total 4 2 4 4" xfId="53829"/>
    <cellStyle name="Total 4 2 5" xfId="36225"/>
    <cellStyle name="Total 4 2 5 2" xfId="36226"/>
    <cellStyle name="Total 4 2 5 3" xfId="36227"/>
    <cellStyle name="Total 4 2 5 4" xfId="53830"/>
    <cellStyle name="Total 4 2 6" xfId="36228"/>
    <cellStyle name="Total 4 2 6 2" xfId="36229"/>
    <cellStyle name="Total 4 2 6 3" xfId="36230"/>
    <cellStyle name="Total 4 2 6 4" xfId="53831"/>
    <cellStyle name="Total 4 2 7" xfId="36231"/>
    <cellStyle name="Total 4 2 7 2" xfId="36232"/>
    <cellStyle name="Total 4 2 7 3" xfId="36233"/>
    <cellStyle name="Total 4 2 7 4" xfId="53832"/>
    <cellStyle name="Total 4 2 8" xfId="36234"/>
    <cellStyle name="Total 4 2 8 2" xfId="36235"/>
    <cellStyle name="Total 4 2 8 3" xfId="36236"/>
    <cellStyle name="Total 4 2 8 4" xfId="53833"/>
    <cellStyle name="Total 4 2 9" xfId="36237"/>
    <cellStyle name="Total 4 2 9 2" xfId="36238"/>
    <cellStyle name="Total 4 2 9 3" xfId="36239"/>
    <cellStyle name="Total 4 2 9 4" xfId="53834"/>
    <cellStyle name="Total 4 20" xfId="36240"/>
    <cellStyle name="Total 4 20 2" xfId="36241"/>
    <cellStyle name="Total 4 20 3" xfId="36242"/>
    <cellStyle name="Total 4 20 4" xfId="53835"/>
    <cellStyle name="Total 4 21" xfId="36243"/>
    <cellStyle name="Total 4 21 2" xfId="36244"/>
    <cellStyle name="Total 4 21 3" xfId="36245"/>
    <cellStyle name="Total 4 21 4" xfId="53836"/>
    <cellStyle name="Total 4 22" xfId="36246"/>
    <cellStyle name="Total 4 22 2" xfId="36247"/>
    <cellStyle name="Total 4 22 3" xfId="36248"/>
    <cellStyle name="Total 4 22 4" xfId="53837"/>
    <cellStyle name="Total 4 23" xfId="53838"/>
    <cellStyle name="Total 4 24" xfId="53839"/>
    <cellStyle name="Total 4 3" xfId="36249"/>
    <cellStyle name="Total 4 3 10" xfId="36250"/>
    <cellStyle name="Total 4 3 10 2" xfId="36251"/>
    <cellStyle name="Total 4 3 10 3" xfId="36252"/>
    <cellStyle name="Total 4 3 10 4" xfId="53840"/>
    <cellStyle name="Total 4 3 11" xfId="36253"/>
    <cellStyle name="Total 4 3 11 2" xfId="36254"/>
    <cellStyle name="Total 4 3 11 3" xfId="36255"/>
    <cellStyle name="Total 4 3 11 4" xfId="53841"/>
    <cellStyle name="Total 4 3 12" xfId="36256"/>
    <cellStyle name="Total 4 3 12 2" xfId="36257"/>
    <cellStyle name="Total 4 3 12 3" xfId="36258"/>
    <cellStyle name="Total 4 3 12 4" xfId="53842"/>
    <cellStyle name="Total 4 3 13" xfId="36259"/>
    <cellStyle name="Total 4 3 13 2" xfId="36260"/>
    <cellStyle name="Total 4 3 13 3" xfId="36261"/>
    <cellStyle name="Total 4 3 13 4" xfId="53843"/>
    <cellStyle name="Total 4 3 14" xfId="36262"/>
    <cellStyle name="Total 4 3 14 2" xfId="36263"/>
    <cellStyle name="Total 4 3 14 3" xfId="36264"/>
    <cellStyle name="Total 4 3 14 4" xfId="53844"/>
    <cellStyle name="Total 4 3 15" xfId="36265"/>
    <cellStyle name="Total 4 3 15 2" xfId="36266"/>
    <cellStyle name="Total 4 3 15 3" xfId="36267"/>
    <cellStyle name="Total 4 3 15 4" xfId="53845"/>
    <cellStyle name="Total 4 3 16" xfId="36268"/>
    <cellStyle name="Total 4 3 16 2" xfId="36269"/>
    <cellStyle name="Total 4 3 16 3" xfId="36270"/>
    <cellStyle name="Total 4 3 16 4" xfId="53846"/>
    <cellStyle name="Total 4 3 17" xfId="36271"/>
    <cellStyle name="Total 4 3 17 2" xfId="36272"/>
    <cellStyle name="Total 4 3 17 3" xfId="36273"/>
    <cellStyle name="Total 4 3 17 4" xfId="53847"/>
    <cellStyle name="Total 4 3 18" xfId="36274"/>
    <cellStyle name="Total 4 3 18 2" xfId="36275"/>
    <cellStyle name="Total 4 3 18 3" xfId="36276"/>
    <cellStyle name="Total 4 3 18 4" xfId="53848"/>
    <cellStyle name="Total 4 3 19" xfId="36277"/>
    <cellStyle name="Total 4 3 19 2" xfId="36278"/>
    <cellStyle name="Total 4 3 19 3" xfId="36279"/>
    <cellStyle name="Total 4 3 19 4" xfId="53849"/>
    <cellStyle name="Total 4 3 2" xfId="36280"/>
    <cellStyle name="Total 4 3 2 2" xfId="36281"/>
    <cellStyle name="Total 4 3 2 3" xfId="36282"/>
    <cellStyle name="Total 4 3 2 4" xfId="53850"/>
    <cellStyle name="Total 4 3 20" xfId="36283"/>
    <cellStyle name="Total 4 3 20 2" xfId="36284"/>
    <cellStyle name="Total 4 3 20 3" xfId="53851"/>
    <cellStyle name="Total 4 3 20 4" xfId="53852"/>
    <cellStyle name="Total 4 3 21" xfId="53853"/>
    <cellStyle name="Total 4 3 22" xfId="53854"/>
    <cellStyle name="Total 4 3 3" xfId="36285"/>
    <cellStyle name="Total 4 3 3 2" xfId="36286"/>
    <cellStyle name="Total 4 3 3 3" xfId="36287"/>
    <cellStyle name="Total 4 3 3 4" xfId="53855"/>
    <cellStyle name="Total 4 3 4" xfId="36288"/>
    <cellStyle name="Total 4 3 4 2" xfId="36289"/>
    <cellStyle name="Total 4 3 4 3" xfId="36290"/>
    <cellStyle name="Total 4 3 4 4" xfId="53856"/>
    <cellStyle name="Total 4 3 5" xfId="36291"/>
    <cellStyle name="Total 4 3 5 2" xfId="36292"/>
    <cellStyle name="Total 4 3 5 3" xfId="36293"/>
    <cellStyle name="Total 4 3 5 4" xfId="53857"/>
    <cellStyle name="Total 4 3 6" xfId="36294"/>
    <cellStyle name="Total 4 3 6 2" xfId="36295"/>
    <cellStyle name="Total 4 3 6 3" xfId="36296"/>
    <cellStyle name="Total 4 3 6 4" xfId="53858"/>
    <cellStyle name="Total 4 3 7" xfId="36297"/>
    <cellStyle name="Total 4 3 7 2" xfId="36298"/>
    <cellStyle name="Total 4 3 7 3" xfId="36299"/>
    <cellStyle name="Total 4 3 7 4" xfId="53859"/>
    <cellStyle name="Total 4 3 8" xfId="36300"/>
    <cellStyle name="Total 4 3 8 2" xfId="36301"/>
    <cellStyle name="Total 4 3 8 3" xfId="36302"/>
    <cellStyle name="Total 4 3 8 4" xfId="53860"/>
    <cellStyle name="Total 4 3 9" xfId="36303"/>
    <cellStyle name="Total 4 3 9 2" xfId="36304"/>
    <cellStyle name="Total 4 3 9 3" xfId="36305"/>
    <cellStyle name="Total 4 3 9 4" xfId="53861"/>
    <cellStyle name="Total 4 4" xfId="36306"/>
    <cellStyle name="Total 4 4 2" xfId="36307"/>
    <cellStyle name="Total 4 4 3" xfId="53862"/>
    <cellStyle name="Total 4 5" xfId="36308"/>
    <cellStyle name="Total 4 5 2" xfId="36309"/>
    <cellStyle name="Total 4 5 3" xfId="36310"/>
    <cellStyle name="Total 4 5 4" xfId="53863"/>
    <cellStyle name="Total 4 6" xfId="36311"/>
    <cellStyle name="Total 4 6 2" xfId="36312"/>
    <cellStyle name="Total 4 6 3" xfId="36313"/>
    <cellStyle name="Total 4 6 4" xfId="53864"/>
    <cellStyle name="Total 4 7" xfId="36314"/>
    <cellStyle name="Total 4 7 2" xfId="36315"/>
    <cellStyle name="Total 4 7 3" xfId="36316"/>
    <cellStyle name="Total 4 7 4" xfId="53865"/>
    <cellStyle name="Total 4 8" xfId="36317"/>
    <cellStyle name="Total 4 8 2" xfId="36318"/>
    <cellStyle name="Total 4 8 3" xfId="36319"/>
    <cellStyle name="Total 4 8 4" xfId="53866"/>
    <cellStyle name="Total 4 9" xfId="36320"/>
    <cellStyle name="Total 4 9 2" xfId="36321"/>
    <cellStyle name="Total 4 9 3" xfId="36322"/>
    <cellStyle name="Total 4 9 4" xfId="53867"/>
    <cellStyle name="Total 5" xfId="36323"/>
    <cellStyle name="Total 5 10" xfId="36324"/>
    <cellStyle name="Total 5 10 2" xfId="36325"/>
    <cellStyle name="Total 5 10 3" xfId="36326"/>
    <cellStyle name="Total 5 10 4" xfId="53868"/>
    <cellStyle name="Total 5 11" xfId="36327"/>
    <cellStyle name="Total 5 11 2" xfId="36328"/>
    <cellStyle name="Total 5 11 3" xfId="36329"/>
    <cellStyle name="Total 5 11 4" xfId="53869"/>
    <cellStyle name="Total 5 12" xfId="36330"/>
    <cellStyle name="Total 5 12 2" xfId="36331"/>
    <cellStyle name="Total 5 12 3" xfId="36332"/>
    <cellStyle name="Total 5 12 4" xfId="53870"/>
    <cellStyle name="Total 5 13" xfId="36333"/>
    <cellStyle name="Total 5 13 2" xfId="36334"/>
    <cellStyle name="Total 5 13 3" xfId="36335"/>
    <cellStyle name="Total 5 13 4" xfId="53871"/>
    <cellStyle name="Total 5 14" xfId="36336"/>
    <cellStyle name="Total 5 14 2" xfId="36337"/>
    <cellStyle name="Total 5 14 3" xfId="36338"/>
    <cellStyle name="Total 5 14 4" xfId="53872"/>
    <cellStyle name="Total 5 15" xfId="36339"/>
    <cellStyle name="Total 5 15 2" xfId="36340"/>
    <cellStyle name="Total 5 15 3" xfId="36341"/>
    <cellStyle name="Total 5 15 4" xfId="53873"/>
    <cellStyle name="Total 5 16" xfId="36342"/>
    <cellStyle name="Total 5 16 2" xfId="36343"/>
    <cellStyle name="Total 5 16 3" xfId="36344"/>
    <cellStyle name="Total 5 16 4" xfId="53874"/>
    <cellStyle name="Total 5 17" xfId="36345"/>
    <cellStyle name="Total 5 17 2" xfId="36346"/>
    <cellStyle name="Total 5 17 3" xfId="36347"/>
    <cellStyle name="Total 5 17 4" xfId="53875"/>
    <cellStyle name="Total 5 18" xfId="36348"/>
    <cellStyle name="Total 5 18 2" xfId="36349"/>
    <cellStyle name="Total 5 18 3" xfId="36350"/>
    <cellStyle name="Total 5 18 4" xfId="53876"/>
    <cellStyle name="Total 5 19" xfId="36351"/>
    <cellStyle name="Total 5 19 2" xfId="36352"/>
    <cellStyle name="Total 5 19 3" xfId="36353"/>
    <cellStyle name="Total 5 19 4" xfId="53877"/>
    <cellStyle name="Total 5 2" xfId="36354"/>
    <cellStyle name="Total 5 2 10" xfId="36355"/>
    <cellStyle name="Total 5 2 10 2" xfId="36356"/>
    <cellStyle name="Total 5 2 10 3" xfId="36357"/>
    <cellStyle name="Total 5 2 10 4" xfId="53878"/>
    <cellStyle name="Total 5 2 11" xfId="36358"/>
    <cellStyle name="Total 5 2 11 2" xfId="36359"/>
    <cellStyle name="Total 5 2 11 3" xfId="36360"/>
    <cellStyle name="Total 5 2 11 4" xfId="53879"/>
    <cellStyle name="Total 5 2 12" xfId="36361"/>
    <cellStyle name="Total 5 2 12 2" xfId="36362"/>
    <cellStyle name="Total 5 2 12 3" xfId="36363"/>
    <cellStyle name="Total 5 2 12 4" xfId="53880"/>
    <cellStyle name="Total 5 2 13" xfId="36364"/>
    <cellStyle name="Total 5 2 13 2" xfId="36365"/>
    <cellStyle name="Total 5 2 13 3" xfId="36366"/>
    <cellStyle name="Total 5 2 13 4" xfId="53881"/>
    <cellStyle name="Total 5 2 14" xfId="36367"/>
    <cellStyle name="Total 5 2 14 2" xfId="36368"/>
    <cellStyle name="Total 5 2 14 3" xfId="36369"/>
    <cellStyle name="Total 5 2 14 4" xfId="53882"/>
    <cellStyle name="Total 5 2 15" xfId="36370"/>
    <cellStyle name="Total 5 2 15 2" xfId="36371"/>
    <cellStyle name="Total 5 2 15 3" xfId="36372"/>
    <cellStyle name="Total 5 2 15 4" xfId="53883"/>
    <cellStyle name="Total 5 2 16" xfId="36373"/>
    <cellStyle name="Total 5 2 16 2" xfId="36374"/>
    <cellStyle name="Total 5 2 16 3" xfId="36375"/>
    <cellStyle name="Total 5 2 16 4" xfId="53884"/>
    <cellStyle name="Total 5 2 17" xfId="36376"/>
    <cellStyle name="Total 5 2 17 2" xfId="36377"/>
    <cellStyle name="Total 5 2 17 3" xfId="36378"/>
    <cellStyle name="Total 5 2 17 4" xfId="53885"/>
    <cellStyle name="Total 5 2 18" xfId="36379"/>
    <cellStyle name="Total 5 2 18 2" xfId="36380"/>
    <cellStyle name="Total 5 2 18 3" xfId="36381"/>
    <cellStyle name="Total 5 2 18 4" xfId="53886"/>
    <cellStyle name="Total 5 2 19" xfId="36382"/>
    <cellStyle name="Total 5 2 19 2" xfId="36383"/>
    <cellStyle name="Total 5 2 19 3" xfId="36384"/>
    <cellStyle name="Total 5 2 19 4" xfId="53887"/>
    <cellStyle name="Total 5 2 2" xfId="36385"/>
    <cellStyle name="Total 5 2 2 2" xfId="36386"/>
    <cellStyle name="Total 5 2 2 3" xfId="36387"/>
    <cellStyle name="Total 5 2 2 4" xfId="53888"/>
    <cellStyle name="Total 5 2 20" xfId="36388"/>
    <cellStyle name="Total 5 2 20 2" xfId="36389"/>
    <cellStyle name="Total 5 2 20 3" xfId="53889"/>
    <cellStyle name="Total 5 2 20 4" xfId="53890"/>
    <cellStyle name="Total 5 2 21" xfId="53891"/>
    <cellStyle name="Total 5 2 22" xfId="53892"/>
    <cellStyle name="Total 5 2 3" xfId="36390"/>
    <cellStyle name="Total 5 2 3 2" xfId="36391"/>
    <cellStyle name="Total 5 2 3 3" xfId="36392"/>
    <cellStyle name="Total 5 2 3 4" xfId="53893"/>
    <cellStyle name="Total 5 2 4" xfId="36393"/>
    <cellStyle name="Total 5 2 4 2" xfId="36394"/>
    <cellStyle name="Total 5 2 4 3" xfId="36395"/>
    <cellStyle name="Total 5 2 4 4" xfId="53894"/>
    <cellStyle name="Total 5 2 5" xfId="36396"/>
    <cellStyle name="Total 5 2 5 2" xfId="36397"/>
    <cellStyle name="Total 5 2 5 3" xfId="36398"/>
    <cellStyle name="Total 5 2 5 4" xfId="53895"/>
    <cellStyle name="Total 5 2 6" xfId="36399"/>
    <cellStyle name="Total 5 2 6 2" xfId="36400"/>
    <cellStyle name="Total 5 2 6 3" xfId="36401"/>
    <cellStyle name="Total 5 2 6 4" xfId="53896"/>
    <cellStyle name="Total 5 2 7" xfId="36402"/>
    <cellStyle name="Total 5 2 7 2" xfId="36403"/>
    <cellStyle name="Total 5 2 7 3" xfId="36404"/>
    <cellStyle name="Total 5 2 7 4" xfId="53897"/>
    <cellStyle name="Total 5 2 8" xfId="36405"/>
    <cellStyle name="Total 5 2 8 2" xfId="36406"/>
    <cellStyle name="Total 5 2 8 3" xfId="36407"/>
    <cellStyle name="Total 5 2 8 4" xfId="53898"/>
    <cellStyle name="Total 5 2 9" xfId="36408"/>
    <cellStyle name="Total 5 2 9 2" xfId="36409"/>
    <cellStyle name="Total 5 2 9 3" xfId="36410"/>
    <cellStyle name="Total 5 2 9 4" xfId="53899"/>
    <cellStyle name="Total 5 20" xfId="36411"/>
    <cellStyle name="Total 5 20 2" xfId="36412"/>
    <cellStyle name="Total 5 20 3" xfId="36413"/>
    <cellStyle name="Total 5 20 4" xfId="53900"/>
    <cellStyle name="Total 5 21" xfId="36414"/>
    <cellStyle name="Total 5 21 2" xfId="36415"/>
    <cellStyle name="Total 5 21 3" xfId="36416"/>
    <cellStyle name="Total 5 21 4" xfId="53901"/>
    <cellStyle name="Total 5 22" xfId="36417"/>
    <cellStyle name="Total 5 22 2" xfId="36418"/>
    <cellStyle name="Total 5 22 3" xfId="36419"/>
    <cellStyle name="Total 5 22 4" xfId="53902"/>
    <cellStyle name="Total 5 23" xfId="53903"/>
    <cellStyle name="Total 5 24" xfId="53904"/>
    <cellStyle name="Total 5 3" xfId="36420"/>
    <cellStyle name="Total 5 3 10" xfId="36421"/>
    <cellStyle name="Total 5 3 10 2" xfId="36422"/>
    <cellStyle name="Total 5 3 10 3" xfId="36423"/>
    <cellStyle name="Total 5 3 10 4" xfId="53905"/>
    <cellStyle name="Total 5 3 11" xfId="36424"/>
    <cellStyle name="Total 5 3 11 2" xfId="36425"/>
    <cellStyle name="Total 5 3 11 3" xfId="36426"/>
    <cellStyle name="Total 5 3 11 4" xfId="53906"/>
    <cellStyle name="Total 5 3 12" xfId="36427"/>
    <cellStyle name="Total 5 3 12 2" xfId="36428"/>
    <cellStyle name="Total 5 3 12 3" xfId="36429"/>
    <cellStyle name="Total 5 3 12 4" xfId="53907"/>
    <cellStyle name="Total 5 3 13" xfId="36430"/>
    <cellStyle name="Total 5 3 13 2" xfId="36431"/>
    <cellStyle name="Total 5 3 13 3" xfId="36432"/>
    <cellStyle name="Total 5 3 13 4" xfId="53908"/>
    <cellStyle name="Total 5 3 14" xfId="36433"/>
    <cellStyle name="Total 5 3 14 2" xfId="36434"/>
    <cellStyle name="Total 5 3 14 3" xfId="36435"/>
    <cellStyle name="Total 5 3 14 4" xfId="53909"/>
    <cellStyle name="Total 5 3 15" xfId="36436"/>
    <cellStyle name="Total 5 3 15 2" xfId="36437"/>
    <cellStyle name="Total 5 3 15 3" xfId="36438"/>
    <cellStyle name="Total 5 3 15 4" xfId="53910"/>
    <cellStyle name="Total 5 3 16" xfId="36439"/>
    <cellStyle name="Total 5 3 16 2" xfId="36440"/>
    <cellStyle name="Total 5 3 16 3" xfId="36441"/>
    <cellStyle name="Total 5 3 16 4" xfId="53911"/>
    <cellStyle name="Total 5 3 17" xfId="36442"/>
    <cellStyle name="Total 5 3 17 2" xfId="36443"/>
    <cellStyle name="Total 5 3 17 3" xfId="36444"/>
    <cellStyle name="Total 5 3 17 4" xfId="53912"/>
    <cellStyle name="Total 5 3 18" xfId="36445"/>
    <cellStyle name="Total 5 3 18 2" xfId="36446"/>
    <cellStyle name="Total 5 3 18 3" xfId="36447"/>
    <cellStyle name="Total 5 3 18 4" xfId="53913"/>
    <cellStyle name="Total 5 3 19" xfId="36448"/>
    <cellStyle name="Total 5 3 19 2" xfId="36449"/>
    <cellStyle name="Total 5 3 19 3" xfId="36450"/>
    <cellStyle name="Total 5 3 19 4" xfId="53914"/>
    <cellStyle name="Total 5 3 2" xfId="36451"/>
    <cellStyle name="Total 5 3 2 2" xfId="36452"/>
    <cellStyle name="Total 5 3 2 3" xfId="36453"/>
    <cellStyle name="Total 5 3 2 4" xfId="53915"/>
    <cellStyle name="Total 5 3 20" xfId="36454"/>
    <cellStyle name="Total 5 3 20 2" xfId="36455"/>
    <cellStyle name="Total 5 3 20 3" xfId="53916"/>
    <cellStyle name="Total 5 3 20 4" xfId="53917"/>
    <cellStyle name="Total 5 3 21" xfId="53918"/>
    <cellStyle name="Total 5 3 22" xfId="53919"/>
    <cellStyle name="Total 5 3 3" xfId="36456"/>
    <cellStyle name="Total 5 3 3 2" xfId="36457"/>
    <cellStyle name="Total 5 3 3 3" xfId="36458"/>
    <cellStyle name="Total 5 3 3 4" xfId="53920"/>
    <cellStyle name="Total 5 3 4" xfId="36459"/>
    <cellStyle name="Total 5 3 4 2" xfId="36460"/>
    <cellStyle name="Total 5 3 4 3" xfId="36461"/>
    <cellStyle name="Total 5 3 4 4" xfId="53921"/>
    <cellStyle name="Total 5 3 5" xfId="36462"/>
    <cellStyle name="Total 5 3 5 2" xfId="36463"/>
    <cellStyle name="Total 5 3 5 3" xfId="36464"/>
    <cellStyle name="Total 5 3 5 4" xfId="53922"/>
    <cellStyle name="Total 5 3 6" xfId="36465"/>
    <cellStyle name="Total 5 3 6 2" xfId="36466"/>
    <cellStyle name="Total 5 3 6 3" xfId="36467"/>
    <cellStyle name="Total 5 3 6 4" xfId="53923"/>
    <cellStyle name="Total 5 3 7" xfId="36468"/>
    <cellStyle name="Total 5 3 7 2" xfId="36469"/>
    <cellStyle name="Total 5 3 7 3" xfId="36470"/>
    <cellStyle name="Total 5 3 7 4" xfId="53924"/>
    <cellStyle name="Total 5 3 8" xfId="36471"/>
    <cellStyle name="Total 5 3 8 2" xfId="36472"/>
    <cellStyle name="Total 5 3 8 3" xfId="36473"/>
    <cellStyle name="Total 5 3 8 4" xfId="53925"/>
    <cellStyle name="Total 5 3 9" xfId="36474"/>
    <cellStyle name="Total 5 3 9 2" xfId="36475"/>
    <cellStyle name="Total 5 3 9 3" xfId="36476"/>
    <cellStyle name="Total 5 3 9 4" xfId="53926"/>
    <cellStyle name="Total 5 4" xfId="36477"/>
    <cellStyle name="Total 5 4 2" xfId="36478"/>
    <cellStyle name="Total 5 4 3" xfId="53927"/>
    <cellStyle name="Total 5 5" xfId="36479"/>
    <cellStyle name="Total 5 5 2" xfId="36480"/>
    <cellStyle name="Total 5 5 3" xfId="36481"/>
    <cellStyle name="Total 5 5 4" xfId="53928"/>
    <cellStyle name="Total 5 6" xfId="36482"/>
    <cellStyle name="Total 5 6 2" xfId="36483"/>
    <cellStyle name="Total 5 6 3" xfId="36484"/>
    <cellStyle name="Total 5 6 4" xfId="53929"/>
    <cellStyle name="Total 5 7" xfId="36485"/>
    <cellStyle name="Total 5 7 2" xfId="36486"/>
    <cellStyle name="Total 5 7 3" xfId="36487"/>
    <cellStyle name="Total 5 7 4" xfId="53930"/>
    <cellStyle name="Total 5 8" xfId="36488"/>
    <cellStyle name="Total 5 8 2" xfId="36489"/>
    <cellStyle name="Total 5 8 3" xfId="36490"/>
    <cellStyle name="Total 5 8 4" xfId="53931"/>
    <cellStyle name="Total 5 9" xfId="36491"/>
    <cellStyle name="Total 5 9 2" xfId="36492"/>
    <cellStyle name="Total 5 9 3" xfId="36493"/>
    <cellStyle name="Total 5 9 4" xfId="53932"/>
    <cellStyle name="Total 6" xfId="36494"/>
    <cellStyle name="Total 6 10" xfId="36495"/>
    <cellStyle name="Total 6 10 2" xfId="36496"/>
    <cellStyle name="Total 6 10 3" xfId="36497"/>
    <cellStyle name="Total 6 10 4" xfId="53933"/>
    <cellStyle name="Total 6 11" xfId="36498"/>
    <cellStyle name="Total 6 11 2" xfId="36499"/>
    <cellStyle name="Total 6 11 3" xfId="36500"/>
    <cellStyle name="Total 6 11 4" xfId="53934"/>
    <cellStyle name="Total 6 12" xfId="36501"/>
    <cellStyle name="Total 6 12 2" xfId="36502"/>
    <cellStyle name="Total 6 12 3" xfId="36503"/>
    <cellStyle name="Total 6 12 4" xfId="53935"/>
    <cellStyle name="Total 6 13" xfId="36504"/>
    <cellStyle name="Total 6 13 2" xfId="36505"/>
    <cellStyle name="Total 6 13 3" xfId="36506"/>
    <cellStyle name="Total 6 13 4" xfId="53936"/>
    <cellStyle name="Total 6 14" xfId="36507"/>
    <cellStyle name="Total 6 14 2" xfId="36508"/>
    <cellStyle name="Total 6 14 3" xfId="36509"/>
    <cellStyle name="Total 6 14 4" xfId="53937"/>
    <cellStyle name="Total 6 15" xfId="36510"/>
    <cellStyle name="Total 6 15 2" xfId="36511"/>
    <cellStyle name="Total 6 15 3" xfId="36512"/>
    <cellStyle name="Total 6 15 4" xfId="53938"/>
    <cellStyle name="Total 6 16" xfId="36513"/>
    <cellStyle name="Total 6 16 2" xfId="36514"/>
    <cellStyle name="Total 6 16 3" xfId="36515"/>
    <cellStyle name="Total 6 16 4" xfId="53939"/>
    <cellStyle name="Total 6 17" xfId="36516"/>
    <cellStyle name="Total 6 17 2" xfId="36517"/>
    <cellStyle name="Total 6 17 3" xfId="36518"/>
    <cellStyle name="Total 6 17 4" xfId="53940"/>
    <cellStyle name="Total 6 18" xfId="36519"/>
    <cellStyle name="Total 6 18 2" xfId="36520"/>
    <cellStyle name="Total 6 18 3" xfId="36521"/>
    <cellStyle name="Total 6 18 4" xfId="53941"/>
    <cellStyle name="Total 6 19" xfId="36522"/>
    <cellStyle name="Total 6 19 2" xfId="36523"/>
    <cellStyle name="Total 6 19 3" xfId="36524"/>
    <cellStyle name="Total 6 19 4" xfId="53942"/>
    <cellStyle name="Total 6 2" xfId="36525"/>
    <cellStyle name="Total 6 2 2" xfId="36526"/>
    <cellStyle name="Total 6 2 2 10" xfId="36527"/>
    <cellStyle name="Total 6 2 2 10 2" xfId="36528"/>
    <cellStyle name="Total 6 2 2 10 3" xfId="36529"/>
    <cellStyle name="Total 6 2 2 10 4" xfId="53943"/>
    <cellStyle name="Total 6 2 2 11" xfId="36530"/>
    <cellStyle name="Total 6 2 2 11 2" xfId="36531"/>
    <cellStyle name="Total 6 2 2 11 3" xfId="36532"/>
    <cellStyle name="Total 6 2 2 11 4" xfId="53944"/>
    <cellStyle name="Total 6 2 2 12" xfId="36533"/>
    <cellStyle name="Total 6 2 2 12 2" xfId="36534"/>
    <cellStyle name="Total 6 2 2 12 3" xfId="36535"/>
    <cellStyle name="Total 6 2 2 12 4" xfId="53945"/>
    <cellStyle name="Total 6 2 2 13" xfId="36536"/>
    <cellStyle name="Total 6 2 2 13 2" xfId="36537"/>
    <cellStyle name="Total 6 2 2 13 3" xfId="36538"/>
    <cellStyle name="Total 6 2 2 13 4" xfId="53946"/>
    <cellStyle name="Total 6 2 2 14" xfId="36539"/>
    <cellStyle name="Total 6 2 2 14 2" xfId="36540"/>
    <cellStyle name="Total 6 2 2 14 3" xfId="36541"/>
    <cellStyle name="Total 6 2 2 14 4" xfId="53947"/>
    <cellStyle name="Total 6 2 2 15" xfId="36542"/>
    <cellStyle name="Total 6 2 2 15 2" xfId="36543"/>
    <cellStyle name="Total 6 2 2 15 3" xfId="36544"/>
    <cellStyle name="Total 6 2 2 15 4" xfId="53948"/>
    <cellStyle name="Total 6 2 2 16" xfId="36545"/>
    <cellStyle name="Total 6 2 2 16 2" xfId="36546"/>
    <cellStyle name="Total 6 2 2 16 3" xfId="36547"/>
    <cellStyle name="Total 6 2 2 16 4" xfId="53949"/>
    <cellStyle name="Total 6 2 2 17" xfId="36548"/>
    <cellStyle name="Total 6 2 2 17 2" xfId="36549"/>
    <cellStyle name="Total 6 2 2 17 3" xfId="36550"/>
    <cellStyle name="Total 6 2 2 17 4" xfId="53950"/>
    <cellStyle name="Total 6 2 2 18" xfId="36551"/>
    <cellStyle name="Total 6 2 2 18 2" xfId="36552"/>
    <cellStyle name="Total 6 2 2 18 3" xfId="36553"/>
    <cellStyle name="Total 6 2 2 18 4" xfId="53951"/>
    <cellStyle name="Total 6 2 2 19" xfId="36554"/>
    <cellStyle name="Total 6 2 2 19 2" xfId="36555"/>
    <cellStyle name="Total 6 2 2 19 3" xfId="36556"/>
    <cellStyle name="Total 6 2 2 19 4" xfId="53952"/>
    <cellStyle name="Total 6 2 2 2" xfId="36557"/>
    <cellStyle name="Total 6 2 2 2 2" xfId="36558"/>
    <cellStyle name="Total 6 2 2 2 3" xfId="36559"/>
    <cellStyle name="Total 6 2 2 2 4" xfId="53953"/>
    <cellStyle name="Total 6 2 2 20" xfId="36560"/>
    <cellStyle name="Total 6 2 2 20 2" xfId="36561"/>
    <cellStyle name="Total 6 2 2 20 3" xfId="53954"/>
    <cellStyle name="Total 6 2 2 20 4" xfId="53955"/>
    <cellStyle name="Total 6 2 2 21" xfId="53956"/>
    <cellStyle name="Total 6 2 2 22" xfId="53957"/>
    <cellStyle name="Total 6 2 2 3" xfId="36562"/>
    <cellStyle name="Total 6 2 2 3 2" xfId="36563"/>
    <cellStyle name="Total 6 2 2 3 3" xfId="36564"/>
    <cellStyle name="Total 6 2 2 3 4" xfId="53958"/>
    <cellStyle name="Total 6 2 2 4" xfId="36565"/>
    <cellStyle name="Total 6 2 2 4 2" xfId="36566"/>
    <cellStyle name="Total 6 2 2 4 3" xfId="36567"/>
    <cellStyle name="Total 6 2 2 4 4" xfId="53959"/>
    <cellStyle name="Total 6 2 2 5" xfId="36568"/>
    <cellStyle name="Total 6 2 2 5 2" xfId="36569"/>
    <cellStyle name="Total 6 2 2 5 3" xfId="36570"/>
    <cellStyle name="Total 6 2 2 5 4" xfId="53960"/>
    <cellStyle name="Total 6 2 2 6" xfId="36571"/>
    <cellStyle name="Total 6 2 2 6 2" xfId="36572"/>
    <cellStyle name="Total 6 2 2 6 3" xfId="36573"/>
    <cellStyle name="Total 6 2 2 6 4" xfId="53961"/>
    <cellStyle name="Total 6 2 2 7" xfId="36574"/>
    <cellStyle name="Total 6 2 2 7 2" xfId="36575"/>
    <cellStyle name="Total 6 2 2 7 3" xfId="36576"/>
    <cellStyle name="Total 6 2 2 7 4" xfId="53962"/>
    <cellStyle name="Total 6 2 2 8" xfId="36577"/>
    <cellStyle name="Total 6 2 2 8 2" xfId="36578"/>
    <cellStyle name="Total 6 2 2 8 3" xfId="36579"/>
    <cellStyle name="Total 6 2 2 8 4" xfId="53963"/>
    <cellStyle name="Total 6 2 2 9" xfId="36580"/>
    <cellStyle name="Total 6 2 2 9 2" xfId="36581"/>
    <cellStyle name="Total 6 2 2 9 3" xfId="36582"/>
    <cellStyle name="Total 6 2 2 9 4" xfId="53964"/>
    <cellStyle name="Total 6 2 3" xfId="53965"/>
    <cellStyle name="Total 6 20" xfId="36583"/>
    <cellStyle name="Total 6 20 2" xfId="36584"/>
    <cellStyle name="Total 6 20 3" xfId="36585"/>
    <cellStyle name="Total 6 20 4" xfId="53966"/>
    <cellStyle name="Total 6 21" xfId="36586"/>
    <cellStyle name="Total 6 21 2" xfId="36587"/>
    <cellStyle name="Total 6 21 3" xfId="36588"/>
    <cellStyle name="Total 6 21 4" xfId="53967"/>
    <cellStyle name="Total 6 22" xfId="36589"/>
    <cellStyle name="Total 6 22 2" xfId="36590"/>
    <cellStyle name="Total 6 22 3" xfId="53968"/>
    <cellStyle name="Total 6 22 4" xfId="53969"/>
    <cellStyle name="Total 6 23" xfId="53970"/>
    <cellStyle name="Total 6 24" xfId="53971"/>
    <cellStyle name="Total 6 3" xfId="36591"/>
    <cellStyle name="Total 6 3 10" xfId="36592"/>
    <cellStyle name="Total 6 3 10 2" xfId="36593"/>
    <cellStyle name="Total 6 3 10 3" xfId="36594"/>
    <cellStyle name="Total 6 3 10 4" xfId="53972"/>
    <cellStyle name="Total 6 3 11" xfId="36595"/>
    <cellStyle name="Total 6 3 11 2" xfId="36596"/>
    <cellStyle name="Total 6 3 11 3" xfId="36597"/>
    <cellStyle name="Total 6 3 11 4" xfId="53973"/>
    <cellStyle name="Total 6 3 12" xfId="36598"/>
    <cellStyle name="Total 6 3 12 2" xfId="36599"/>
    <cellStyle name="Total 6 3 12 3" xfId="36600"/>
    <cellStyle name="Total 6 3 12 4" xfId="53974"/>
    <cellStyle name="Total 6 3 13" xfId="36601"/>
    <cellStyle name="Total 6 3 13 2" xfId="36602"/>
    <cellStyle name="Total 6 3 13 3" xfId="36603"/>
    <cellStyle name="Total 6 3 13 4" xfId="53975"/>
    <cellStyle name="Total 6 3 14" xfId="36604"/>
    <cellStyle name="Total 6 3 14 2" xfId="36605"/>
    <cellStyle name="Total 6 3 14 3" xfId="36606"/>
    <cellStyle name="Total 6 3 14 4" xfId="53976"/>
    <cellStyle name="Total 6 3 15" xfId="36607"/>
    <cellStyle name="Total 6 3 15 2" xfId="36608"/>
    <cellStyle name="Total 6 3 15 3" xfId="36609"/>
    <cellStyle name="Total 6 3 15 4" xfId="53977"/>
    <cellStyle name="Total 6 3 16" xfId="36610"/>
    <cellStyle name="Total 6 3 16 2" xfId="36611"/>
    <cellStyle name="Total 6 3 16 3" xfId="36612"/>
    <cellStyle name="Total 6 3 16 4" xfId="53978"/>
    <cellStyle name="Total 6 3 17" xfId="36613"/>
    <cellStyle name="Total 6 3 17 2" xfId="36614"/>
    <cellStyle name="Total 6 3 17 3" xfId="36615"/>
    <cellStyle name="Total 6 3 17 4" xfId="53979"/>
    <cellStyle name="Total 6 3 18" xfId="36616"/>
    <cellStyle name="Total 6 3 18 2" xfId="36617"/>
    <cellStyle name="Total 6 3 18 3" xfId="36618"/>
    <cellStyle name="Total 6 3 18 4" xfId="53980"/>
    <cellStyle name="Total 6 3 19" xfId="36619"/>
    <cellStyle name="Total 6 3 19 2" xfId="36620"/>
    <cellStyle name="Total 6 3 19 3" xfId="36621"/>
    <cellStyle name="Total 6 3 19 4" xfId="53981"/>
    <cellStyle name="Total 6 3 2" xfId="36622"/>
    <cellStyle name="Total 6 3 2 2" xfId="36623"/>
    <cellStyle name="Total 6 3 2 3" xfId="36624"/>
    <cellStyle name="Total 6 3 2 4" xfId="53982"/>
    <cellStyle name="Total 6 3 20" xfId="36625"/>
    <cellStyle name="Total 6 3 20 2" xfId="36626"/>
    <cellStyle name="Total 6 3 20 3" xfId="53983"/>
    <cellStyle name="Total 6 3 20 4" xfId="53984"/>
    <cellStyle name="Total 6 3 21" xfId="53985"/>
    <cellStyle name="Total 6 3 22" xfId="53986"/>
    <cellStyle name="Total 6 3 3" xfId="36627"/>
    <cellStyle name="Total 6 3 3 2" xfId="36628"/>
    <cellStyle name="Total 6 3 3 3" xfId="36629"/>
    <cellStyle name="Total 6 3 3 4" xfId="53987"/>
    <cellStyle name="Total 6 3 4" xfId="36630"/>
    <cellStyle name="Total 6 3 4 2" xfId="36631"/>
    <cellStyle name="Total 6 3 4 3" xfId="36632"/>
    <cellStyle name="Total 6 3 4 4" xfId="53988"/>
    <cellStyle name="Total 6 3 5" xfId="36633"/>
    <cellStyle name="Total 6 3 5 2" xfId="36634"/>
    <cellStyle name="Total 6 3 5 3" xfId="36635"/>
    <cellStyle name="Total 6 3 5 4" xfId="53989"/>
    <cellStyle name="Total 6 3 6" xfId="36636"/>
    <cellStyle name="Total 6 3 6 2" xfId="36637"/>
    <cellStyle name="Total 6 3 6 3" xfId="36638"/>
    <cellStyle name="Total 6 3 6 4" xfId="53990"/>
    <cellStyle name="Total 6 3 7" xfId="36639"/>
    <cellStyle name="Total 6 3 7 2" xfId="36640"/>
    <cellStyle name="Total 6 3 7 3" xfId="36641"/>
    <cellStyle name="Total 6 3 7 4" xfId="53991"/>
    <cellStyle name="Total 6 3 8" xfId="36642"/>
    <cellStyle name="Total 6 3 8 2" xfId="36643"/>
    <cellStyle name="Total 6 3 8 3" xfId="36644"/>
    <cellStyle name="Total 6 3 8 4" xfId="53992"/>
    <cellStyle name="Total 6 3 9" xfId="36645"/>
    <cellStyle name="Total 6 3 9 2" xfId="36646"/>
    <cellStyle name="Total 6 3 9 3" xfId="36647"/>
    <cellStyle name="Total 6 3 9 4" xfId="53993"/>
    <cellStyle name="Total 6 4" xfId="36648"/>
    <cellStyle name="Total 6 4 2" xfId="36649"/>
    <cellStyle name="Total 6 4 3" xfId="36650"/>
    <cellStyle name="Total 6 4 4" xfId="53994"/>
    <cellStyle name="Total 6 5" xfId="36651"/>
    <cellStyle name="Total 6 5 2" xfId="36652"/>
    <cellStyle name="Total 6 5 3" xfId="36653"/>
    <cellStyle name="Total 6 5 4" xfId="53995"/>
    <cellStyle name="Total 6 6" xfId="36654"/>
    <cellStyle name="Total 6 6 2" xfId="36655"/>
    <cellStyle name="Total 6 6 3" xfId="36656"/>
    <cellStyle name="Total 6 6 4" xfId="53996"/>
    <cellStyle name="Total 6 7" xfId="36657"/>
    <cellStyle name="Total 6 7 2" xfId="36658"/>
    <cellStyle name="Total 6 7 3" xfId="36659"/>
    <cellStyle name="Total 6 7 4" xfId="53997"/>
    <cellStyle name="Total 6 8" xfId="36660"/>
    <cellStyle name="Total 6 8 2" xfId="36661"/>
    <cellStyle name="Total 6 8 3" xfId="36662"/>
    <cellStyle name="Total 6 8 4" xfId="53998"/>
    <cellStyle name="Total 6 9" xfId="36663"/>
    <cellStyle name="Total 6 9 2" xfId="36664"/>
    <cellStyle name="Total 6 9 3" xfId="36665"/>
    <cellStyle name="Total 6 9 4" xfId="53999"/>
    <cellStyle name="Total 7" xfId="36666"/>
    <cellStyle name="Total 7 10" xfId="36667"/>
    <cellStyle name="Total 7 10 10" xfId="36668"/>
    <cellStyle name="Total 7 10 10 2" xfId="36669"/>
    <cellStyle name="Total 7 10 10 3" xfId="36670"/>
    <cellStyle name="Total 7 10 10 4" xfId="54000"/>
    <cellStyle name="Total 7 10 11" xfId="36671"/>
    <cellStyle name="Total 7 10 11 2" xfId="36672"/>
    <cellStyle name="Total 7 10 11 3" xfId="36673"/>
    <cellStyle name="Total 7 10 11 4" xfId="54001"/>
    <cellStyle name="Total 7 10 12" xfId="36674"/>
    <cellStyle name="Total 7 10 12 2" xfId="36675"/>
    <cellStyle name="Total 7 10 12 3" xfId="36676"/>
    <cellStyle name="Total 7 10 12 4" xfId="54002"/>
    <cellStyle name="Total 7 10 13" xfId="36677"/>
    <cellStyle name="Total 7 10 13 2" xfId="36678"/>
    <cellStyle name="Total 7 10 13 3" xfId="36679"/>
    <cellStyle name="Total 7 10 13 4" xfId="54003"/>
    <cellStyle name="Total 7 10 14" xfId="36680"/>
    <cellStyle name="Total 7 10 14 2" xfId="36681"/>
    <cellStyle name="Total 7 10 14 3" xfId="36682"/>
    <cellStyle name="Total 7 10 14 4" xfId="54004"/>
    <cellStyle name="Total 7 10 15" xfId="36683"/>
    <cellStyle name="Total 7 10 15 2" xfId="36684"/>
    <cellStyle name="Total 7 10 15 3" xfId="36685"/>
    <cellStyle name="Total 7 10 15 4" xfId="54005"/>
    <cellStyle name="Total 7 10 16" xfId="36686"/>
    <cellStyle name="Total 7 10 16 2" xfId="36687"/>
    <cellStyle name="Total 7 10 16 3" xfId="36688"/>
    <cellStyle name="Total 7 10 16 4" xfId="54006"/>
    <cellStyle name="Total 7 10 17" xfId="36689"/>
    <cellStyle name="Total 7 10 17 2" xfId="36690"/>
    <cellStyle name="Total 7 10 17 3" xfId="36691"/>
    <cellStyle name="Total 7 10 17 4" xfId="54007"/>
    <cellStyle name="Total 7 10 18" xfId="36692"/>
    <cellStyle name="Total 7 10 18 2" xfId="36693"/>
    <cellStyle name="Total 7 10 18 3" xfId="36694"/>
    <cellStyle name="Total 7 10 18 4" xfId="54008"/>
    <cellStyle name="Total 7 10 19" xfId="36695"/>
    <cellStyle name="Total 7 10 19 2" xfId="36696"/>
    <cellStyle name="Total 7 10 19 3" xfId="36697"/>
    <cellStyle name="Total 7 10 19 4" xfId="54009"/>
    <cellStyle name="Total 7 10 2" xfId="36698"/>
    <cellStyle name="Total 7 10 2 2" xfId="36699"/>
    <cellStyle name="Total 7 10 2 3" xfId="36700"/>
    <cellStyle name="Total 7 10 2 4" xfId="54010"/>
    <cellStyle name="Total 7 10 20" xfId="36701"/>
    <cellStyle name="Total 7 10 20 2" xfId="36702"/>
    <cellStyle name="Total 7 10 20 3" xfId="54011"/>
    <cellStyle name="Total 7 10 20 4" xfId="54012"/>
    <cellStyle name="Total 7 10 21" xfId="54013"/>
    <cellStyle name="Total 7 10 22" xfId="54014"/>
    <cellStyle name="Total 7 10 3" xfId="36703"/>
    <cellStyle name="Total 7 10 3 2" xfId="36704"/>
    <cellStyle name="Total 7 10 3 3" xfId="36705"/>
    <cellStyle name="Total 7 10 3 4" xfId="54015"/>
    <cellStyle name="Total 7 10 4" xfId="36706"/>
    <cellStyle name="Total 7 10 4 2" xfId="36707"/>
    <cellStyle name="Total 7 10 4 3" xfId="36708"/>
    <cellStyle name="Total 7 10 4 4" xfId="54016"/>
    <cellStyle name="Total 7 10 5" xfId="36709"/>
    <cellStyle name="Total 7 10 5 2" xfId="36710"/>
    <cellStyle name="Total 7 10 5 3" xfId="36711"/>
    <cellStyle name="Total 7 10 5 4" xfId="54017"/>
    <cellStyle name="Total 7 10 6" xfId="36712"/>
    <cellStyle name="Total 7 10 6 2" xfId="36713"/>
    <cellStyle name="Total 7 10 6 3" xfId="36714"/>
    <cellStyle name="Total 7 10 6 4" xfId="54018"/>
    <cellStyle name="Total 7 10 7" xfId="36715"/>
    <cellStyle name="Total 7 10 7 2" xfId="36716"/>
    <cellStyle name="Total 7 10 7 3" xfId="36717"/>
    <cellStyle name="Total 7 10 7 4" xfId="54019"/>
    <cellStyle name="Total 7 10 8" xfId="36718"/>
    <cellStyle name="Total 7 10 8 2" xfId="36719"/>
    <cellStyle name="Total 7 10 8 3" xfId="36720"/>
    <cellStyle name="Total 7 10 8 4" xfId="54020"/>
    <cellStyle name="Total 7 10 9" xfId="36721"/>
    <cellStyle name="Total 7 10 9 2" xfId="36722"/>
    <cellStyle name="Total 7 10 9 3" xfId="36723"/>
    <cellStyle name="Total 7 10 9 4" xfId="54021"/>
    <cellStyle name="Total 7 11" xfId="36724"/>
    <cellStyle name="Total 7 11 10" xfId="36725"/>
    <cellStyle name="Total 7 11 10 2" xfId="36726"/>
    <cellStyle name="Total 7 11 10 3" xfId="36727"/>
    <cellStyle name="Total 7 11 10 4" xfId="54022"/>
    <cellStyle name="Total 7 11 11" xfId="36728"/>
    <cellStyle name="Total 7 11 11 2" xfId="36729"/>
    <cellStyle name="Total 7 11 11 3" xfId="36730"/>
    <cellStyle name="Total 7 11 11 4" xfId="54023"/>
    <cellStyle name="Total 7 11 12" xfId="36731"/>
    <cellStyle name="Total 7 11 12 2" xfId="36732"/>
    <cellStyle name="Total 7 11 12 3" xfId="36733"/>
    <cellStyle name="Total 7 11 12 4" xfId="54024"/>
    <cellStyle name="Total 7 11 13" xfId="36734"/>
    <cellStyle name="Total 7 11 13 2" xfId="36735"/>
    <cellStyle name="Total 7 11 13 3" xfId="36736"/>
    <cellStyle name="Total 7 11 13 4" xfId="54025"/>
    <cellStyle name="Total 7 11 14" xfId="36737"/>
    <cellStyle name="Total 7 11 14 2" xfId="36738"/>
    <cellStyle name="Total 7 11 14 3" xfId="36739"/>
    <cellStyle name="Total 7 11 14 4" xfId="54026"/>
    <cellStyle name="Total 7 11 15" xfId="36740"/>
    <cellStyle name="Total 7 11 15 2" xfId="36741"/>
    <cellStyle name="Total 7 11 15 3" xfId="36742"/>
    <cellStyle name="Total 7 11 15 4" xfId="54027"/>
    <cellStyle name="Total 7 11 16" xfId="36743"/>
    <cellStyle name="Total 7 11 16 2" xfId="36744"/>
    <cellStyle name="Total 7 11 16 3" xfId="36745"/>
    <cellStyle name="Total 7 11 16 4" xfId="54028"/>
    <cellStyle name="Total 7 11 17" xfId="36746"/>
    <cellStyle name="Total 7 11 17 2" xfId="36747"/>
    <cellStyle name="Total 7 11 17 3" xfId="36748"/>
    <cellStyle name="Total 7 11 17 4" xfId="54029"/>
    <cellStyle name="Total 7 11 18" xfId="36749"/>
    <cellStyle name="Total 7 11 18 2" xfId="36750"/>
    <cellStyle name="Total 7 11 18 3" xfId="36751"/>
    <cellStyle name="Total 7 11 18 4" xfId="54030"/>
    <cellStyle name="Total 7 11 19" xfId="36752"/>
    <cellStyle name="Total 7 11 19 2" xfId="36753"/>
    <cellStyle name="Total 7 11 19 3" xfId="36754"/>
    <cellStyle name="Total 7 11 19 4" xfId="54031"/>
    <cellStyle name="Total 7 11 2" xfId="36755"/>
    <cellStyle name="Total 7 11 2 2" xfId="36756"/>
    <cellStyle name="Total 7 11 2 3" xfId="36757"/>
    <cellStyle name="Total 7 11 2 4" xfId="54032"/>
    <cellStyle name="Total 7 11 20" xfId="36758"/>
    <cellStyle name="Total 7 11 20 2" xfId="36759"/>
    <cellStyle name="Total 7 11 20 3" xfId="54033"/>
    <cellStyle name="Total 7 11 20 4" xfId="54034"/>
    <cellStyle name="Total 7 11 21" xfId="54035"/>
    <cellStyle name="Total 7 11 22" xfId="54036"/>
    <cellStyle name="Total 7 11 3" xfId="36760"/>
    <cellStyle name="Total 7 11 3 2" xfId="36761"/>
    <cellStyle name="Total 7 11 3 3" xfId="36762"/>
    <cellStyle name="Total 7 11 3 4" xfId="54037"/>
    <cellStyle name="Total 7 11 4" xfId="36763"/>
    <cellStyle name="Total 7 11 4 2" xfId="36764"/>
    <cellStyle name="Total 7 11 4 3" xfId="36765"/>
    <cellStyle name="Total 7 11 4 4" xfId="54038"/>
    <cellStyle name="Total 7 11 5" xfId="36766"/>
    <cellStyle name="Total 7 11 5 2" xfId="36767"/>
    <cellStyle name="Total 7 11 5 3" xfId="36768"/>
    <cellStyle name="Total 7 11 5 4" xfId="54039"/>
    <cellStyle name="Total 7 11 6" xfId="36769"/>
    <cellStyle name="Total 7 11 6 2" xfId="36770"/>
    <cellStyle name="Total 7 11 6 3" xfId="36771"/>
    <cellStyle name="Total 7 11 6 4" xfId="54040"/>
    <cellStyle name="Total 7 11 7" xfId="36772"/>
    <cellStyle name="Total 7 11 7 2" xfId="36773"/>
    <cellStyle name="Total 7 11 7 3" xfId="36774"/>
    <cellStyle name="Total 7 11 7 4" xfId="54041"/>
    <cellStyle name="Total 7 11 8" xfId="36775"/>
    <cellStyle name="Total 7 11 8 2" xfId="36776"/>
    <cellStyle name="Total 7 11 8 3" xfId="36777"/>
    <cellStyle name="Total 7 11 8 4" xfId="54042"/>
    <cellStyle name="Total 7 11 9" xfId="36778"/>
    <cellStyle name="Total 7 11 9 2" xfId="36779"/>
    <cellStyle name="Total 7 11 9 3" xfId="36780"/>
    <cellStyle name="Total 7 11 9 4" xfId="54043"/>
    <cellStyle name="Total 7 12" xfId="36781"/>
    <cellStyle name="Total 7 12 2" xfId="36782"/>
    <cellStyle name="Total 7 12 3" xfId="36783"/>
    <cellStyle name="Total 7 12 4" xfId="54044"/>
    <cellStyle name="Total 7 13" xfId="36784"/>
    <cellStyle name="Total 7 13 2" xfId="36785"/>
    <cellStyle name="Total 7 13 3" xfId="36786"/>
    <cellStyle name="Total 7 13 4" xfId="54045"/>
    <cellStyle name="Total 7 14" xfId="36787"/>
    <cellStyle name="Total 7 14 2" xfId="36788"/>
    <cellStyle name="Total 7 14 3" xfId="36789"/>
    <cellStyle name="Total 7 14 4" xfId="54046"/>
    <cellStyle name="Total 7 15" xfId="36790"/>
    <cellStyle name="Total 7 15 2" xfId="36791"/>
    <cellStyle name="Total 7 15 3" xfId="36792"/>
    <cellStyle name="Total 7 15 4" xfId="54047"/>
    <cellStyle name="Total 7 16" xfId="36793"/>
    <cellStyle name="Total 7 16 2" xfId="36794"/>
    <cellStyle name="Total 7 16 3" xfId="36795"/>
    <cellStyle name="Total 7 16 4" xfId="54048"/>
    <cellStyle name="Total 7 17" xfId="36796"/>
    <cellStyle name="Total 7 17 2" xfId="36797"/>
    <cellStyle name="Total 7 17 3" xfId="36798"/>
    <cellStyle name="Total 7 17 4" xfId="54049"/>
    <cellStyle name="Total 7 18" xfId="36799"/>
    <cellStyle name="Total 7 18 2" xfId="36800"/>
    <cellStyle name="Total 7 18 3" xfId="36801"/>
    <cellStyle name="Total 7 18 4" xfId="54050"/>
    <cellStyle name="Total 7 19" xfId="36802"/>
    <cellStyle name="Total 7 19 2" xfId="36803"/>
    <cellStyle name="Total 7 19 3" xfId="36804"/>
    <cellStyle name="Total 7 19 4" xfId="54051"/>
    <cellStyle name="Total 7 2" xfId="36805"/>
    <cellStyle name="Total 7 2 10" xfId="36806"/>
    <cellStyle name="Total 7 2 10 2" xfId="36807"/>
    <cellStyle name="Total 7 2 10 3" xfId="36808"/>
    <cellStyle name="Total 7 2 10 4" xfId="54052"/>
    <cellStyle name="Total 7 2 11" xfId="36809"/>
    <cellStyle name="Total 7 2 11 2" xfId="36810"/>
    <cellStyle name="Total 7 2 11 3" xfId="36811"/>
    <cellStyle name="Total 7 2 11 4" xfId="54053"/>
    <cellStyle name="Total 7 2 12" xfId="36812"/>
    <cellStyle name="Total 7 2 12 2" xfId="36813"/>
    <cellStyle name="Total 7 2 12 3" xfId="36814"/>
    <cellStyle name="Total 7 2 12 4" xfId="54054"/>
    <cellStyle name="Total 7 2 13" xfId="36815"/>
    <cellStyle name="Total 7 2 13 2" xfId="36816"/>
    <cellStyle name="Total 7 2 13 3" xfId="36817"/>
    <cellStyle name="Total 7 2 13 4" xfId="54055"/>
    <cellStyle name="Total 7 2 14" xfId="36818"/>
    <cellStyle name="Total 7 2 14 2" xfId="36819"/>
    <cellStyle name="Total 7 2 14 3" xfId="36820"/>
    <cellStyle name="Total 7 2 14 4" xfId="54056"/>
    <cellStyle name="Total 7 2 15" xfId="36821"/>
    <cellStyle name="Total 7 2 15 2" xfId="36822"/>
    <cellStyle name="Total 7 2 15 3" xfId="36823"/>
    <cellStyle name="Total 7 2 15 4" xfId="54057"/>
    <cellStyle name="Total 7 2 16" xfId="36824"/>
    <cellStyle name="Total 7 2 16 2" xfId="36825"/>
    <cellStyle name="Total 7 2 16 3" xfId="36826"/>
    <cellStyle name="Total 7 2 16 4" xfId="54058"/>
    <cellStyle name="Total 7 2 17" xfId="36827"/>
    <cellStyle name="Total 7 2 17 2" xfId="36828"/>
    <cellStyle name="Total 7 2 17 3" xfId="36829"/>
    <cellStyle name="Total 7 2 17 4" xfId="54059"/>
    <cellStyle name="Total 7 2 18" xfId="36830"/>
    <cellStyle name="Total 7 2 18 2" xfId="36831"/>
    <cellStyle name="Total 7 2 18 3" xfId="36832"/>
    <cellStyle name="Total 7 2 18 4" xfId="54060"/>
    <cellStyle name="Total 7 2 19" xfId="36833"/>
    <cellStyle name="Total 7 2 19 2" xfId="36834"/>
    <cellStyle name="Total 7 2 19 3" xfId="36835"/>
    <cellStyle name="Total 7 2 19 4" xfId="54061"/>
    <cellStyle name="Total 7 2 2" xfId="36836"/>
    <cellStyle name="Total 7 2 2 2" xfId="36837"/>
    <cellStyle name="Total 7 2 2 3" xfId="36838"/>
    <cellStyle name="Total 7 2 2 4" xfId="54062"/>
    <cellStyle name="Total 7 2 20" xfId="36839"/>
    <cellStyle name="Total 7 2 20 2" xfId="36840"/>
    <cellStyle name="Total 7 2 20 3" xfId="54063"/>
    <cellStyle name="Total 7 2 20 4" xfId="54064"/>
    <cellStyle name="Total 7 2 21" xfId="54065"/>
    <cellStyle name="Total 7 2 22" xfId="54066"/>
    <cellStyle name="Total 7 2 3" xfId="36841"/>
    <cellStyle name="Total 7 2 3 2" xfId="36842"/>
    <cellStyle name="Total 7 2 3 3" xfId="36843"/>
    <cellStyle name="Total 7 2 3 4" xfId="54067"/>
    <cellStyle name="Total 7 2 4" xfId="36844"/>
    <cellStyle name="Total 7 2 4 2" xfId="36845"/>
    <cellStyle name="Total 7 2 4 3" xfId="36846"/>
    <cellStyle name="Total 7 2 4 4" xfId="54068"/>
    <cellStyle name="Total 7 2 5" xfId="36847"/>
    <cellStyle name="Total 7 2 5 2" xfId="36848"/>
    <cellStyle name="Total 7 2 5 3" xfId="36849"/>
    <cellStyle name="Total 7 2 5 4" xfId="54069"/>
    <cellStyle name="Total 7 2 6" xfId="36850"/>
    <cellStyle name="Total 7 2 6 2" xfId="36851"/>
    <cellStyle name="Total 7 2 6 3" xfId="36852"/>
    <cellStyle name="Total 7 2 6 4" xfId="54070"/>
    <cellStyle name="Total 7 2 7" xfId="36853"/>
    <cellStyle name="Total 7 2 7 2" xfId="36854"/>
    <cellStyle name="Total 7 2 7 3" xfId="36855"/>
    <cellStyle name="Total 7 2 7 4" xfId="54071"/>
    <cellStyle name="Total 7 2 8" xfId="36856"/>
    <cellStyle name="Total 7 2 8 2" xfId="36857"/>
    <cellStyle name="Total 7 2 8 3" xfId="36858"/>
    <cellStyle name="Total 7 2 8 4" xfId="54072"/>
    <cellStyle name="Total 7 2 9" xfId="36859"/>
    <cellStyle name="Total 7 2 9 2" xfId="36860"/>
    <cellStyle name="Total 7 2 9 3" xfId="36861"/>
    <cellStyle name="Total 7 2 9 4" xfId="54073"/>
    <cellStyle name="Total 7 20" xfId="36862"/>
    <cellStyle name="Total 7 20 2" xfId="36863"/>
    <cellStyle name="Total 7 20 3" xfId="36864"/>
    <cellStyle name="Total 7 20 4" xfId="54074"/>
    <cellStyle name="Total 7 21" xfId="36865"/>
    <cellStyle name="Total 7 21 2" xfId="36866"/>
    <cellStyle name="Total 7 21 3" xfId="36867"/>
    <cellStyle name="Total 7 21 4" xfId="54075"/>
    <cellStyle name="Total 7 22" xfId="36868"/>
    <cellStyle name="Total 7 22 2" xfId="36869"/>
    <cellStyle name="Total 7 22 3" xfId="36870"/>
    <cellStyle name="Total 7 22 4" xfId="54076"/>
    <cellStyle name="Total 7 23" xfId="36871"/>
    <cellStyle name="Total 7 23 2" xfId="36872"/>
    <cellStyle name="Total 7 23 3" xfId="36873"/>
    <cellStyle name="Total 7 23 4" xfId="54077"/>
    <cellStyle name="Total 7 24" xfId="36874"/>
    <cellStyle name="Total 7 24 2" xfId="36875"/>
    <cellStyle name="Total 7 24 3" xfId="36876"/>
    <cellStyle name="Total 7 24 4" xfId="54078"/>
    <cellStyle name="Total 7 25" xfId="36877"/>
    <cellStyle name="Total 7 25 2" xfId="36878"/>
    <cellStyle name="Total 7 25 3" xfId="36879"/>
    <cellStyle name="Total 7 25 4" xfId="54079"/>
    <cellStyle name="Total 7 26" xfId="36880"/>
    <cellStyle name="Total 7 26 2" xfId="36881"/>
    <cellStyle name="Total 7 26 3" xfId="36882"/>
    <cellStyle name="Total 7 26 4" xfId="54080"/>
    <cellStyle name="Total 7 27" xfId="36883"/>
    <cellStyle name="Total 7 27 2" xfId="36884"/>
    <cellStyle name="Total 7 27 3" xfId="36885"/>
    <cellStyle name="Total 7 27 4" xfId="54081"/>
    <cellStyle name="Total 7 28" xfId="36886"/>
    <cellStyle name="Total 7 28 2" xfId="36887"/>
    <cellStyle name="Total 7 28 3" xfId="36888"/>
    <cellStyle name="Total 7 28 4" xfId="54082"/>
    <cellStyle name="Total 7 29" xfId="36889"/>
    <cellStyle name="Total 7 29 2" xfId="36890"/>
    <cellStyle name="Total 7 29 3" xfId="36891"/>
    <cellStyle name="Total 7 29 4" xfId="54083"/>
    <cellStyle name="Total 7 3" xfId="36892"/>
    <cellStyle name="Total 7 3 10" xfId="36893"/>
    <cellStyle name="Total 7 3 10 2" xfId="36894"/>
    <cellStyle name="Total 7 3 10 3" xfId="36895"/>
    <cellStyle name="Total 7 3 10 4" xfId="54084"/>
    <cellStyle name="Total 7 3 11" xfId="36896"/>
    <cellStyle name="Total 7 3 11 2" xfId="36897"/>
    <cellStyle name="Total 7 3 11 3" xfId="36898"/>
    <cellStyle name="Total 7 3 11 4" xfId="54085"/>
    <cellStyle name="Total 7 3 12" xfId="36899"/>
    <cellStyle name="Total 7 3 12 2" xfId="36900"/>
    <cellStyle name="Total 7 3 12 3" xfId="36901"/>
    <cellStyle name="Total 7 3 12 4" xfId="54086"/>
    <cellStyle name="Total 7 3 13" xfId="36902"/>
    <cellStyle name="Total 7 3 13 2" xfId="36903"/>
    <cellStyle name="Total 7 3 13 3" xfId="36904"/>
    <cellStyle name="Total 7 3 13 4" xfId="54087"/>
    <cellStyle name="Total 7 3 14" xfId="36905"/>
    <cellStyle name="Total 7 3 14 2" xfId="36906"/>
    <cellStyle name="Total 7 3 14 3" xfId="36907"/>
    <cellStyle name="Total 7 3 14 4" xfId="54088"/>
    <cellStyle name="Total 7 3 15" xfId="36908"/>
    <cellStyle name="Total 7 3 15 2" xfId="36909"/>
    <cellStyle name="Total 7 3 15 3" xfId="36910"/>
    <cellStyle name="Total 7 3 15 4" xfId="54089"/>
    <cellStyle name="Total 7 3 16" xfId="36911"/>
    <cellStyle name="Total 7 3 16 2" xfId="36912"/>
    <cellStyle name="Total 7 3 16 3" xfId="36913"/>
    <cellStyle name="Total 7 3 16 4" xfId="54090"/>
    <cellStyle name="Total 7 3 17" xfId="36914"/>
    <cellStyle name="Total 7 3 17 2" xfId="36915"/>
    <cellStyle name="Total 7 3 17 3" xfId="36916"/>
    <cellStyle name="Total 7 3 17 4" xfId="54091"/>
    <cellStyle name="Total 7 3 18" xfId="36917"/>
    <cellStyle name="Total 7 3 18 2" xfId="36918"/>
    <cellStyle name="Total 7 3 18 3" xfId="36919"/>
    <cellStyle name="Total 7 3 18 4" xfId="54092"/>
    <cellStyle name="Total 7 3 19" xfId="36920"/>
    <cellStyle name="Total 7 3 19 2" xfId="36921"/>
    <cellStyle name="Total 7 3 19 3" xfId="36922"/>
    <cellStyle name="Total 7 3 19 4" xfId="54093"/>
    <cellStyle name="Total 7 3 2" xfId="36923"/>
    <cellStyle name="Total 7 3 2 2" xfId="36924"/>
    <cellStyle name="Total 7 3 2 3" xfId="36925"/>
    <cellStyle name="Total 7 3 2 4" xfId="54094"/>
    <cellStyle name="Total 7 3 20" xfId="36926"/>
    <cellStyle name="Total 7 3 20 2" xfId="36927"/>
    <cellStyle name="Total 7 3 20 3" xfId="54095"/>
    <cellStyle name="Total 7 3 20 4" xfId="54096"/>
    <cellStyle name="Total 7 3 21" xfId="54097"/>
    <cellStyle name="Total 7 3 22" xfId="54098"/>
    <cellStyle name="Total 7 3 3" xfId="36928"/>
    <cellStyle name="Total 7 3 3 2" xfId="36929"/>
    <cellStyle name="Total 7 3 3 3" xfId="36930"/>
    <cellStyle name="Total 7 3 3 4" xfId="54099"/>
    <cellStyle name="Total 7 3 4" xfId="36931"/>
    <cellStyle name="Total 7 3 4 2" xfId="36932"/>
    <cellStyle name="Total 7 3 4 3" xfId="36933"/>
    <cellStyle name="Total 7 3 4 4" xfId="54100"/>
    <cellStyle name="Total 7 3 5" xfId="36934"/>
    <cellStyle name="Total 7 3 5 2" xfId="36935"/>
    <cellStyle name="Total 7 3 5 3" xfId="36936"/>
    <cellStyle name="Total 7 3 5 4" xfId="54101"/>
    <cellStyle name="Total 7 3 6" xfId="36937"/>
    <cellStyle name="Total 7 3 6 2" xfId="36938"/>
    <cellStyle name="Total 7 3 6 3" xfId="36939"/>
    <cellStyle name="Total 7 3 6 4" xfId="54102"/>
    <cellStyle name="Total 7 3 7" xfId="36940"/>
    <cellStyle name="Total 7 3 7 2" xfId="36941"/>
    <cellStyle name="Total 7 3 7 3" xfId="36942"/>
    <cellStyle name="Total 7 3 7 4" xfId="54103"/>
    <cellStyle name="Total 7 3 8" xfId="36943"/>
    <cellStyle name="Total 7 3 8 2" xfId="36944"/>
    <cellStyle name="Total 7 3 8 3" xfId="36945"/>
    <cellStyle name="Total 7 3 8 4" xfId="54104"/>
    <cellStyle name="Total 7 3 9" xfId="36946"/>
    <cellStyle name="Total 7 3 9 2" xfId="36947"/>
    <cellStyle name="Total 7 3 9 3" xfId="36948"/>
    <cellStyle name="Total 7 3 9 4" xfId="54105"/>
    <cellStyle name="Total 7 30" xfId="36949"/>
    <cellStyle name="Total 7 30 2" xfId="36950"/>
    <cellStyle name="Total 7 30 3" xfId="54106"/>
    <cellStyle name="Total 7 30 4" xfId="54107"/>
    <cellStyle name="Total 7 31" xfId="54108"/>
    <cellStyle name="Total 7 32" xfId="54109"/>
    <cellStyle name="Total 7 4" xfId="36951"/>
    <cellStyle name="Total 7 4 10" xfId="36952"/>
    <cellStyle name="Total 7 4 10 2" xfId="36953"/>
    <cellStyle name="Total 7 4 10 3" xfId="36954"/>
    <cellStyle name="Total 7 4 10 4" xfId="54110"/>
    <cellStyle name="Total 7 4 11" xfId="36955"/>
    <cellStyle name="Total 7 4 11 2" xfId="36956"/>
    <cellStyle name="Total 7 4 11 3" xfId="36957"/>
    <cellStyle name="Total 7 4 11 4" xfId="54111"/>
    <cellStyle name="Total 7 4 12" xfId="36958"/>
    <cellStyle name="Total 7 4 12 2" xfId="36959"/>
    <cellStyle name="Total 7 4 12 3" xfId="36960"/>
    <cellStyle name="Total 7 4 12 4" xfId="54112"/>
    <cellStyle name="Total 7 4 13" xfId="36961"/>
    <cellStyle name="Total 7 4 13 2" xfId="36962"/>
    <cellStyle name="Total 7 4 13 3" xfId="36963"/>
    <cellStyle name="Total 7 4 13 4" xfId="54113"/>
    <cellStyle name="Total 7 4 14" xfId="36964"/>
    <cellStyle name="Total 7 4 14 2" xfId="36965"/>
    <cellStyle name="Total 7 4 14 3" xfId="36966"/>
    <cellStyle name="Total 7 4 14 4" xfId="54114"/>
    <cellStyle name="Total 7 4 15" xfId="36967"/>
    <cellStyle name="Total 7 4 15 2" xfId="36968"/>
    <cellStyle name="Total 7 4 15 3" xfId="36969"/>
    <cellStyle name="Total 7 4 15 4" xfId="54115"/>
    <cellStyle name="Total 7 4 16" xfId="36970"/>
    <cellStyle name="Total 7 4 16 2" xfId="36971"/>
    <cellStyle name="Total 7 4 16 3" xfId="36972"/>
    <cellStyle name="Total 7 4 16 4" xfId="54116"/>
    <cellStyle name="Total 7 4 17" xfId="36973"/>
    <cellStyle name="Total 7 4 17 2" xfId="36974"/>
    <cellStyle name="Total 7 4 17 3" xfId="36975"/>
    <cellStyle name="Total 7 4 17 4" xfId="54117"/>
    <cellStyle name="Total 7 4 18" xfId="36976"/>
    <cellStyle name="Total 7 4 18 2" xfId="36977"/>
    <cellStyle name="Total 7 4 18 3" xfId="36978"/>
    <cellStyle name="Total 7 4 18 4" xfId="54118"/>
    <cellStyle name="Total 7 4 19" xfId="36979"/>
    <cellStyle name="Total 7 4 19 2" xfId="36980"/>
    <cellStyle name="Total 7 4 19 3" xfId="36981"/>
    <cellStyle name="Total 7 4 19 4" xfId="54119"/>
    <cellStyle name="Total 7 4 2" xfId="36982"/>
    <cellStyle name="Total 7 4 2 2" xfId="36983"/>
    <cellStyle name="Total 7 4 2 3" xfId="36984"/>
    <cellStyle name="Total 7 4 2 4" xfId="54120"/>
    <cellStyle name="Total 7 4 20" xfId="36985"/>
    <cellStyle name="Total 7 4 20 2" xfId="36986"/>
    <cellStyle name="Total 7 4 20 3" xfId="54121"/>
    <cellStyle name="Total 7 4 20 4" xfId="54122"/>
    <cellStyle name="Total 7 4 21" xfId="54123"/>
    <cellStyle name="Total 7 4 22" xfId="54124"/>
    <cellStyle name="Total 7 4 3" xfId="36987"/>
    <cellStyle name="Total 7 4 3 2" xfId="36988"/>
    <cellStyle name="Total 7 4 3 3" xfId="36989"/>
    <cellStyle name="Total 7 4 3 4" xfId="54125"/>
    <cellStyle name="Total 7 4 4" xfId="36990"/>
    <cellStyle name="Total 7 4 4 2" xfId="36991"/>
    <cellStyle name="Total 7 4 4 3" xfId="36992"/>
    <cellStyle name="Total 7 4 4 4" xfId="54126"/>
    <cellStyle name="Total 7 4 5" xfId="36993"/>
    <cellStyle name="Total 7 4 5 2" xfId="36994"/>
    <cellStyle name="Total 7 4 5 3" xfId="36995"/>
    <cellStyle name="Total 7 4 5 4" xfId="54127"/>
    <cellStyle name="Total 7 4 6" xfId="36996"/>
    <cellStyle name="Total 7 4 6 2" xfId="36997"/>
    <cellStyle name="Total 7 4 6 3" xfId="36998"/>
    <cellStyle name="Total 7 4 6 4" xfId="54128"/>
    <cellStyle name="Total 7 4 7" xfId="36999"/>
    <cellStyle name="Total 7 4 7 2" xfId="37000"/>
    <cellStyle name="Total 7 4 7 3" xfId="37001"/>
    <cellStyle name="Total 7 4 7 4" xfId="54129"/>
    <cellStyle name="Total 7 4 8" xfId="37002"/>
    <cellStyle name="Total 7 4 8 2" xfId="37003"/>
    <cellStyle name="Total 7 4 8 3" xfId="37004"/>
    <cellStyle name="Total 7 4 8 4" xfId="54130"/>
    <cellStyle name="Total 7 4 9" xfId="37005"/>
    <cellStyle name="Total 7 4 9 2" xfId="37006"/>
    <cellStyle name="Total 7 4 9 3" xfId="37007"/>
    <cellStyle name="Total 7 4 9 4" xfId="54131"/>
    <cellStyle name="Total 7 5" xfId="37008"/>
    <cellStyle name="Total 7 5 10" xfId="37009"/>
    <cellStyle name="Total 7 5 10 2" xfId="37010"/>
    <cellStyle name="Total 7 5 10 3" xfId="37011"/>
    <cellStyle name="Total 7 5 10 4" xfId="54132"/>
    <cellStyle name="Total 7 5 11" xfId="37012"/>
    <cellStyle name="Total 7 5 11 2" xfId="37013"/>
    <cellStyle name="Total 7 5 11 3" xfId="37014"/>
    <cellStyle name="Total 7 5 11 4" xfId="54133"/>
    <cellStyle name="Total 7 5 12" xfId="37015"/>
    <cellStyle name="Total 7 5 12 2" xfId="37016"/>
    <cellStyle name="Total 7 5 12 3" xfId="37017"/>
    <cellStyle name="Total 7 5 12 4" xfId="54134"/>
    <cellStyle name="Total 7 5 13" xfId="37018"/>
    <cellStyle name="Total 7 5 13 2" xfId="37019"/>
    <cellStyle name="Total 7 5 13 3" xfId="37020"/>
    <cellStyle name="Total 7 5 13 4" xfId="54135"/>
    <cellStyle name="Total 7 5 14" xfId="37021"/>
    <cellStyle name="Total 7 5 14 2" xfId="37022"/>
    <cellStyle name="Total 7 5 14 3" xfId="37023"/>
    <cellStyle name="Total 7 5 14 4" xfId="54136"/>
    <cellStyle name="Total 7 5 15" xfId="37024"/>
    <cellStyle name="Total 7 5 15 2" xfId="37025"/>
    <cellStyle name="Total 7 5 15 3" xfId="37026"/>
    <cellStyle name="Total 7 5 15 4" xfId="54137"/>
    <cellStyle name="Total 7 5 16" xfId="37027"/>
    <cellStyle name="Total 7 5 16 2" xfId="37028"/>
    <cellStyle name="Total 7 5 16 3" xfId="37029"/>
    <cellStyle name="Total 7 5 16 4" xfId="54138"/>
    <cellStyle name="Total 7 5 17" xfId="37030"/>
    <cellStyle name="Total 7 5 17 2" xfId="37031"/>
    <cellStyle name="Total 7 5 17 3" xfId="37032"/>
    <cellStyle name="Total 7 5 17 4" xfId="54139"/>
    <cellStyle name="Total 7 5 18" xfId="37033"/>
    <cellStyle name="Total 7 5 18 2" xfId="37034"/>
    <cellStyle name="Total 7 5 18 3" xfId="37035"/>
    <cellStyle name="Total 7 5 18 4" xfId="54140"/>
    <cellStyle name="Total 7 5 19" xfId="37036"/>
    <cellStyle name="Total 7 5 19 2" xfId="37037"/>
    <cellStyle name="Total 7 5 19 3" xfId="37038"/>
    <cellStyle name="Total 7 5 19 4" xfId="54141"/>
    <cellStyle name="Total 7 5 2" xfId="37039"/>
    <cellStyle name="Total 7 5 2 2" xfId="37040"/>
    <cellStyle name="Total 7 5 2 3" xfId="37041"/>
    <cellStyle name="Total 7 5 2 4" xfId="54142"/>
    <cellStyle name="Total 7 5 20" xfId="37042"/>
    <cellStyle name="Total 7 5 20 2" xfId="37043"/>
    <cellStyle name="Total 7 5 20 3" xfId="54143"/>
    <cellStyle name="Total 7 5 20 4" xfId="54144"/>
    <cellStyle name="Total 7 5 21" xfId="54145"/>
    <cellStyle name="Total 7 5 22" xfId="54146"/>
    <cellStyle name="Total 7 5 3" xfId="37044"/>
    <cellStyle name="Total 7 5 3 2" xfId="37045"/>
    <cellStyle name="Total 7 5 3 3" xfId="37046"/>
    <cellStyle name="Total 7 5 3 4" xfId="54147"/>
    <cellStyle name="Total 7 5 4" xfId="37047"/>
    <cellStyle name="Total 7 5 4 2" xfId="37048"/>
    <cellStyle name="Total 7 5 4 3" xfId="37049"/>
    <cellStyle name="Total 7 5 4 4" xfId="54148"/>
    <cellStyle name="Total 7 5 5" xfId="37050"/>
    <cellStyle name="Total 7 5 5 2" xfId="37051"/>
    <cellStyle name="Total 7 5 5 3" xfId="37052"/>
    <cellStyle name="Total 7 5 5 4" xfId="54149"/>
    <cellStyle name="Total 7 5 6" xfId="37053"/>
    <cellStyle name="Total 7 5 6 2" xfId="37054"/>
    <cellStyle name="Total 7 5 6 3" xfId="37055"/>
    <cellStyle name="Total 7 5 6 4" xfId="54150"/>
    <cellStyle name="Total 7 5 7" xfId="37056"/>
    <cellStyle name="Total 7 5 7 2" xfId="37057"/>
    <cellStyle name="Total 7 5 7 3" xfId="37058"/>
    <cellStyle name="Total 7 5 7 4" xfId="54151"/>
    <cellStyle name="Total 7 5 8" xfId="37059"/>
    <cellStyle name="Total 7 5 8 2" xfId="37060"/>
    <cellStyle name="Total 7 5 8 3" xfId="37061"/>
    <cellStyle name="Total 7 5 8 4" xfId="54152"/>
    <cellStyle name="Total 7 5 9" xfId="37062"/>
    <cellStyle name="Total 7 5 9 2" xfId="37063"/>
    <cellStyle name="Total 7 5 9 3" xfId="37064"/>
    <cellStyle name="Total 7 5 9 4" xfId="54153"/>
    <cellStyle name="Total 7 6" xfId="37065"/>
    <cellStyle name="Total 7 6 10" xfId="37066"/>
    <cellStyle name="Total 7 6 10 2" xfId="37067"/>
    <cellStyle name="Total 7 6 10 3" xfId="37068"/>
    <cellStyle name="Total 7 6 10 4" xfId="54154"/>
    <cellStyle name="Total 7 6 11" xfId="37069"/>
    <cellStyle name="Total 7 6 11 2" xfId="37070"/>
    <cellStyle name="Total 7 6 11 3" xfId="37071"/>
    <cellStyle name="Total 7 6 11 4" xfId="54155"/>
    <cellStyle name="Total 7 6 12" xfId="37072"/>
    <cellStyle name="Total 7 6 12 2" xfId="37073"/>
    <cellStyle name="Total 7 6 12 3" xfId="37074"/>
    <cellStyle name="Total 7 6 12 4" xfId="54156"/>
    <cellStyle name="Total 7 6 13" xfId="37075"/>
    <cellStyle name="Total 7 6 13 2" xfId="37076"/>
    <cellStyle name="Total 7 6 13 3" xfId="37077"/>
    <cellStyle name="Total 7 6 13 4" xfId="54157"/>
    <cellStyle name="Total 7 6 14" xfId="37078"/>
    <cellStyle name="Total 7 6 14 2" xfId="37079"/>
    <cellStyle name="Total 7 6 14 3" xfId="37080"/>
    <cellStyle name="Total 7 6 14 4" xfId="54158"/>
    <cellStyle name="Total 7 6 15" xfId="37081"/>
    <cellStyle name="Total 7 6 15 2" xfId="37082"/>
    <cellStyle name="Total 7 6 15 3" xfId="37083"/>
    <cellStyle name="Total 7 6 15 4" xfId="54159"/>
    <cellStyle name="Total 7 6 16" xfId="37084"/>
    <cellStyle name="Total 7 6 16 2" xfId="37085"/>
    <cellStyle name="Total 7 6 16 3" xfId="37086"/>
    <cellStyle name="Total 7 6 16 4" xfId="54160"/>
    <cellStyle name="Total 7 6 17" xfId="37087"/>
    <cellStyle name="Total 7 6 17 2" xfId="37088"/>
    <cellStyle name="Total 7 6 17 3" xfId="37089"/>
    <cellStyle name="Total 7 6 17 4" xfId="54161"/>
    <cellStyle name="Total 7 6 18" xfId="37090"/>
    <cellStyle name="Total 7 6 18 2" xfId="37091"/>
    <cellStyle name="Total 7 6 18 3" xfId="37092"/>
    <cellStyle name="Total 7 6 18 4" xfId="54162"/>
    <cellStyle name="Total 7 6 19" xfId="37093"/>
    <cellStyle name="Total 7 6 19 2" xfId="37094"/>
    <cellStyle name="Total 7 6 19 3" xfId="37095"/>
    <cellStyle name="Total 7 6 19 4" xfId="54163"/>
    <cellStyle name="Total 7 6 2" xfId="37096"/>
    <cellStyle name="Total 7 6 2 2" xfId="37097"/>
    <cellStyle name="Total 7 6 2 3" xfId="37098"/>
    <cellStyle name="Total 7 6 2 4" xfId="54164"/>
    <cellStyle name="Total 7 6 20" xfId="37099"/>
    <cellStyle name="Total 7 6 20 2" xfId="37100"/>
    <cellStyle name="Total 7 6 20 3" xfId="54165"/>
    <cellStyle name="Total 7 6 20 4" xfId="54166"/>
    <cellStyle name="Total 7 6 21" xfId="54167"/>
    <cellStyle name="Total 7 6 22" xfId="54168"/>
    <cellStyle name="Total 7 6 3" xfId="37101"/>
    <cellStyle name="Total 7 6 3 2" xfId="37102"/>
    <cellStyle name="Total 7 6 3 3" xfId="37103"/>
    <cellStyle name="Total 7 6 3 4" xfId="54169"/>
    <cellStyle name="Total 7 6 4" xfId="37104"/>
    <cellStyle name="Total 7 6 4 2" xfId="37105"/>
    <cellStyle name="Total 7 6 4 3" xfId="37106"/>
    <cellStyle name="Total 7 6 4 4" xfId="54170"/>
    <cellStyle name="Total 7 6 5" xfId="37107"/>
    <cellStyle name="Total 7 6 5 2" xfId="37108"/>
    <cellStyle name="Total 7 6 5 3" xfId="37109"/>
    <cellStyle name="Total 7 6 5 4" xfId="54171"/>
    <cellStyle name="Total 7 6 6" xfId="37110"/>
    <cellStyle name="Total 7 6 6 2" xfId="37111"/>
    <cellStyle name="Total 7 6 6 3" xfId="37112"/>
    <cellStyle name="Total 7 6 6 4" xfId="54172"/>
    <cellStyle name="Total 7 6 7" xfId="37113"/>
    <cellStyle name="Total 7 6 7 2" xfId="37114"/>
    <cellStyle name="Total 7 6 7 3" xfId="37115"/>
    <cellStyle name="Total 7 6 7 4" xfId="54173"/>
    <cellStyle name="Total 7 6 8" xfId="37116"/>
    <cellStyle name="Total 7 6 8 2" xfId="37117"/>
    <cellStyle name="Total 7 6 8 3" xfId="37118"/>
    <cellStyle name="Total 7 6 8 4" xfId="54174"/>
    <cellStyle name="Total 7 6 9" xfId="37119"/>
    <cellStyle name="Total 7 6 9 2" xfId="37120"/>
    <cellStyle name="Total 7 6 9 3" xfId="37121"/>
    <cellStyle name="Total 7 6 9 4" xfId="54175"/>
    <cellStyle name="Total 7 7" xfId="37122"/>
    <cellStyle name="Total 7 7 10" xfId="37123"/>
    <cellStyle name="Total 7 7 10 2" xfId="37124"/>
    <cellStyle name="Total 7 7 10 3" xfId="37125"/>
    <cellStyle name="Total 7 7 10 4" xfId="54176"/>
    <cellStyle name="Total 7 7 11" xfId="37126"/>
    <cellStyle name="Total 7 7 11 2" xfId="37127"/>
    <cellStyle name="Total 7 7 11 3" xfId="37128"/>
    <cellStyle name="Total 7 7 11 4" xfId="54177"/>
    <cellStyle name="Total 7 7 12" xfId="37129"/>
    <cellStyle name="Total 7 7 12 2" xfId="37130"/>
    <cellStyle name="Total 7 7 12 3" xfId="37131"/>
    <cellStyle name="Total 7 7 12 4" xfId="54178"/>
    <cellStyle name="Total 7 7 13" xfId="37132"/>
    <cellStyle name="Total 7 7 13 2" xfId="37133"/>
    <cellStyle name="Total 7 7 13 3" xfId="37134"/>
    <cellStyle name="Total 7 7 13 4" xfId="54179"/>
    <cellStyle name="Total 7 7 14" xfId="37135"/>
    <cellStyle name="Total 7 7 14 2" xfId="37136"/>
    <cellStyle name="Total 7 7 14 3" xfId="37137"/>
    <cellStyle name="Total 7 7 14 4" xfId="54180"/>
    <cellStyle name="Total 7 7 15" xfId="37138"/>
    <cellStyle name="Total 7 7 15 2" xfId="37139"/>
    <cellStyle name="Total 7 7 15 3" xfId="37140"/>
    <cellStyle name="Total 7 7 15 4" xfId="54181"/>
    <cellStyle name="Total 7 7 16" xfId="37141"/>
    <cellStyle name="Total 7 7 16 2" xfId="37142"/>
    <cellStyle name="Total 7 7 16 3" xfId="37143"/>
    <cellStyle name="Total 7 7 16 4" xfId="54182"/>
    <cellStyle name="Total 7 7 17" xfId="37144"/>
    <cellStyle name="Total 7 7 17 2" xfId="37145"/>
    <cellStyle name="Total 7 7 17 3" xfId="37146"/>
    <cellStyle name="Total 7 7 17 4" xfId="54183"/>
    <cellStyle name="Total 7 7 18" xfId="37147"/>
    <cellStyle name="Total 7 7 18 2" xfId="37148"/>
    <cellStyle name="Total 7 7 18 3" xfId="37149"/>
    <cellStyle name="Total 7 7 18 4" xfId="54184"/>
    <cellStyle name="Total 7 7 19" xfId="37150"/>
    <cellStyle name="Total 7 7 19 2" xfId="37151"/>
    <cellStyle name="Total 7 7 19 3" xfId="37152"/>
    <cellStyle name="Total 7 7 19 4" xfId="54185"/>
    <cellStyle name="Total 7 7 2" xfId="37153"/>
    <cellStyle name="Total 7 7 2 2" xfId="37154"/>
    <cellStyle name="Total 7 7 2 3" xfId="37155"/>
    <cellStyle name="Total 7 7 2 4" xfId="54186"/>
    <cellStyle name="Total 7 7 20" xfId="37156"/>
    <cellStyle name="Total 7 7 20 2" xfId="37157"/>
    <cellStyle name="Total 7 7 20 3" xfId="54187"/>
    <cellStyle name="Total 7 7 20 4" xfId="54188"/>
    <cellStyle name="Total 7 7 21" xfId="54189"/>
    <cellStyle name="Total 7 7 22" xfId="54190"/>
    <cellStyle name="Total 7 7 3" xfId="37158"/>
    <cellStyle name="Total 7 7 3 2" xfId="37159"/>
    <cellStyle name="Total 7 7 3 3" xfId="37160"/>
    <cellStyle name="Total 7 7 3 4" xfId="54191"/>
    <cellStyle name="Total 7 7 4" xfId="37161"/>
    <cellStyle name="Total 7 7 4 2" xfId="37162"/>
    <cellStyle name="Total 7 7 4 3" xfId="37163"/>
    <cellStyle name="Total 7 7 4 4" xfId="54192"/>
    <cellStyle name="Total 7 7 5" xfId="37164"/>
    <cellStyle name="Total 7 7 5 2" xfId="37165"/>
    <cellStyle name="Total 7 7 5 3" xfId="37166"/>
    <cellStyle name="Total 7 7 5 4" xfId="54193"/>
    <cellStyle name="Total 7 7 6" xfId="37167"/>
    <cellStyle name="Total 7 7 6 2" xfId="37168"/>
    <cellStyle name="Total 7 7 6 3" xfId="37169"/>
    <cellStyle name="Total 7 7 6 4" xfId="54194"/>
    <cellStyle name="Total 7 7 7" xfId="37170"/>
    <cellStyle name="Total 7 7 7 2" xfId="37171"/>
    <cellStyle name="Total 7 7 7 3" xfId="37172"/>
    <cellStyle name="Total 7 7 7 4" xfId="54195"/>
    <cellStyle name="Total 7 7 8" xfId="37173"/>
    <cellStyle name="Total 7 7 8 2" xfId="37174"/>
    <cellStyle name="Total 7 7 8 3" xfId="37175"/>
    <cellStyle name="Total 7 7 8 4" xfId="54196"/>
    <cellStyle name="Total 7 7 9" xfId="37176"/>
    <cellStyle name="Total 7 7 9 2" xfId="37177"/>
    <cellStyle name="Total 7 7 9 3" xfId="37178"/>
    <cellStyle name="Total 7 7 9 4" xfId="54197"/>
    <cellStyle name="Total 7 8" xfId="37179"/>
    <cellStyle name="Total 7 8 10" xfId="37180"/>
    <cellStyle name="Total 7 8 10 2" xfId="37181"/>
    <cellStyle name="Total 7 8 10 3" xfId="37182"/>
    <cellStyle name="Total 7 8 10 4" xfId="54198"/>
    <cellStyle name="Total 7 8 11" xfId="37183"/>
    <cellStyle name="Total 7 8 11 2" xfId="37184"/>
    <cellStyle name="Total 7 8 11 3" xfId="37185"/>
    <cellStyle name="Total 7 8 11 4" xfId="54199"/>
    <cellStyle name="Total 7 8 12" xfId="37186"/>
    <cellStyle name="Total 7 8 12 2" xfId="37187"/>
    <cellStyle name="Total 7 8 12 3" xfId="37188"/>
    <cellStyle name="Total 7 8 12 4" xfId="54200"/>
    <cellStyle name="Total 7 8 13" xfId="37189"/>
    <cellStyle name="Total 7 8 13 2" xfId="37190"/>
    <cellStyle name="Total 7 8 13 3" xfId="37191"/>
    <cellStyle name="Total 7 8 13 4" xfId="54201"/>
    <cellStyle name="Total 7 8 14" xfId="37192"/>
    <cellStyle name="Total 7 8 14 2" xfId="37193"/>
    <cellStyle name="Total 7 8 14 3" xfId="37194"/>
    <cellStyle name="Total 7 8 14 4" xfId="54202"/>
    <cellStyle name="Total 7 8 15" xfId="37195"/>
    <cellStyle name="Total 7 8 15 2" xfId="37196"/>
    <cellStyle name="Total 7 8 15 3" xfId="37197"/>
    <cellStyle name="Total 7 8 15 4" xfId="54203"/>
    <cellStyle name="Total 7 8 16" xfId="37198"/>
    <cellStyle name="Total 7 8 16 2" xfId="37199"/>
    <cellStyle name="Total 7 8 16 3" xfId="37200"/>
    <cellStyle name="Total 7 8 16 4" xfId="54204"/>
    <cellStyle name="Total 7 8 17" xfId="37201"/>
    <cellStyle name="Total 7 8 17 2" xfId="37202"/>
    <cellStyle name="Total 7 8 17 3" xfId="37203"/>
    <cellStyle name="Total 7 8 17 4" xfId="54205"/>
    <cellStyle name="Total 7 8 18" xfId="37204"/>
    <cellStyle name="Total 7 8 18 2" xfId="37205"/>
    <cellStyle name="Total 7 8 18 3" xfId="37206"/>
    <cellStyle name="Total 7 8 18 4" xfId="54206"/>
    <cellStyle name="Total 7 8 19" xfId="37207"/>
    <cellStyle name="Total 7 8 19 2" xfId="37208"/>
    <cellStyle name="Total 7 8 19 3" xfId="37209"/>
    <cellStyle name="Total 7 8 19 4" xfId="54207"/>
    <cellStyle name="Total 7 8 2" xfId="37210"/>
    <cellStyle name="Total 7 8 2 2" xfId="37211"/>
    <cellStyle name="Total 7 8 2 3" xfId="37212"/>
    <cellStyle name="Total 7 8 2 4" xfId="54208"/>
    <cellStyle name="Total 7 8 20" xfId="37213"/>
    <cellStyle name="Total 7 8 20 2" xfId="37214"/>
    <cellStyle name="Total 7 8 20 3" xfId="54209"/>
    <cellStyle name="Total 7 8 20 4" xfId="54210"/>
    <cellStyle name="Total 7 8 21" xfId="54211"/>
    <cellStyle name="Total 7 8 22" xfId="54212"/>
    <cellStyle name="Total 7 8 3" xfId="37215"/>
    <cellStyle name="Total 7 8 3 2" xfId="37216"/>
    <cellStyle name="Total 7 8 3 3" xfId="37217"/>
    <cellStyle name="Total 7 8 3 4" xfId="54213"/>
    <cellStyle name="Total 7 8 4" xfId="37218"/>
    <cellStyle name="Total 7 8 4 2" xfId="37219"/>
    <cellStyle name="Total 7 8 4 3" xfId="37220"/>
    <cellStyle name="Total 7 8 4 4" xfId="54214"/>
    <cellStyle name="Total 7 8 5" xfId="37221"/>
    <cellStyle name="Total 7 8 5 2" xfId="37222"/>
    <cellStyle name="Total 7 8 5 3" xfId="37223"/>
    <cellStyle name="Total 7 8 5 4" xfId="54215"/>
    <cellStyle name="Total 7 8 6" xfId="37224"/>
    <cellStyle name="Total 7 8 6 2" xfId="37225"/>
    <cellStyle name="Total 7 8 6 3" xfId="37226"/>
    <cellStyle name="Total 7 8 6 4" xfId="54216"/>
    <cellStyle name="Total 7 8 7" xfId="37227"/>
    <cellStyle name="Total 7 8 7 2" xfId="37228"/>
    <cellStyle name="Total 7 8 7 3" xfId="37229"/>
    <cellStyle name="Total 7 8 7 4" xfId="54217"/>
    <cellStyle name="Total 7 8 8" xfId="37230"/>
    <cellStyle name="Total 7 8 8 2" xfId="37231"/>
    <cellStyle name="Total 7 8 8 3" xfId="37232"/>
    <cellStyle name="Total 7 8 8 4" xfId="54218"/>
    <cellStyle name="Total 7 8 9" xfId="37233"/>
    <cellStyle name="Total 7 8 9 2" xfId="37234"/>
    <cellStyle name="Total 7 8 9 3" xfId="37235"/>
    <cellStyle name="Total 7 8 9 4" xfId="54219"/>
    <cellStyle name="Total 7 9" xfId="37236"/>
    <cellStyle name="Total 7 9 10" xfId="37237"/>
    <cellStyle name="Total 7 9 10 2" xfId="37238"/>
    <cellStyle name="Total 7 9 10 3" xfId="37239"/>
    <cellStyle name="Total 7 9 10 4" xfId="54220"/>
    <cellStyle name="Total 7 9 11" xfId="37240"/>
    <cellStyle name="Total 7 9 11 2" xfId="37241"/>
    <cellStyle name="Total 7 9 11 3" xfId="37242"/>
    <cellStyle name="Total 7 9 11 4" xfId="54221"/>
    <cellStyle name="Total 7 9 12" xfId="37243"/>
    <cellStyle name="Total 7 9 12 2" xfId="37244"/>
    <cellStyle name="Total 7 9 12 3" xfId="37245"/>
    <cellStyle name="Total 7 9 12 4" xfId="54222"/>
    <cellStyle name="Total 7 9 13" xfId="37246"/>
    <cellStyle name="Total 7 9 13 2" xfId="37247"/>
    <cellStyle name="Total 7 9 13 3" xfId="37248"/>
    <cellStyle name="Total 7 9 13 4" xfId="54223"/>
    <cellStyle name="Total 7 9 14" xfId="37249"/>
    <cellStyle name="Total 7 9 14 2" xfId="37250"/>
    <cellStyle name="Total 7 9 14 3" xfId="37251"/>
    <cellStyle name="Total 7 9 14 4" xfId="54224"/>
    <cellStyle name="Total 7 9 15" xfId="37252"/>
    <cellStyle name="Total 7 9 15 2" xfId="37253"/>
    <cellStyle name="Total 7 9 15 3" xfId="37254"/>
    <cellStyle name="Total 7 9 15 4" xfId="54225"/>
    <cellStyle name="Total 7 9 16" xfId="37255"/>
    <cellStyle name="Total 7 9 16 2" xfId="37256"/>
    <cellStyle name="Total 7 9 16 3" xfId="37257"/>
    <cellStyle name="Total 7 9 16 4" xfId="54226"/>
    <cellStyle name="Total 7 9 17" xfId="37258"/>
    <cellStyle name="Total 7 9 17 2" xfId="37259"/>
    <cellStyle name="Total 7 9 17 3" xfId="37260"/>
    <cellStyle name="Total 7 9 17 4" xfId="54227"/>
    <cellStyle name="Total 7 9 18" xfId="37261"/>
    <cellStyle name="Total 7 9 18 2" xfId="37262"/>
    <cellStyle name="Total 7 9 18 3" xfId="37263"/>
    <cellStyle name="Total 7 9 18 4" xfId="54228"/>
    <cellStyle name="Total 7 9 19" xfId="37264"/>
    <cellStyle name="Total 7 9 19 2" xfId="37265"/>
    <cellStyle name="Total 7 9 19 3" xfId="37266"/>
    <cellStyle name="Total 7 9 19 4" xfId="54229"/>
    <cellStyle name="Total 7 9 2" xfId="37267"/>
    <cellStyle name="Total 7 9 2 2" xfId="37268"/>
    <cellStyle name="Total 7 9 2 3" xfId="37269"/>
    <cellStyle name="Total 7 9 2 4" xfId="54230"/>
    <cellStyle name="Total 7 9 20" xfId="37270"/>
    <cellStyle name="Total 7 9 20 2" xfId="37271"/>
    <cellStyle name="Total 7 9 20 3" xfId="54231"/>
    <cellStyle name="Total 7 9 20 4" xfId="54232"/>
    <cellStyle name="Total 7 9 21" xfId="54233"/>
    <cellStyle name="Total 7 9 22" xfId="54234"/>
    <cellStyle name="Total 7 9 3" xfId="37272"/>
    <cellStyle name="Total 7 9 3 2" xfId="37273"/>
    <cellStyle name="Total 7 9 3 3" xfId="37274"/>
    <cellStyle name="Total 7 9 3 4" xfId="54235"/>
    <cellStyle name="Total 7 9 4" xfId="37275"/>
    <cellStyle name="Total 7 9 4 2" xfId="37276"/>
    <cellStyle name="Total 7 9 4 3" xfId="37277"/>
    <cellStyle name="Total 7 9 4 4" xfId="54236"/>
    <cellStyle name="Total 7 9 5" xfId="37278"/>
    <cellStyle name="Total 7 9 5 2" xfId="37279"/>
    <cellStyle name="Total 7 9 5 3" xfId="37280"/>
    <cellStyle name="Total 7 9 5 4" xfId="54237"/>
    <cellStyle name="Total 7 9 6" xfId="37281"/>
    <cellStyle name="Total 7 9 6 2" xfId="37282"/>
    <cellStyle name="Total 7 9 6 3" xfId="37283"/>
    <cellStyle name="Total 7 9 6 4" xfId="54238"/>
    <cellStyle name="Total 7 9 7" xfId="37284"/>
    <cellStyle name="Total 7 9 7 2" xfId="37285"/>
    <cellStyle name="Total 7 9 7 3" xfId="37286"/>
    <cellStyle name="Total 7 9 7 4" xfId="54239"/>
    <cellStyle name="Total 7 9 8" xfId="37287"/>
    <cellStyle name="Total 7 9 8 2" xfId="37288"/>
    <cellStyle name="Total 7 9 8 3" xfId="37289"/>
    <cellStyle name="Total 7 9 8 4" xfId="54240"/>
    <cellStyle name="Total 7 9 9" xfId="37290"/>
    <cellStyle name="Total 7 9 9 2" xfId="37291"/>
    <cellStyle name="Total 7 9 9 3" xfId="37292"/>
    <cellStyle name="Total 7 9 9 4" xfId="54241"/>
    <cellStyle name="Total 8" xfId="37293"/>
    <cellStyle name="Total 8 10" xfId="37294"/>
    <cellStyle name="Total 8 10 2" xfId="37295"/>
    <cellStyle name="Total 8 10 3" xfId="37296"/>
    <cellStyle name="Total 8 10 4" xfId="54242"/>
    <cellStyle name="Total 8 11" xfId="37297"/>
    <cellStyle name="Total 8 11 2" xfId="37298"/>
    <cellStyle name="Total 8 11 3" xfId="37299"/>
    <cellStyle name="Total 8 11 4" xfId="54243"/>
    <cellStyle name="Total 8 12" xfId="37300"/>
    <cellStyle name="Total 8 12 2" xfId="37301"/>
    <cellStyle name="Total 8 12 3" xfId="37302"/>
    <cellStyle name="Total 8 12 4" xfId="54244"/>
    <cellStyle name="Total 8 13" xfId="37303"/>
    <cellStyle name="Total 8 13 2" xfId="37304"/>
    <cellStyle name="Total 8 13 3" xfId="37305"/>
    <cellStyle name="Total 8 13 4" xfId="54245"/>
    <cellStyle name="Total 8 14" xfId="37306"/>
    <cellStyle name="Total 8 14 2" xfId="37307"/>
    <cellStyle name="Total 8 14 3" xfId="37308"/>
    <cellStyle name="Total 8 14 4" xfId="54246"/>
    <cellStyle name="Total 8 15" xfId="37309"/>
    <cellStyle name="Total 8 15 2" xfId="37310"/>
    <cellStyle name="Total 8 15 3" xfId="37311"/>
    <cellStyle name="Total 8 15 4" xfId="54247"/>
    <cellStyle name="Total 8 16" xfId="37312"/>
    <cellStyle name="Total 8 16 2" xfId="37313"/>
    <cellStyle name="Total 8 16 3" xfId="37314"/>
    <cellStyle name="Total 8 16 4" xfId="54248"/>
    <cellStyle name="Total 8 17" xfId="37315"/>
    <cellStyle name="Total 8 17 2" xfId="37316"/>
    <cellStyle name="Total 8 17 3" xfId="37317"/>
    <cellStyle name="Total 8 17 4" xfId="54249"/>
    <cellStyle name="Total 8 18" xfId="37318"/>
    <cellStyle name="Total 8 18 2" xfId="37319"/>
    <cellStyle name="Total 8 18 3" xfId="37320"/>
    <cellStyle name="Total 8 18 4" xfId="54250"/>
    <cellStyle name="Total 8 19" xfId="37321"/>
    <cellStyle name="Total 8 19 2" xfId="37322"/>
    <cellStyle name="Total 8 19 3" xfId="37323"/>
    <cellStyle name="Total 8 19 4" xfId="54251"/>
    <cellStyle name="Total 8 2" xfId="37324"/>
    <cellStyle name="Total 8 2 2" xfId="37325"/>
    <cellStyle name="Total 8 2 3" xfId="37326"/>
    <cellStyle name="Total 8 2 4" xfId="54252"/>
    <cellStyle name="Total 8 20" xfId="37327"/>
    <cellStyle name="Total 8 20 2" xfId="37328"/>
    <cellStyle name="Total 8 20 3" xfId="54253"/>
    <cellStyle name="Total 8 20 4" xfId="54254"/>
    <cellStyle name="Total 8 21" xfId="54255"/>
    <cellStyle name="Total 8 22" xfId="54256"/>
    <cellStyle name="Total 8 3" xfId="37329"/>
    <cellStyle name="Total 8 3 2" xfId="37330"/>
    <cellStyle name="Total 8 3 3" xfId="37331"/>
    <cellStyle name="Total 8 3 4" xfId="54257"/>
    <cellStyle name="Total 8 4" xfId="37332"/>
    <cellStyle name="Total 8 4 2" xfId="37333"/>
    <cellStyle name="Total 8 4 3" xfId="37334"/>
    <cellStyle name="Total 8 4 4" xfId="54258"/>
    <cellStyle name="Total 8 5" xfId="37335"/>
    <cellStyle name="Total 8 5 2" xfId="37336"/>
    <cellStyle name="Total 8 5 3" xfId="37337"/>
    <cellStyle name="Total 8 5 4" xfId="54259"/>
    <cellStyle name="Total 8 6" xfId="37338"/>
    <cellStyle name="Total 8 6 2" xfId="37339"/>
    <cellStyle name="Total 8 6 3" xfId="37340"/>
    <cellStyle name="Total 8 6 4" xfId="54260"/>
    <cellStyle name="Total 8 7" xfId="37341"/>
    <cellStyle name="Total 8 7 2" xfId="37342"/>
    <cellStyle name="Total 8 7 3" xfId="37343"/>
    <cellStyle name="Total 8 7 4" xfId="54261"/>
    <cellStyle name="Total 8 8" xfId="37344"/>
    <cellStyle name="Total 8 8 2" xfId="37345"/>
    <cellStyle name="Total 8 8 3" xfId="37346"/>
    <cellStyle name="Total 8 8 4" xfId="54262"/>
    <cellStyle name="Total 8 9" xfId="37347"/>
    <cellStyle name="Total 8 9 2" xfId="37348"/>
    <cellStyle name="Total 8 9 3" xfId="37349"/>
    <cellStyle name="Total 8 9 4" xfId="54263"/>
    <cellStyle name="Total 9" xfId="37350"/>
    <cellStyle name="Total 9 10" xfId="37351"/>
    <cellStyle name="Total 9 10 2" xfId="37352"/>
    <cellStyle name="Total 9 10 3" xfId="37353"/>
    <cellStyle name="Total 9 10 4" xfId="54264"/>
    <cellStyle name="Total 9 11" xfId="37354"/>
    <cellStyle name="Total 9 11 2" xfId="37355"/>
    <cellStyle name="Total 9 11 3" xfId="37356"/>
    <cellStyle name="Total 9 11 4" xfId="54265"/>
    <cellStyle name="Total 9 12" xfId="37357"/>
    <cellStyle name="Total 9 12 2" xfId="37358"/>
    <cellStyle name="Total 9 12 3" xfId="37359"/>
    <cellStyle name="Total 9 12 4" xfId="54266"/>
    <cellStyle name="Total 9 13" xfId="37360"/>
    <cellStyle name="Total 9 13 2" xfId="37361"/>
    <cellStyle name="Total 9 13 3" xfId="37362"/>
    <cellStyle name="Total 9 13 4" xfId="54267"/>
    <cellStyle name="Total 9 14" xfId="37363"/>
    <cellStyle name="Total 9 14 2" xfId="37364"/>
    <cellStyle name="Total 9 14 3" xfId="37365"/>
    <cellStyle name="Total 9 14 4" xfId="54268"/>
    <cellStyle name="Total 9 15" xfId="37366"/>
    <cellStyle name="Total 9 15 2" xfId="37367"/>
    <cellStyle name="Total 9 15 3" xfId="37368"/>
    <cellStyle name="Total 9 15 4" xfId="54269"/>
    <cellStyle name="Total 9 16" xfId="37369"/>
    <cellStyle name="Total 9 16 2" xfId="37370"/>
    <cellStyle name="Total 9 16 3" xfId="37371"/>
    <cellStyle name="Total 9 16 4" xfId="54270"/>
    <cellStyle name="Total 9 17" xfId="37372"/>
    <cellStyle name="Total 9 17 2" xfId="37373"/>
    <cellStyle name="Total 9 17 3" xfId="37374"/>
    <cellStyle name="Total 9 17 4" xfId="54271"/>
    <cellStyle name="Total 9 18" xfId="37375"/>
    <cellStyle name="Total 9 18 2" xfId="37376"/>
    <cellStyle name="Total 9 18 3" xfId="37377"/>
    <cellStyle name="Total 9 18 4" xfId="54272"/>
    <cellStyle name="Total 9 19" xfId="37378"/>
    <cellStyle name="Total 9 19 2" xfId="37379"/>
    <cellStyle name="Total 9 19 3" xfId="37380"/>
    <cellStyle name="Total 9 19 4" xfId="54273"/>
    <cellStyle name="Total 9 2" xfId="37381"/>
    <cellStyle name="Total 9 2 2" xfId="37382"/>
    <cellStyle name="Total 9 2 3" xfId="37383"/>
    <cellStyle name="Total 9 2 4" xfId="54274"/>
    <cellStyle name="Total 9 20" xfId="37384"/>
    <cellStyle name="Total 9 20 2" xfId="37385"/>
    <cellStyle name="Total 9 20 3" xfId="54275"/>
    <cellStyle name="Total 9 20 4" xfId="54276"/>
    <cellStyle name="Total 9 21" xfId="54277"/>
    <cellStyle name="Total 9 22" xfId="54278"/>
    <cellStyle name="Total 9 3" xfId="37386"/>
    <cellStyle name="Total 9 3 2" xfId="37387"/>
    <cellStyle name="Total 9 3 3" xfId="37388"/>
    <cellStyle name="Total 9 3 4" xfId="54279"/>
    <cellStyle name="Total 9 4" xfId="37389"/>
    <cellStyle name="Total 9 4 2" xfId="37390"/>
    <cellStyle name="Total 9 4 3" xfId="37391"/>
    <cellStyle name="Total 9 4 4" xfId="54280"/>
    <cellStyle name="Total 9 5" xfId="37392"/>
    <cellStyle name="Total 9 5 2" xfId="37393"/>
    <cellStyle name="Total 9 5 3" xfId="37394"/>
    <cellStyle name="Total 9 5 4" xfId="54281"/>
    <cellStyle name="Total 9 6" xfId="37395"/>
    <cellStyle name="Total 9 6 2" xfId="37396"/>
    <cellStyle name="Total 9 6 3" xfId="37397"/>
    <cellStyle name="Total 9 6 4" xfId="54282"/>
    <cellStyle name="Total 9 7" xfId="37398"/>
    <cellStyle name="Total 9 7 2" xfId="37399"/>
    <cellStyle name="Total 9 7 3" xfId="37400"/>
    <cellStyle name="Total 9 7 4" xfId="54283"/>
    <cellStyle name="Total 9 8" xfId="37401"/>
    <cellStyle name="Total 9 8 2" xfId="37402"/>
    <cellStyle name="Total 9 8 3" xfId="37403"/>
    <cellStyle name="Total 9 8 4" xfId="54284"/>
    <cellStyle name="Total 9 9" xfId="37404"/>
    <cellStyle name="Total 9 9 2" xfId="37405"/>
    <cellStyle name="Total 9 9 3" xfId="37406"/>
    <cellStyle name="Total 9 9 4" xfId="54285"/>
    <cellStyle name="Warning Text 10" xfId="37407"/>
    <cellStyle name="Warning Text 10 2" xfId="54286"/>
    <cellStyle name="Warning Text 11" xfId="37408"/>
    <cellStyle name="Warning Text 11 2" xfId="54287"/>
    <cellStyle name="Warning Text 12" xfId="37409"/>
    <cellStyle name="Warning Text 12 10" xfId="37410"/>
    <cellStyle name="Warning Text 12 10 2" xfId="54288"/>
    <cellStyle name="Warning Text 12 11" xfId="37411"/>
    <cellStyle name="Warning Text 12 11 2" xfId="54289"/>
    <cellStyle name="Warning Text 12 12" xfId="37412"/>
    <cellStyle name="Warning Text 12 12 2" xfId="54290"/>
    <cellStyle name="Warning Text 12 13" xfId="37413"/>
    <cellStyle name="Warning Text 12 13 2" xfId="54291"/>
    <cellStyle name="Warning Text 12 14" xfId="37414"/>
    <cellStyle name="Warning Text 12 14 2" xfId="54292"/>
    <cellStyle name="Warning Text 12 15" xfId="37415"/>
    <cellStyle name="Warning Text 12 15 2" xfId="54293"/>
    <cellStyle name="Warning Text 12 16" xfId="37416"/>
    <cellStyle name="Warning Text 12 16 2" xfId="54294"/>
    <cellStyle name="Warning Text 12 17" xfId="37417"/>
    <cellStyle name="Warning Text 12 17 2" xfId="54295"/>
    <cellStyle name="Warning Text 12 18" xfId="37418"/>
    <cellStyle name="Warning Text 12 18 2" xfId="54296"/>
    <cellStyle name="Warning Text 12 19" xfId="37419"/>
    <cellStyle name="Warning Text 12 19 2" xfId="54297"/>
    <cellStyle name="Warning Text 12 2" xfId="37420"/>
    <cellStyle name="Warning Text 12 2 2" xfId="54298"/>
    <cellStyle name="Warning Text 12 20" xfId="37421"/>
    <cellStyle name="Warning Text 12 20 2" xfId="54299"/>
    <cellStyle name="Warning Text 12 21" xfId="37422"/>
    <cellStyle name="Warning Text 12 21 2" xfId="54300"/>
    <cellStyle name="Warning Text 12 22" xfId="37423"/>
    <cellStyle name="Warning Text 12 22 2" xfId="54301"/>
    <cellStyle name="Warning Text 12 23" xfId="37424"/>
    <cellStyle name="Warning Text 12 23 2" xfId="54302"/>
    <cellStyle name="Warning Text 12 24" xfId="37425"/>
    <cellStyle name="Warning Text 12 24 2" xfId="54303"/>
    <cellStyle name="Warning Text 12 25" xfId="37426"/>
    <cellStyle name="Warning Text 12 25 2" xfId="54304"/>
    <cellStyle name="Warning Text 12 26" xfId="37427"/>
    <cellStyle name="Warning Text 12 26 2" xfId="54305"/>
    <cellStyle name="Warning Text 12 27" xfId="37428"/>
    <cellStyle name="Warning Text 12 27 2" xfId="54306"/>
    <cellStyle name="Warning Text 12 28" xfId="37429"/>
    <cellStyle name="Warning Text 12 28 2" xfId="54307"/>
    <cellStyle name="Warning Text 12 29" xfId="37430"/>
    <cellStyle name="Warning Text 12 29 2" xfId="54308"/>
    <cellStyle name="Warning Text 12 3" xfId="37431"/>
    <cellStyle name="Warning Text 12 3 2" xfId="54309"/>
    <cellStyle name="Warning Text 12 30" xfId="37432"/>
    <cellStyle name="Warning Text 12 30 2" xfId="54310"/>
    <cellStyle name="Warning Text 12 31" xfId="54311"/>
    <cellStyle name="Warning Text 12 4" xfId="37433"/>
    <cellStyle name="Warning Text 12 4 2" xfId="54312"/>
    <cellStyle name="Warning Text 12 5" xfId="37434"/>
    <cellStyle name="Warning Text 12 5 2" xfId="54313"/>
    <cellStyle name="Warning Text 12 6" xfId="37435"/>
    <cellStyle name="Warning Text 12 6 2" xfId="54314"/>
    <cellStyle name="Warning Text 12 7" xfId="37436"/>
    <cellStyle name="Warning Text 12 7 2" xfId="54315"/>
    <cellStyle name="Warning Text 12 8" xfId="37437"/>
    <cellStyle name="Warning Text 12 8 2" xfId="54316"/>
    <cellStyle name="Warning Text 12 9" xfId="37438"/>
    <cellStyle name="Warning Text 12 9 2" xfId="54317"/>
    <cellStyle name="Warning Text 13" xfId="37439"/>
    <cellStyle name="Warning Text 13 2" xfId="54318"/>
    <cellStyle name="Warning Text 14" xfId="37440"/>
    <cellStyle name="Warning Text 14 2" xfId="54319"/>
    <cellStyle name="Warning Text 15" xfId="37441"/>
    <cellStyle name="Warning Text 15 2" xfId="54320"/>
    <cellStyle name="Warning Text 16" xfId="37442"/>
    <cellStyle name="Warning Text 17" xfId="37443"/>
    <cellStyle name="Warning Text 18" xfId="37444"/>
    <cellStyle name="Warning Text 2" xfId="37445"/>
    <cellStyle name="Warning Text 2 10" xfId="37446"/>
    <cellStyle name="Warning Text 2 11" xfId="37447"/>
    <cellStyle name="Warning Text 2 2" xfId="37448"/>
    <cellStyle name="Warning Text 2 2 2" xfId="54321"/>
    <cellStyle name="Warning Text 2 3" xfId="37449"/>
    <cellStyle name="Warning Text 2 3 2" xfId="54322"/>
    <cellStyle name="Warning Text 2 4" xfId="37450"/>
    <cellStyle name="Warning Text 2 4 2" xfId="54323"/>
    <cellStyle name="Warning Text 2 5" xfId="37451"/>
    <cellStyle name="Warning Text 2 5 2" xfId="54324"/>
    <cellStyle name="Warning Text 2 6" xfId="37452"/>
    <cellStyle name="Warning Text 2 6 2" xfId="54325"/>
    <cellStyle name="Warning Text 2 7" xfId="37453"/>
    <cellStyle name="Warning Text 2 7 2" xfId="54326"/>
    <cellStyle name="Warning Text 2 8" xfId="37454"/>
    <cellStyle name="Warning Text 2 8 2" xfId="54327"/>
    <cellStyle name="Warning Text 2 9" xfId="37455"/>
    <cellStyle name="Warning Text 3" xfId="37456"/>
    <cellStyle name="Warning Text 3 2" xfId="37457"/>
    <cellStyle name="Warning Text 3 2 2" xfId="54328"/>
    <cellStyle name="Warning Text 3 3" xfId="54329"/>
    <cellStyle name="Warning Text 4" xfId="37458"/>
    <cellStyle name="Warning Text 4 2" xfId="37459"/>
    <cellStyle name="Warning Text 4 2 2" xfId="54330"/>
    <cellStyle name="Warning Text 4 3" xfId="54331"/>
    <cellStyle name="Warning Text 5" xfId="37460"/>
    <cellStyle name="Warning Text 5 2" xfId="37461"/>
    <cellStyle name="Warning Text 5 2 2" xfId="54332"/>
    <cellStyle name="Warning Text 5 3" xfId="54333"/>
    <cellStyle name="Warning Text 6" xfId="37462"/>
    <cellStyle name="Warning Text 6 2" xfId="37463"/>
    <cellStyle name="Warning Text 6 2 2" xfId="54334"/>
    <cellStyle name="Warning Text 6 3" xfId="54335"/>
    <cellStyle name="Warning Text 7" xfId="37464"/>
    <cellStyle name="Warning Text 7 10" xfId="37465"/>
    <cellStyle name="Warning Text 7 10 2" xfId="54336"/>
    <cellStyle name="Warning Text 7 11" xfId="37466"/>
    <cellStyle name="Warning Text 7 11 2" xfId="54337"/>
    <cellStyle name="Warning Text 7 12" xfId="54338"/>
    <cellStyle name="Warning Text 7 2" xfId="37467"/>
    <cellStyle name="Warning Text 7 2 2" xfId="54339"/>
    <cellStyle name="Warning Text 7 3" xfId="37468"/>
    <cellStyle name="Warning Text 7 3 2" xfId="54340"/>
    <cellStyle name="Warning Text 7 4" xfId="37469"/>
    <cellStyle name="Warning Text 7 4 2" xfId="54341"/>
    <cellStyle name="Warning Text 7 5" xfId="37470"/>
    <cellStyle name="Warning Text 7 5 2" xfId="54342"/>
    <cellStyle name="Warning Text 7 6" xfId="37471"/>
    <cellStyle name="Warning Text 7 6 2" xfId="54343"/>
    <cellStyle name="Warning Text 7 7" xfId="37472"/>
    <cellStyle name="Warning Text 7 7 2" xfId="54344"/>
    <cellStyle name="Warning Text 7 8" xfId="37473"/>
    <cellStyle name="Warning Text 7 8 2" xfId="54345"/>
    <cellStyle name="Warning Text 7 9" xfId="37474"/>
    <cellStyle name="Warning Text 7 9 2" xfId="54346"/>
    <cellStyle name="Warning Text 8" xfId="37475"/>
    <cellStyle name="Warning Text 8 2" xfId="54347"/>
    <cellStyle name="Warning Text 9" xfId="37476"/>
    <cellStyle name="Warning Text 9 2" xfId="54348"/>
  </cellStyles>
  <dxfs count="4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Half Hour Demand Tariffs</a:t>
            </a:r>
          </a:p>
        </c:rich>
      </c:tx>
      <c:overlay val="0"/>
    </c:title>
    <c:autoTitleDeleted val="0"/>
    <c:plotArea>
      <c:layout>
        <c:manualLayout>
          <c:layoutTarget val="inner"/>
          <c:xMode val="edge"/>
          <c:yMode val="edge"/>
          <c:x val="0.16103944197047812"/>
          <c:y val="0.14764055808813373"/>
          <c:w val="0.80933093468417838"/>
          <c:h val="0.62689882514685669"/>
        </c:manualLayout>
      </c:layout>
      <c:lineChart>
        <c:grouping val="standard"/>
        <c:varyColors val="0"/>
        <c:ser>
          <c:idx val="4"/>
          <c:order val="0"/>
          <c:tx>
            <c:strRef>
              <c:f>'T10'!$D$4</c:f>
              <c:strCache>
                <c:ptCount val="1"/>
                <c:pt idx="0">
                  <c:v>16/17</c:v>
                </c:pt>
              </c:strCache>
            </c:strRef>
          </c:tx>
          <c:spPr>
            <a:ln>
              <a:solidFill>
                <a:schemeClr val="accent6">
                  <a:lumMod val="75000"/>
                </a:schemeClr>
              </a:solidFill>
            </a:ln>
          </c:spPr>
          <c:marker>
            <c:symbol val="diamond"/>
            <c:size val="7"/>
            <c:spPr>
              <a:solidFill>
                <a:schemeClr val="accent6">
                  <a:lumMod val="75000"/>
                </a:schemeClr>
              </a:solidFill>
              <a:ln>
                <a:noFill/>
              </a:ln>
            </c:spPr>
          </c:marker>
          <c:val>
            <c:numRef>
              <c:f>'T10'!$D$6:$D$19</c:f>
              <c:numCache>
                <c:formatCode>0.00</c:formatCode>
                <c:ptCount val="14"/>
                <c:pt idx="0">
                  <c:v>40.966038101107685</c:v>
                </c:pt>
                <c:pt idx="1">
                  <c:v>40.24445251855218</c:v>
                </c:pt>
                <c:pt idx="2">
                  <c:v>42.927953283004832</c:v>
                </c:pt>
                <c:pt idx="3">
                  <c:v>42.828015341371653</c:v>
                </c:pt>
                <c:pt idx="4">
                  <c:v>42.493827145544643</c:v>
                </c:pt>
                <c:pt idx="5">
                  <c:v>42.678395210918758</c:v>
                </c:pt>
                <c:pt idx="6">
                  <c:v>44.724593828280824</c:v>
                </c:pt>
                <c:pt idx="7">
                  <c:v>45.73892506822795</c:v>
                </c:pt>
                <c:pt idx="8">
                  <c:v>46.543112968320393</c:v>
                </c:pt>
                <c:pt idx="9">
                  <c:v>42.306722390532158</c:v>
                </c:pt>
                <c:pt idx="10">
                  <c:v>49.204313138924626</c:v>
                </c:pt>
                <c:pt idx="11">
                  <c:v>51.870232957629703</c:v>
                </c:pt>
                <c:pt idx="12">
                  <c:v>50.078027593215758</c:v>
                </c:pt>
                <c:pt idx="13">
                  <c:v>48.580421253507375</c:v>
                </c:pt>
              </c:numCache>
            </c:numRef>
          </c:val>
          <c:smooth val="0"/>
        </c:ser>
        <c:ser>
          <c:idx val="0"/>
          <c:order val="1"/>
          <c:tx>
            <c:strRef>
              <c:f>'T10'!$E$4</c:f>
              <c:strCache>
                <c:ptCount val="1"/>
                <c:pt idx="0">
                  <c:v>17/18 </c:v>
                </c:pt>
              </c:strCache>
            </c:strRef>
          </c:tx>
          <c:marker>
            <c:symbol val="diamond"/>
            <c:size val="5"/>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'T10'!$E$6:$E$19</c:f>
              <c:numCache>
                <c:formatCode>0.00</c:formatCode>
                <c:ptCount val="14"/>
                <c:pt idx="0">
                  <c:v>29.732283042744395</c:v>
                </c:pt>
                <c:pt idx="1">
                  <c:v>30.445840984074543</c:v>
                </c:pt>
                <c:pt idx="2">
                  <c:v>38.161188547144128</c:v>
                </c:pt>
                <c:pt idx="3">
                  <c:v>43.592571905836728</c:v>
                </c:pt>
                <c:pt idx="4">
                  <c:v>44.125537501520959</c:v>
                </c:pt>
                <c:pt idx="5">
                  <c:v>45.49839324410263</c:v>
                </c:pt>
                <c:pt idx="6">
                  <c:v>47.006707995116813</c:v>
                </c:pt>
                <c:pt idx="7">
                  <c:v>48.259354721225741</c:v>
                </c:pt>
                <c:pt idx="8">
                  <c:v>49.023110184099416</c:v>
                </c:pt>
                <c:pt idx="9">
                  <c:v>45.437360023526118</c:v>
                </c:pt>
                <c:pt idx="10">
                  <c:v>51.8299125376737</c:v>
                </c:pt>
                <c:pt idx="11">
                  <c:v>54.371266954713413</c:v>
                </c:pt>
                <c:pt idx="12">
                  <c:v>52.832371449332278</c:v>
                </c:pt>
                <c:pt idx="13">
                  <c:v>51.428793397632546</c:v>
                </c:pt>
              </c:numCache>
            </c:numRef>
          </c:val>
          <c:smooth val="0"/>
        </c:ser>
        <c:ser>
          <c:idx val="1"/>
          <c:order val="2"/>
          <c:tx>
            <c:strRef>
              <c:f>'T10'!$F$4</c:f>
              <c:strCache>
                <c:ptCount val="1"/>
                <c:pt idx="0">
                  <c:v>18/19 </c:v>
                </c:pt>
              </c:strCache>
            </c:strRef>
          </c:tx>
          <c:marker>
            <c:symbol val="diamond"/>
            <c:size val="5"/>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'T10'!$F$6:$F$19</c:f>
              <c:numCache>
                <c:formatCode>0.00</c:formatCode>
                <c:ptCount val="14"/>
                <c:pt idx="0">
                  <c:v>35.590309086996314</c:v>
                </c:pt>
                <c:pt idx="1">
                  <c:v>34.644425003538998</c:v>
                </c:pt>
                <c:pt idx="2">
                  <c:v>44.384152324987419</c:v>
                </c:pt>
                <c:pt idx="3">
                  <c:v>49.657274944052276</c:v>
                </c:pt>
                <c:pt idx="4">
                  <c:v>50.878841285668841</c:v>
                </c:pt>
                <c:pt idx="5">
                  <c:v>51.733108065960799</c:v>
                </c:pt>
                <c:pt idx="6">
                  <c:v>53.940875749330964</c:v>
                </c:pt>
                <c:pt idx="7">
                  <c:v>54.897456804232135</c:v>
                </c:pt>
                <c:pt idx="8">
                  <c:v>56.091280489972583</c:v>
                </c:pt>
                <c:pt idx="9">
                  <c:v>52.548352835286195</c:v>
                </c:pt>
                <c:pt idx="10">
                  <c:v>58.580368283738103</c:v>
                </c:pt>
                <c:pt idx="11">
                  <c:v>61.228686423651432</c:v>
                </c:pt>
                <c:pt idx="12">
                  <c:v>60.144902502504848</c:v>
                </c:pt>
                <c:pt idx="13">
                  <c:v>58.774195751121844</c:v>
                </c:pt>
              </c:numCache>
            </c:numRef>
          </c:val>
          <c:smooth val="0"/>
        </c:ser>
        <c:ser>
          <c:idx val="2"/>
          <c:order val="3"/>
          <c:tx>
            <c:strRef>
              <c:f>'T10'!$G$4</c:f>
              <c:strCache>
                <c:ptCount val="1"/>
                <c:pt idx="0">
                  <c:v>19/20</c:v>
                </c:pt>
              </c:strCache>
            </c:strRef>
          </c:tx>
          <c:marker>
            <c:symbol val="diamond"/>
            <c:size val="5"/>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'T10'!$G$6:$G$19</c:f>
              <c:numCache>
                <c:formatCode>0.00_)</c:formatCode>
                <c:ptCount val="14"/>
                <c:pt idx="0">
                  <c:v>35.843845281114952</c:v>
                </c:pt>
                <c:pt idx="1">
                  <c:v>36.547795973556852</c:v>
                </c:pt>
                <c:pt idx="2">
                  <c:v>47.976094737284811</c:v>
                </c:pt>
                <c:pt idx="3">
                  <c:v>54.115295306869378</c:v>
                </c:pt>
                <c:pt idx="4">
                  <c:v>55.421285181253573</c:v>
                </c:pt>
                <c:pt idx="5">
                  <c:v>56.329478003637391</c:v>
                </c:pt>
                <c:pt idx="6">
                  <c:v>58.539754625278789</c:v>
                </c:pt>
                <c:pt idx="7">
                  <c:v>59.807993303524192</c:v>
                </c:pt>
                <c:pt idx="8">
                  <c:v>60.417398533715762</c:v>
                </c:pt>
                <c:pt idx="9">
                  <c:v>58.064553653922729</c:v>
                </c:pt>
                <c:pt idx="10">
                  <c:v>62.852992491358563</c:v>
                </c:pt>
                <c:pt idx="11">
                  <c:v>65.781400855121035</c:v>
                </c:pt>
                <c:pt idx="12">
                  <c:v>64.840100300145536</c:v>
                </c:pt>
                <c:pt idx="13">
                  <c:v>66.049316410715775</c:v>
                </c:pt>
              </c:numCache>
            </c:numRef>
          </c:val>
          <c:smooth val="0"/>
        </c:ser>
        <c:ser>
          <c:idx val="3"/>
          <c:order val="4"/>
          <c:tx>
            <c:strRef>
              <c:f>'T10'!$H$4</c:f>
              <c:strCache>
                <c:ptCount val="1"/>
                <c:pt idx="0">
                  <c:v>20/21 </c:v>
                </c:pt>
              </c:strCache>
            </c:strRef>
          </c:tx>
          <c:marker>
            <c:symbol val="diamond"/>
            <c:size val="5"/>
            <c:spPr>
              <a:solidFill>
                <a:schemeClr val="accent4">
                  <a:lumMod val="75000"/>
                </a:schemeClr>
              </a:solidFill>
            </c:spPr>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'T10'!$H$6:$H$19</c:f>
              <c:numCache>
                <c:formatCode>0.00_)</c:formatCode>
                <c:ptCount val="14"/>
                <c:pt idx="0">
                  <c:v>51.319355038229816</c:v>
                </c:pt>
                <c:pt idx="1">
                  <c:v>49.532147481337866</c:v>
                </c:pt>
                <c:pt idx="2">
                  <c:v>60.856419948116205</c:v>
                </c:pt>
                <c:pt idx="3">
                  <c:v>67.866396991102093</c:v>
                </c:pt>
                <c:pt idx="4">
                  <c:v>69.28245460773033</c:v>
                </c:pt>
                <c:pt idx="5">
                  <c:v>70.205237341606988</c:v>
                </c:pt>
                <c:pt idx="6">
                  <c:v>72.659457685123087</c:v>
                </c:pt>
                <c:pt idx="7">
                  <c:v>73.899158287946946</c:v>
                </c:pt>
                <c:pt idx="8">
                  <c:v>74.539463476617556</c:v>
                </c:pt>
                <c:pt idx="9">
                  <c:v>72.104760607845577</c:v>
                </c:pt>
                <c:pt idx="10">
                  <c:v>76.703410131048543</c:v>
                </c:pt>
                <c:pt idx="11">
                  <c:v>79.938872188793511</c:v>
                </c:pt>
                <c:pt idx="12">
                  <c:v>78.612581449807408</c:v>
                </c:pt>
                <c:pt idx="13">
                  <c:v>79.662596977947032</c:v>
                </c:pt>
              </c:numCache>
            </c:numRef>
          </c:val>
          <c:smooth val="0"/>
        </c:ser>
        <c:dLbls>
          <c:showLegendKey val="0"/>
          <c:showVal val="0"/>
          <c:showCatName val="0"/>
          <c:showSerName val="0"/>
          <c:showPercent val="0"/>
          <c:showBubbleSize val="0"/>
        </c:dLbls>
        <c:marker val="1"/>
        <c:smooth val="0"/>
        <c:axId val="77587584"/>
        <c:axId val="77589888"/>
      </c:lineChart>
      <c:catAx>
        <c:axId val="77587584"/>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nextTo"/>
        <c:crossAx val="77589888"/>
        <c:crosses val="autoZero"/>
        <c:auto val="1"/>
        <c:lblAlgn val="ctr"/>
        <c:lblOffset val="100"/>
        <c:noMultiLvlLbl val="0"/>
      </c:catAx>
      <c:valAx>
        <c:axId val="77589888"/>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775875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2017/18 Wider TNUoS Tariffs for Intermittent 40% Generator</a:t>
            </a:r>
          </a:p>
        </c:rich>
      </c:tx>
      <c:overlay val="0"/>
    </c:title>
    <c:autoTitleDeleted val="0"/>
    <c:plotArea>
      <c:layout/>
      <c:lineChart>
        <c:grouping val="standard"/>
        <c:varyColors val="0"/>
        <c:ser>
          <c:idx val="0"/>
          <c:order val="0"/>
          <c:tx>
            <c:v>Expansion Factor 8</c:v>
          </c:tx>
          <c:cat>
            <c:numRef>
              <c:f>'T26'!$B$6:$B$32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'T2'!$I$6:$I$32</c:f>
              <c:numCache>
                <c:formatCode>#,##0.00</c:formatCode>
                <c:ptCount val="27"/>
                <c:pt idx="0">
                  <c:v>20.659494910327851</c:v>
                </c:pt>
                <c:pt idx="1">
                  <c:v>17.961856590774914</c:v>
                </c:pt>
                <c:pt idx="2">
                  <c:v>19.57956991479924</c:v>
                </c:pt>
                <c:pt idx="3">
                  <c:v>20.984030930392461</c:v>
                </c:pt>
                <c:pt idx="4">
                  <c:v>18.749072934363721</c:v>
                </c:pt>
                <c:pt idx="5">
                  <c:v>19.658066779471728</c:v>
                </c:pt>
                <c:pt idx="6">
                  <c:v>27.306878466640974</c:v>
                </c:pt>
                <c:pt idx="7">
                  <c:v>16.88142919405216</c:v>
                </c:pt>
                <c:pt idx="8">
                  <c:v>13.356881737202354</c:v>
                </c:pt>
                <c:pt idx="9">
                  <c:v>15.655931351002636</c:v>
                </c:pt>
                <c:pt idx="10">
                  <c:v>10.341516434060374</c:v>
                </c:pt>
                <c:pt idx="11">
                  <c:v>8.3390433651337261</c:v>
                </c:pt>
                <c:pt idx="12">
                  <c:v>4.37192834793907</c:v>
                </c:pt>
                <c:pt idx="13">
                  <c:v>2.6797874312230712</c:v>
                </c:pt>
                <c:pt idx="14">
                  <c:v>-0.30686679647036008</c:v>
                </c:pt>
                <c:pt idx="15">
                  <c:v>-1.2082817102105814</c:v>
                </c:pt>
                <c:pt idx="16">
                  <c:v>-0.65818380717076563</c:v>
                </c:pt>
                <c:pt idx="17">
                  <c:v>-0.99465030056175874</c:v>
                </c:pt>
                <c:pt idx="18">
                  <c:v>-1.5566993517266687</c:v>
                </c:pt>
                <c:pt idx="19">
                  <c:v>-2.8105709430468493</c:v>
                </c:pt>
                <c:pt idx="20">
                  <c:v>-2.7865059668048624</c:v>
                </c:pt>
                <c:pt idx="21">
                  <c:v>-6.4232439467199534</c:v>
                </c:pt>
                <c:pt idx="22">
                  <c:v>-6.6560878275478004</c:v>
                </c:pt>
                <c:pt idx="23">
                  <c:v>-0.34816951047977585</c:v>
                </c:pt>
                <c:pt idx="24">
                  <c:v>-2.2275151942761386</c:v>
                </c:pt>
                <c:pt idx="25">
                  <c:v>-2.7345900721946119</c:v>
                </c:pt>
                <c:pt idx="26">
                  <c:v>-3.282213662128298</c:v>
                </c:pt>
              </c:numCache>
            </c:numRef>
          </c:val>
          <c:smooth val="0"/>
        </c:ser>
        <c:ser>
          <c:idx val="1"/>
          <c:order val="1"/>
          <c:tx>
            <c:v>Expansion Factor 10</c:v>
          </c:tx>
          <c:marker>
            <c:symbol val="diamond"/>
            <c:size val="7"/>
          </c:marker>
          <c:cat>
            <c:numRef>
              <c:f>'T26'!$B$6:$B$32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'T26'!$I$6:$I$32</c:f>
              <c:numCache>
                <c:formatCode>#,##0.00</c:formatCode>
                <c:ptCount val="27"/>
                <c:pt idx="0">
                  <c:v>21.737734124555061</c:v>
                </c:pt>
                <c:pt idx="1">
                  <c:v>19.031303139552932</c:v>
                </c:pt>
                <c:pt idx="2">
                  <c:v>20.663049221603131</c:v>
                </c:pt>
                <c:pt idx="3">
                  <c:v>22.067937735594732</c:v>
                </c:pt>
                <c:pt idx="4">
                  <c:v>19.841090857400012</c:v>
                </c:pt>
                <c:pt idx="5">
                  <c:v>20.807553643664285</c:v>
                </c:pt>
                <c:pt idx="6">
                  <c:v>28.586217376620532</c:v>
                </c:pt>
                <c:pt idx="7">
                  <c:v>18.05044296252332</c:v>
                </c:pt>
                <c:pt idx="8">
                  <c:v>14.336210841191035</c:v>
                </c:pt>
                <c:pt idx="9">
                  <c:v>16.880945142050649</c:v>
                </c:pt>
                <c:pt idx="10">
                  <c:v>10.969388503029647</c:v>
                </c:pt>
                <c:pt idx="11">
                  <c:v>8.8719176187973563</c:v>
                </c:pt>
                <c:pt idx="12">
                  <c:v>4.5976998749945439</c:v>
                </c:pt>
                <c:pt idx="13">
                  <c:v>2.6049035500214428</c:v>
                </c:pt>
                <c:pt idx="14">
                  <c:v>-0.41830082573007765</c:v>
                </c:pt>
                <c:pt idx="15">
                  <c:v>-1.4037369975357745</c:v>
                </c:pt>
                <c:pt idx="16">
                  <c:v>-0.80010165243006459</c:v>
                </c:pt>
                <c:pt idx="17">
                  <c:v>-1.1576390561505039</c:v>
                </c:pt>
                <c:pt idx="18">
                  <c:v>-1.8814389751521436</c:v>
                </c:pt>
                <c:pt idx="19">
                  <c:v>-2.98746424993357</c:v>
                </c:pt>
                <c:pt idx="20">
                  <c:v>-2.9621122602853527</c:v>
                </c:pt>
                <c:pt idx="21">
                  <c:v>-6.6246814131052858</c:v>
                </c:pt>
                <c:pt idx="22">
                  <c:v>-6.814374756245611</c:v>
                </c:pt>
                <c:pt idx="23">
                  <c:v>-0.50480748406265197</c:v>
                </c:pt>
                <c:pt idx="24">
                  <c:v>-2.392050603266104</c:v>
                </c:pt>
                <c:pt idx="25">
                  <c:v>-2.9031024934985821</c:v>
                </c:pt>
                <c:pt idx="26">
                  <c:v>-3.4520246394056837</c:v>
                </c:pt>
              </c:numCache>
            </c:numRef>
          </c:val>
          <c:smooth val="0"/>
        </c:ser>
        <c:dLbls>
          <c:showLegendKey val="0"/>
          <c:showVal val="0"/>
          <c:showCatName val="0"/>
          <c:showSerName val="0"/>
          <c:showPercent val="0"/>
          <c:showBubbleSize val="0"/>
        </c:dLbls>
        <c:marker val="1"/>
        <c:smooth val="0"/>
        <c:axId val="139970816"/>
        <c:axId val="139972992"/>
      </c:lineChart>
      <c:catAx>
        <c:axId val="139970816"/>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139972992"/>
        <c:crosses val="autoZero"/>
        <c:auto val="1"/>
        <c:lblAlgn val="ctr"/>
        <c:lblOffset val="100"/>
        <c:noMultiLvlLbl val="0"/>
      </c:catAx>
      <c:valAx>
        <c:axId val="139972992"/>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3997081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2017/18 HH Demand Tariffs</a:t>
            </a:r>
          </a:p>
        </c:rich>
      </c:tx>
      <c:overlay val="0"/>
    </c:title>
    <c:autoTitleDeleted val="0"/>
    <c:plotArea>
      <c:layout/>
      <c:lineChart>
        <c:grouping val="standard"/>
        <c:varyColors val="0"/>
        <c:ser>
          <c:idx val="0"/>
          <c:order val="0"/>
          <c:tx>
            <c:v>Expansion Factor 7</c:v>
          </c:tx>
          <c:cat>
            <c:numRef>
              <c:f>'T27'!$B$7:$B$19</c:f>
              <c:numCache>
                <c:formatCode>General</c:formatCode>
                <c:ptCount val="13"/>
                <c:pt idx="0">
                  <c:v>2</c:v>
                </c:pt>
                <c:pt idx="1">
                  <c:v>3</c:v>
                </c:pt>
                <c:pt idx="2">
                  <c:v>4</c:v>
                </c:pt>
                <c:pt idx="3">
                  <c:v>5</c:v>
                </c:pt>
                <c:pt idx="4">
                  <c:v>6</c:v>
                </c:pt>
                <c:pt idx="5">
                  <c:v>7</c:v>
                </c:pt>
                <c:pt idx="6">
                  <c:v>8</c:v>
                </c:pt>
                <c:pt idx="7">
                  <c:v>9</c:v>
                </c:pt>
                <c:pt idx="8">
                  <c:v>10</c:v>
                </c:pt>
                <c:pt idx="9">
                  <c:v>11</c:v>
                </c:pt>
                <c:pt idx="10">
                  <c:v>12</c:v>
                </c:pt>
                <c:pt idx="11">
                  <c:v>13</c:v>
                </c:pt>
                <c:pt idx="12">
                  <c:v>14</c:v>
                </c:pt>
              </c:numCache>
            </c:numRef>
          </c:cat>
          <c:val>
            <c:numRef>
              <c:f>'T10'!$E$6:$E$19</c:f>
              <c:numCache>
                <c:formatCode>0.00</c:formatCode>
                <c:ptCount val="14"/>
                <c:pt idx="0">
                  <c:v>29.732283042744395</c:v>
                </c:pt>
                <c:pt idx="1">
                  <c:v>30.445840984074543</c:v>
                </c:pt>
                <c:pt idx="2">
                  <c:v>38.161188547144128</c:v>
                </c:pt>
                <c:pt idx="3">
                  <c:v>43.592571905836728</c:v>
                </c:pt>
                <c:pt idx="4">
                  <c:v>44.125537501520959</c:v>
                </c:pt>
                <c:pt idx="5">
                  <c:v>45.49839324410263</c:v>
                </c:pt>
                <c:pt idx="6">
                  <c:v>47.006707995116813</c:v>
                </c:pt>
                <c:pt idx="7">
                  <c:v>48.259354721225741</c:v>
                </c:pt>
                <c:pt idx="8">
                  <c:v>49.023110184099416</c:v>
                </c:pt>
                <c:pt idx="9">
                  <c:v>45.437360023526118</c:v>
                </c:pt>
                <c:pt idx="10">
                  <c:v>51.8299125376737</c:v>
                </c:pt>
                <c:pt idx="11">
                  <c:v>54.371266954713413</c:v>
                </c:pt>
                <c:pt idx="12">
                  <c:v>52.832371449332278</c:v>
                </c:pt>
                <c:pt idx="13">
                  <c:v>51.428793397632546</c:v>
                </c:pt>
              </c:numCache>
            </c:numRef>
          </c:val>
          <c:smooth val="0"/>
        </c:ser>
        <c:ser>
          <c:idx val="1"/>
          <c:order val="1"/>
          <c:tx>
            <c:v>Expansion Factor 8</c:v>
          </c:tx>
          <c:marker>
            <c:symbol val="diamond"/>
            <c:size val="7"/>
          </c:marker>
          <c:cat>
            <c:numRef>
              <c:f>'T27'!$B$7:$B$19</c:f>
              <c:numCache>
                <c:formatCode>General</c:formatCode>
                <c:ptCount val="13"/>
                <c:pt idx="0">
                  <c:v>2</c:v>
                </c:pt>
                <c:pt idx="1">
                  <c:v>3</c:v>
                </c:pt>
                <c:pt idx="2">
                  <c:v>4</c:v>
                </c:pt>
                <c:pt idx="3">
                  <c:v>5</c:v>
                </c:pt>
                <c:pt idx="4">
                  <c:v>6</c:v>
                </c:pt>
                <c:pt idx="5">
                  <c:v>7</c:v>
                </c:pt>
                <c:pt idx="6">
                  <c:v>8</c:v>
                </c:pt>
                <c:pt idx="7">
                  <c:v>9</c:v>
                </c:pt>
                <c:pt idx="8">
                  <c:v>10</c:v>
                </c:pt>
                <c:pt idx="9">
                  <c:v>11</c:v>
                </c:pt>
                <c:pt idx="10">
                  <c:v>12</c:v>
                </c:pt>
                <c:pt idx="11">
                  <c:v>13</c:v>
                </c:pt>
                <c:pt idx="12">
                  <c:v>14</c:v>
                </c:pt>
              </c:numCache>
            </c:numRef>
          </c:cat>
          <c:val>
            <c:numRef>
              <c:f>'T27'!$D$6:$D$19</c:f>
              <c:numCache>
                <c:formatCode>0.00</c:formatCode>
                <c:ptCount val="14"/>
                <c:pt idx="0">
                  <c:v>28.274707753300905</c:v>
                </c:pt>
                <c:pt idx="1">
                  <c:v>29.042265029344797</c:v>
                </c:pt>
                <c:pt idx="2">
                  <c:v>37.774349067548378</c:v>
                </c:pt>
                <c:pt idx="3">
                  <c:v>43.62953728849353</c:v>
                </c:pt>
                <c:pt idx="4">
                  <c:v>44.172918860087336</c:v>
                </c:pt>
                <c:pt idx="5">
                  <c:v>45.844302193237333</c:v>
                </c:pt>
                <c:pt idx="6">
                  <c:v>47.13902831639038</c:v>
                </c:pt>
                <c:pt idx="7">
                  <c:v>48.481627601617248</c:v>
                </c:pt>
                <c:pt idx="8">
                  <c:v>49.12624084457439</c:v>
                </c:pt>
                <c:pt idx="9">
                  <c:v>45.600720135439211</c:v>
                </c:pt>
                <c:pt idx="10">
                  <c:v>51.951629741416006</c:v>
                </c:pt>
                <c:pt idx="11">
                  <c:v>54.484442534645027</c:v>
                </c:pt>
                <c:pt idx="12">
                  <c:v>52.968684725839204</c:v>
                </c:pt>
                <c:pt idx="13">
                  <c:v>51.58052576595373</c:v>
                </c:pt>
              </c:numCache>
            </c:numRef>
          </c:val>
          <c:smooth val="0"/>
        </c:ser>
        <c:dLbls>
          <c:showLegendKey val="0"/>
          <c:showVal val="0"/>
          <c:showCatName val="0"/>
          <c:showSerName val="0"/>
          <c:showPercent val="0"/>
          <c:showBubbleSize val="0"/>
        </c:dLbls>
        <c:marker val="1"/>
        <c:smooth val="0"/>
        <c:axId val="123053952"/>
        <c:axId val="123056128"/>
      </c:lineChart>
      <c:catAx>
        <c:axId val="123053952"/>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123056128"/>
        <c:crosses val="autoZero"/>
        <c:auto val="1"/>
        <c:lblAlgn val="ctr"/>
        <c:lblOffset val="100"/>
        <c:noMultiLvlLbl val="0"/>
      </c:catAx>
      <c:valAx>
        <c:axId val="123056128"/>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230539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2017/18 NHH Demand Tariffs</a:t>
            </a:r>
          </a:p>
        </c:rich>
      </c:tx>
      <c:overlay val="0"/>
    </c:title>
    <c:autoTitleDeleted val="0"/>
    <c:plotArea>
      <c:layout/>
      <c:lineChart>
        <c:grouping val="standard"/>
        <c:varyColors val="0"/>
        <c:ser>
          <c:idx val="0"/>
          <c:order val="0"/>
          <c:tx>
            <c:v>Expansion Factor 7</c:v>
          </c:tx>
          <c:cat>
            <c:numRef>
              <c:f>'T27'!$B$7:$B$19</c:f>
              <c:numCache>
                <c:formatCode>General</c:formatCode>
                <c:ptCount val="13"/>
                <c:pt idx="0">
                  <c:v>2</c:v>
                </c:pt>
                <c:pt idx="1">
                  <c:v>3</c:v>
                </c:pt>
                <c:pt idx="2">
                  <c:v>4</c:v>
                </c:pt>
                <c:pt idx="3">
                  <c:v>5</c:v>
                </c:pt>
                <c:pt idx="4">
                  <c:v>6</c:v>
                </c:pt>
                <c:pt idx="5">
                  <c:v>7</c:v>
                </c:pt>
                <c:pt idx="6">
                  <c:v>8</c:v>
                </c:pt>
                <c:pt idx="7">
                  <c:v>9</c:v>
                </c:pt>
                <c:pt idx="8">
                  <c:v>10</c:v>
                </c:pt>
                <c:pt idx="9">
                  <c:v>11</c:v>
                </c:pt>
                <c:pt idx="10">
                  <c:v>12</c:v>
                </c:pt>
                <c:pt idx="11">
                  <c:v>13</c:v>
                </c:pt>
                <c:pt idx="12">
                  <c:v>14</c:v>
                </c:pt>
              </c:numCache>
            </c:numRef>
          </c:cat>
          <c:val>
            <c:numRef>
              <c:f>'T11'!$E$6:$E$19</c:f>
              <c:numCache>
                <c:formatCode>0.00</c:formatCode>
                <c:ptCount val="14"/>
                <c:pt idx="0">
                  <c:v>4.3268774818189106</c:v>
                </c:pt>
                <c:pt idx="1">
                  <c:v>4.8655300411852602</c:v>
                </c:pt>
                <c:pt idx="2">
                  <c:v>6.2210152239424987</c:v>
                </c:pt>
                <c:pt idx="3">
                  <c:v>5.8531042562528066</c:v>
                </c:pt>
                <c:pt idx="4">
                  <c:v>6.9624477947950192</c:v>
                </c:pt>
                <c:pt idx="5">
                  <c:v>7.087821133282544</c:v>
                </c:pt>
                <c:pt idx="6">
                  <c:v>6.8117232238799881</c:v>
                </c:pt>
                <c:pt idx="7">
                  <c:v>6.8055263430182285</c:v>
                </c:pt>
                <c:pt idx="8">
                  <c:v>6.7855995276422512</c:v>
                </c:pt>
                <c:pt idx="9">
                  <c:v>6.9895892959040662</c:v>
                </c:pt>
                <c:pt idx="10">
                  <c:v>7.070112443802727</c:v>
                </c:pt>
                <c:pt idx="11">
                  <c:v>6.7791260364879209</c:v>
                </c:pt>
                <c:pt idx="12">
                  <c:v>6.8664467972647554</c:v>
                </c:pt>
                <c:pt idx="13">
                  <c:v>7.4053071412025275</c:v>
                </c:pt>
              </c:numCache>
            </c:numRef>
          </c:val>
          <c:smooth val="0"/>
        </c:ser>
        <c:ser>
          <c:idx val="1"/>
          <c:order val="1"/>
          <c:tx>
            <c:v>Expansion Factor 8</c:v>
          </c:tx>
          <c:marker>
            <c:symbol val="diamond"/>
            <c:size val="7"/>
          </c:marker>
          <c:cat>
            <c:numRef>
              <c:f>'T27'!$B$7:$B$19</c:f>
              <c:numCache>
                <c:formatCode>General</c:formatCode>
                <c:ptCount val="13"/>
                <c:pt idx="0">
                  <c:v>2</c:v>
                </c:pt>
                <c:pt idx="1">
                  <c:v>3</c:v>
                </c:pt>
                <c:pt idx="2">
                  <c:v>4</c:v>
                </c:pt>
                <c:pt idx="3">
                  <c:v>5</c:v>
                </c:pt>
                <c:pt idx="4">
                  <c:v>6</c:v>
                </c:pt>
                <c:pt idx="5">
                  <c:v>7</c:v>
                </c:pt>
                <c:pt idx="6">
                  <c:v>8</c:v>
                </c:pt>
                <c:pt idx="7">
                  <c:v>9</c:v>
                </c:pt>
                <c:pt idx="8">
                  <c:v>10</c:v>
                </c:pt>
                <c:pt idx="9">
                  <c:v>11</c:v>
                </c:pt>
                <c:pt idx="10">
                  <c:v>12</c:v>
                </c:pt>
                <c:pt idx="11">
                  <c:v>13</c:v>
                </c:pt>
                <c:pt idx="12">
                  <c:v>14</c:v>
                </c:pt>
              </c:numCache>
            </c:numRef>
          </c:cat>
          <c:val>
            <c:numRef>
              <c:f>'T27'!$E$6:$E$19</c:f>
              <c:numCache>
                <c:formatCode>0.00</c:formatCode>
                <c:ptCount val="14"/>
                <c:pt idx="0">
                  <c:v>4.114675435890244</c:v>
                </c:pt>
                <c:pt idx="1">
                  <c:v>4.6407607014068137</c:v>
                </c:pt>
                <c:pt idx="2">
                  <c:v>6.1578573124338094</c:v>
                </c:pt>
                <c:pt idx="3">
                  <c:v>5.8580499833103055</c:v>
                </c:pt>
                <c:pt idx="4">
                  <c:v>6.969958007086527</c:v>
                </c:pt>
                <c:pt idx="5">
                  <c:v>7.1417899917453784</c:v>
                </c:pt>
                <c:pt idx="6">
                  <c:v>6.8309053231219421</c:v>
                </c:pt>
                <c:pt idx="7">
                  <c:v>6.8368641967507164</c:v>
                </c:pt>
                <c:pt idx="8">
                  <c:v>6.7998624368756193</c:v>
                </c:pt>
                <c:pt idx="9">
                  <c:v>7.014761427955805</c:v>
                </c:pt>
                <c:pt idx="10">
                  <c:v>7.0866971251484907</c:v>
                </c:pt>
                <c:pt idx="11">
                  <c:v>6.7931857836069343</c:v>
                </c:pt>
                <c:pt idx="12">
                  <c:v>6.8841229579072367</c:v>
                </c:pt>
                <c:pt idx="13">
                  <c:v>7.4271599882395405</c:v>
                </c:pt>
              </c:numCache>
            </c:numRef>
          </c:val>
          <c:smooth val="0"/>
        </c:ser>
        <c:dLbls>
          <c:showLegendKey val="0"/>
          <c:showVal val="0"/>
          <c:showCatName val="0"/>
          <c:showSerName val="0"/>
          <c:showPercent val="0"/>
          <c:showBubbleSize val="0"/>
        </c:dLbls>
        <c:marker val="1"/>
        <c:smooth val="0"/>
        <c:axId val="140137600"/>
        <c:axId val="140139520"/>
      </c:lineChart>
      <c:catAx>
        <c:axId val="140137600"/>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140139520"/>
        <c:crosses val="autoZero"/>
        <c:auto val="1"/>
        <c:lblAlgn val="ctr"/>
        <c:lblOffset val="100"/>
        <c:noMultiLvlLbl val="0"/>
      </c:catAx>
      <c:valAx>
        <c:axId val="140139520"/>
        <c:scaling>
          <c:orientation val="minMax"/>
        </c:scaling>
        <c:delete val="0"/>
        <c:axPos val="l"/>
        <c:majorGridlines/>
        <c:title>
          <c:tx>
            <c:rich>
              <a:bodyPr rot="-5400000" vert="horz"/>
              <a:lstStyle/>
              <a:p>
                <a:pPr>
                  <a:defRPr/>
                </a:pPr>
                <a:r>
                  <a:rPr lang="en-US"/>
                  <a:t>p/kWh</a:t>
                </a:r>
              </a:p>
            </c:rich>
          </c:tx>
          <c:overlay val="0"/>
        </c:title>
        <c:numFmt formatCode="0.00" sourceLinked="1"/>
        <c:majorTickMark val="out"/>
        <c:minorTickMark val="none"/>
        <c:tickLblPos val="nextTo"/>
        <c:crossAx val="1401376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2018/19 Wider Tariffs for Conventional 80% Generator</a:t>
            </a:r>
          </a:p>
        </c:rich>
      </c:tx>
      <c:overlay val="0"/>
    </c:title>
    <c:autoTitleDeleted val="0"/>
    <c:plotArea>
      <c:layout/>
      <c:lineChart>
        <c:grouping val="standard"/>
        <c:varyColors val="0"/>
        <c:ser>
          <c:idx val="0"/>
          <c:order val="0"/>
          <c:tx>
            <c:v>With Caithness-Moray</c:v>
          </c:tx>
          <c:cat>
            <c:numRef>
              <c:f>'T28'!$B$6:$B$32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'T3'!$H$6:$H$32</c:f>
              <c:numCache>
                <c:formatCode>#,##0.00</c:formatCode>
                <c:ptCount val="27"/>
                <c:pt idx="0">
                  <c:v>27.034181469771418</c:v>
                </c:pt>
                <c:pt idx="1">
                  <c:v>20.397683636047645</c:v>
                </c:pt>
                <c:pt idx="2">
                  <c:v>24.311402425118775</c:v>
                </c:pt>
                <c:pt idx="3">
                  <c:v>21.406535923464666</c:v>
                </c:pt>
                <c:pt idx="4">
                  <c:v>21.919507519662407</c:v>
                </c:pt>
                <c:pt idx="5">
                  <c:v>25.087446206270535</c:v>
                </c:pt>
                <c:pt idx="6">
                  <c:v>31.055551230819354</c:v>
                </c:pt>
                <c:pt idx="7">
                  <c:v>20.494131219117627</c:v>
                </c:pt>
                <c:pt idx="8">
                  <c:v>13.657205358201683</c:v>
                </c:pt>
                <c:pt idx="9">
                  <c:v>19.526208583633405</c:v>
                </c:pt>
                <c:pt idx="10">
                  <c:v>14.311835279495</c:v>
                </c:pt>
                <c:pt idx="11">
                  <c:v>9.4630849222431692</c:v>
                </c:pt>
                <c:pt idx="12">
                  <c:v>6.0513019320088794</c:v>
                </c:pt>
                <c:pt idx="13">
                  <c:v>3.6386951968360286</c:v>
                </c:pt>
                <c:pt idx="14">
                  <c:v>1.3973644550634763</c:v>
                </c:pt>
                <c:pt idx="15">
                  <c:v>-0.55169242494828019</c:v>
                </c:pt>
                <c:pt idx="16">
                  <c:v>-2.1656757300163751</c:v>
                </c:pt>
                <c:pt idx="17">
                  <c:v>-2.443734365871852</c:v>
                </c:pt>
                <c:pt idx="18">
                  <c:v>0.56685894263164016</c:v>
                </c:pt>
                <c:pt idx="19">
                  <c:v>1.6357898374482129</c:v>
                </c:pt>
                <c:pt idx="20">
                  <c:v>-1.2073642263920381</c:v>
                </c:pt>
                <c:pt idx="21">
                  <c:v>-5.5654541674085616</c:v>
                </c:pt>
                <c:pt idx="22">
                  <c:v>-14.296180620329945</c:v>
                </c:pt>
                <c:pt idx="23">
                  <c:v>-5.8129711175079342</c:v>
                </c:pt>
                <c:pt idx="24">
                  <c:v>-7.2333810056726744</c:v>
                </c:pt>
                <c:pt idx="25">
                  <c:v>-8.4890732160152602</c:v>
                </c:pt>
                <c:pt idx="26">
                  <c:v>-8.1897035960125955</c:v>
                </c:pt>
              </c:numCache>
            </c:numRef>
          </c:val>
          <c:smooth val="0"/>
        </c:ser>
        <c:ser>
          <c:idx val="1"/>
          <c:order val="1"/>
          <c:tx>
            <c:v>Without Caithness-Moray</c:v>
          </c:tx>
          <c:marker>
            <c:symbol val="diamond"/>
            <c:size val="7"/>
          </c:marker>
          <c:cat>
            <c:numRef>
              <c:f>'T28'!$B$6:$B$32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'T28'!$H$6:$H$32</c:f>
              <c:numCache>
                <c:formatCode>#,##0.00</c:formatCode>
                <c:ptCount val="27"/>
                <c:pt idx="0">
                  <c:v>25.512787833914643</c:v>
                </c:pt>
                <c:pt idx="1">
                  <c:v>20.930426369628798</c:v>
                </c:pt>
                <c:pt idx="2">
                  <c:v>23.325250608706003</c:v>
                </c:pt>
                <c:pt idx="3">
                  <c:v>20.435382283520578</c:v>
                </c:pt>
                <c:pt idx="4">
                  <c:v>21.59205917775169</c:v>
                </c:pt>
                <c:pt idx="5">
                  <c:v>25.109901435981698</c:v>
                </c:pt>
                <c:pt idx="6">
                  <c:v>31.157718360711669</c:v>
                </c:pt>
                <c:pt idx="7">
                  <c:v>20.510085395636793</c:v>
                </c:pt>
                <c:pt idx="8">
                  <c:v>13.726749946231685</c:v>
                </c:pt>
                <c:pt idx="9">
                  <c:v>19.475916289222013</c:v>
                </c:pt>
                <c:pt idx="10">
                  <c:v>14.339966995974628</c:v>
                </c:pt>
                <c:pt idx="11">
                  <c:v>9.4528736269186204</c:v>
                </c:pt>
                <c:pt idx="12">
                  <c:v>6.0506452678426115</c:v>
                </c:pt>
                <c:pt idx="13">
                  <c:v>3.633423445632713</c:v>
                </c:pt>
                <c:pt idx="14">
                  <c:v>1.3953177251494551</c:v>
                </c:pt>
                <c:pt idx="15">
                  <c:v>-0.55406680773152051</c:v>
                </c:pt>
                <c:pt idx="16">
                  <c:v>-2.1677701188406187</c:v>
                </c:pt>
                <c:pt idx="17">
                  <c:v>-2.4458345428608221</c:v>
                </c:pt>
                <c:pt idx="18">
                  <c:v>0.5646645063829312</c:v>
                </c:pt>
                <c:pt idx="19">
                  <c:v>1.6336227136277146</c:v>
                </c:pt>
                <c:pt idx="20">
                  <c:v>-1.2095293523760078</c:v>
                </c:pt>
                <c:pt idx="21">
                  <c:v>-5.5676710491625574</c:v>
                </c:pt>
                <c:pt idx="22">
                  <c:v>-14.298308367226095</c:v>
                </c:pt>
                <c:pt idx="23">
                  <c:v>-5.8151070298462599</c:v>
                </c:pt>
                <c:pt idx="24">
                  <c:v>-7.2355203394003089</c:v>
                </c:pt>
                <c:pt idx="25">
                  <c:v>-8.4912280136595104</c:v>
                </c:pt>
                <c:pt idx="26">
                  <c:v>-8.1918564217479304</c:v>
                </c:pt>
              </c:numCache>
            </c:numRef>
          </c:val>
          <c:smooth val="0"/>
        </c:ser>
        <c:dLbls>
          <c:showLegendKey val="0"/>
          <c:showVal val="0"/>
          <c:showCatName val="0"/>
          <c:showSerName val="0"/>
          <c:showPercent val="0"/>
          <c:showBubbleSize val="0"/>
        </c:dLbls>
        <c:marker val="1"/>
        <c:smooth val="0"/>
        <c:axId val="139588352"/>
        <c:axId val="139590272"/>
      </c:lineChart>
      <c:catAx>
        <c:axId val="139588352"/>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139590272"/>
        <c:crosses val="autoZero"/>
        <c:auto val="1"/>
        <c:lblAlgn val="ctr"/>
        <c:lblOffset val="100"/>
        <c:noMultiLvlLbl val="0"/>
      </c:catAx>
      <c:valAx>
        <c:axId val="139590272"/>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39588352"/>
        <c:crosses val="autoZero"/>
        <c:crossBetween val="between"/>
        <c:majorUnit val="10"/>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2018/19 Wider Tariffs for Intermittent 40% Generator</a:t>
            </a:r>
          </a:p>
        </c:rich>
      </c:tx>
      <c:overlay val="0"/>
    </c:title>
    <c:autoTitleDeleted val="0"/>
    <c:plotArea>
      <c:layout/>
      <c:lineChart>
        <c:grouping val="standard"/>
        <c:varyColors val="0"/>
        <c:ser>
          <c:idx val="0"/>
          <c:order val="0"/>
          <c:tx>
            <c:v>With Caithness-Moray</c:v>
          </c:tx>
          <c:cat>
            <c:numRef>
              <c:f>'T28'!$B$6:$B$32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'T3'!$I$6:$I$32</c:f>
              <c:numCache>
                <c:formatCode>#,##0.00</c:formatCode>
                <c:ptCount val="27"/>
                <c:pt idx="0">
                  <c:v>21.308631428571054</c:v>
                </c:pt>
                <c:pt idx="1">
                  <c:v>17.828127426088898</c:v>
                </c:pt>
                <c:pt idx="2">
                  <c:v>19.971411186526151</c:v>
                </c:pt>
                <c:pt idx="3">
                  <c:v>21.196737187778176</c:v>
                </c:pt>
                <c:pt idx="4">
                  <c:v>18.025194050325712</c:v>
                </c:pt>
                <c:pt idx="5">
                  <c:v>19.09569503091635</c:v>
                </c:pt>
                <c:pt idx="6">
                  <c:v>26.989286148958495</c:v>
                </c:pt>
                <c:pt idx="7">
                  <c:v>16.070200878589656</c:v>
                </c:pt>
                <c:pt idx="8">
                  <c:v>11.908401343775889</c:v>
                </c:pt>
                <c:pt idx="9">
                  <c:v>14.876679739744333</c:v>
                </c:pt>
                <c:pt idx="10">
                  <c:v>8.7210532652535235</c:v>
                </c:pt>
                <c:pt idx="11">
                  <c:v>6.5989830222694135</c:v>
                </c:pt>
                <c:pt idx="12">
                  <c:v>2.0587801983128831</c:v>
                </c:pt>
                <c:pt idx="13">
                  <c:v>0.9353054740853004</c:v>
                </c:pt>
                <c:pt idx="14">
                  <c:v>-2.69502465399224</c:v>
                </c:pt>
                <c:pt idx="15">
                  <c:v>-3.4961960429465444</c:v>
                </c:pt>
                <c:pt idx="16">
                  <c:v>-3.1277788859075093</c:v>
                </c:pt>
                <c:pt idx="17">
                  <c:v>-3.4243228578672675</c:v>
                </c:pt>
                <c:pt idx="18">
                  <c:v>-3.4322959998581584</c:v>
                </c:pt>
                <c:pt idx="19">
                  <c:v>-5.3768314112688076</c:v>
                </c:pt>
                <c:pt idx="20">
                  <c:v>-5.3711283920310953</c:v>
                </c:pt>
                <c:pt idx="21">
                  <c:v>-9.2277883814131929</c:v>
                </c:pt>
                <c:pt idx="22">
                  <c:v>-9.6090195728485934</c:v>
                </c:pt>
                <c:pt idx="23">
                  <c:v>-2.8105999895194191</c:v>
                </c:pt>
                <c:pt idx="24">
                  <c:v>-4.7557058440146163</c:v>
                </c:pt>
                <c:pt idx="25">
                  <c:v>-5.32639953651121</c:v>
                </c:pt>
                <c:pt idx="26">
                  <c:v>-5.8928991995542503</c:v>
                </c:pt>
              </c:numCache>
            </c:numRef>
          </c:val>
          <c:smooth val="0"/>
        </c:ser>
        <c:ser>
          <c:idx val="1"/>
          <c:order val="1"/>
          <c:tx>
            <c:v>Without Caithness-Moray</c:v>
          </c:tx>
          <c:marker>
            <c:symbol val="diamond"/>
            <c:size val="7"/>
          </c:marker>
          <c:cat>
            <c:numRef>
              <c:f>'T28'!$B$6:$B$32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'T28'!$I$6:$I$32</c:f>
              <c:numCache>
                <c:formatCode>#,##0.00</c:formatCode>
                <c:ptCount val="27"/>
                <c:pt idx="0">
                  <c:v>20.175317862073886</c:v>
                </c:pt>
                <c:pt idx="1">
                  <c:v>17.73784841256326</c:v>
                </c:pt>
                <c:pt idx="2">
                  <c:v>19.195864735609423</c:v>
                </c:pt>
                <c:pt idx="3">
                  <c:v>20.436784812166636</c:v>
                </c:pt>
                <c:pt idx="4">
                  <c:v>17.744832484167951</c:v>
                </c:pt>
                <c:pt idx="5">
                  <c:v>19.062792526836752</c:v>
                </c:pt>
                <c:pt idx="6">
                  <c:v>26.940910456428877</c:v>
                </c:pt>
                <c:pt idx="7">
                  <c:v>16.045408905517359</c:v>
                </c:pt>
                <c:pt idx="8">
                  <c:v>11.95736327086739</c:v>
                </c:pt>
                <c:pt idx="9">
                  <c:v>14.859092151037068</c:v>
                </c:pt>
                <c:pt idx="10">
                  <c:v>8.7638181227000409</c:v>
                </c:pt>
                <c:pt idx="11">
                  <c:v>6.6006257307099609</c:v>
                </c:pt>
                <c:pt idx="12">
                  <c:v>2.0661665429373826</c:v>
                </c:pt>
                <c:pt idx="13">
                  <c:v>0.93737179472377763</c:v>
                </c:pt>
                <c:pt idx="14">
                  <c:v>-2.6901727723161919</c:v>
                </c:pt>
                <c:pt idx="15">
                  <c:v>-3.4918769512187606</c:v>
                </c:pt>
                <c:pt idx="16">
                  <c:v>-3.1231189123424632</c:v>
                </c:pt>
                <c:pt idx="17">
                  <c:v>-3.4197967994285001</c:v>
                </c:pt>
                <c:pt idx="18">
                  <c:v>-3.4286268835490477</c:v>
                </c:pt>
                <c:pt idx="19">
                  <c:v>-5.3723872041896223</c:v>
                </c:pt>
                <c:pt idx="20">
                  <c:v>-5.3666764599575796</c:v>
                </c:pt>
                <c:pt idx="21">
                  <c:v>-9.2234931140692158</c:v>
                </c:pt>
                <c:pt idx="22">
                  <c:v>-9.6044592990590196</c:v>
                </c:pt>
                <c:pt idx="23">
                  <c:v>-2.8060330688760056</c:v>
                </c:pt>
                <c:pt idx="24">
                  <c:v>-4.7511872157153832</c:v>
                </c:pt>
                <c:pt idx="25">
                  <c:v>-5.3219053780522829</c:v>
                </c:pt>
                <c:pt idx="26">
                  <c:v>-5.8884123002225746</c:v>
                </c:pt>
              </c:numCache>
            </c:numRef>
          </c:val>
          <c:smooth val="0"/>
        </c:ser>
        <c:dLbls>
          <c:showLegendKey val="0"/>
          <c:showVal val="0"/>
          <c:showCatName val="0"/>
          <c:showSerName val="0"/>
          <c:showPercent val="0"/>
          <c:showBubbleSize val="0"/>
        </c:dLbls>
        <c:marker val="1"/>
        <c:smooth val="0"/>
        <c:axId val="139628544"/>
        <c:axId val="139630464"/>
      </c:lineChart>
      <c:catAx>
        <c:axId val="139628544"/>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139630464"/>
        <c:crosses val="autoZero"/>
        <c:auto val="1"/>
        <c:lblAlgn val="ctr"/>
        <c:lblOffset val="100"/>
        <c:noMultiLvlLbl val="0"/>
      </c:catAx>
      <c:valAx>
        <c:axId val="139630464"/>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3962854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2018/19 TNUoS Tariffs for HH Demand</a:t>
            </a:r>
          </a:p>
        </c:rich>
      </c:tx>
      <c:overlay val="0"/>
    </c:title>
    <c:autoTitleDeleted val="0"/>
    <c:plotArea>
      <c:layout/>
      <c:lineChart>
        <c:grouping val="standard"/>
        <c:varyColors val="0"/>
        <c:ser>
          <c:idx val="0"/>
          <c:order val="0"/>
          <c:tx>
            <c:v>With Caithness-Moray</c:v>
          </c:tx>
          <c:cat>
            <c:numRef>
              <c:f>'T29'!$B$6:$B$19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'T10'!$F$6:$F$19</c:f>
              <c:numCache>
                <c:formatCode>0.00</c:formatCode>
                <c:ptCount val="14"/>
                <c:pt idx="0">
                  <c:v>35.590309086996314</c:v>
                </c:pt>
                <c:pt idx="1">
                  <c:v>34.644425003538998</c:v>
                </c:pt>
                <c:pt idx="2">
                  <c:v>44.384152324987419</c:v>
                </c:pt>
                <c:pt idx="3">
                  <c:v>49.657274944052276</c:v>
                </c:pt>
                <c:pt idx="4">
                  <c:v>50.878841285668841</c:v>
                </c:pt>
                <c:pt idx="5">
                  <c:v>51.733108065960799</c:v>
                </c:pt>
                <c:pt idx="6">
                  <c:v>53.940875749330964</c:v>
                </c:pt>
                <c:pt idx="7">
                  <c:v>54.897456804232135</c:v>
                </c:pt>
                <c:pt idx="8">
                  <c:v>56.091280489972583</c:v>
                </c:pt>
                <c:pt idx="9">
                  <c:v>52.548352835286195</c:v>
                </c:pt>
                <c:pt idx="10">
                  <c:v>58.580368283738103</c:v>
                </c:pt>
                <c:pt idx="11">
                  <c:v>61.228686423651432</c:v>
                </c:pt>
                <c:pt idx="12">
                  <c:v>60.144902502504848</c:v>
                </c:pt>
                <c:pt idx="13">
                  <c:v>58.774195751121844</c:v>
                </c:pt>
              </c:numCache>
            </c:numRef>
          </c:val>
          <c:smooth val="0"/>
        </c:ser>
        <c:ser>
          <c:idx val="1"/>
          <c:order val="1"/>
          <c:tx>
            <c:v>Without Caithness-Moray</c:v>
          </c:tx>
          <c:marker>
            <c:symbol val="diamond"/>
            <c:size val="7"/>
          </c:marker>
          <c:cat>
            <c:numRef>
              <c:f>'T29'!$B$6:$B$19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'T29'!$D$6:$D$19</c:f>
              <c:numCache>
                <c:formatCode>0.00</c:formatCode>
                <c:ptCount val="14"/>
                <c:pt idx="0">
                  <c:v>34.264710354003945</c:v>
                </c:pt>
                <c:pt idx="1">
                  <c:v>34.656141188870649</c:v>
                </c:pt>
                <c:pt idx="2">
                  <c:v>44.397459036071943</c:v>
                </c:pt>
                <c:pt idx="3">
                  <c:v>49.673639602581588</c:v>
                </c:pt>
                <c:pt idx="4">
                  <c:v>50.893753034655063</c:v>
                </c:pt>
                <c:pt idx="5">
                  <c:v>51.749040133598385</c:v>
                </c:pt>
                <c:pt idx="6">
                  <c:v>53.955793690775003</c:v>
                </c:pt>
                <c:pt idx="7">
                  <c:v>54.912561900889202</c:v>
                </c:pt>
                <c:pt idx="8">
                  <c:v>56.106112382562259</c:v>
                </c:pt>
                <c:pt idx="9">
                  <c:v>52.563310526551582</c:v>
                </c:pt>
                <c:pt idx="10">
                  <c:v>58.595241183420306</c:v>
                </c:pt>
                <c:pt idx="11">
                  <c:v>61.243540977403711</c:v>
                </c:pt>
                <c:pt idx="12">
                  <c:v>60.159806155549525</c:v>
                </c:pt>
                <c:pt idx="13">
                  <c:v>58.789130193976803</c:v>
                </c:pt>
              </c:numCache>
            </c:numRef>
          </c:val>
          <c:smooth val="0"/>
        </c:ser>
        <c:dLbls>
          <c:showLegendKey val="0"/>
          <c:showVal val="0"/>
          <c:showCatName val="0"/>
          <c:showSerName val="0"/>
          <c:showPercent val="0"/>
          <c:showBubbleSize val="0"/>
        </c:dLbls>
        <c:marker val="1"/>
        <c:smooth val="0"/>
        <c:axId val="140455296"/>
        <c:axId val="140461568"/>
      </c:lineChart>
      <c:catAx>
        <c:axId val="14045529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140461568"/>
        <c:crosses val="autoZero"/>
        <c:auto val="1"/>
        <c:lblAlgn val="ctr"/>
        <c:lblOffset val="100"/>
        <c:noMultiLvlLbl val="0"/>
      </c:catAx>
      <c:valAx>
        <c:axId val="140461568"/>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4045529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2018/19 TNUoS Tariffs for NHH Demand</a:t>
            </a:r>
          </a:p>
        </c:rich>
      </c:tx>
      <c:overlay val="0"/>
    </c:title>
    <c:autoTitleDeleted val="0"/>
    <c:plotArea>
      <c:layout/>
      <c:lineChart>
        <c:grouping val="standard"/>
        <c:varyColors val="0"/>
        <c:ser>
          <c:idx val="0"/>
          <c:order val="0"/>
          <c:tx>
            <c:v>With Caithness-Moray</c:v>
          </c:tx>
          <c:cat>
            <c:numRef>
              <c:f>'T29'!$B$6:$B$19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'T11'!$F$6:$F$19</c:f>
              <c:numCache>
                <c:formatCode>0.00</c:formatCode>
                <c:ptCount val="14"/>
                <c:pt idx="0">
                  <c:v>5.3415953579206414</c:v>
                </c:pt>
                <c:pt idx="1">
                  <c:v>5.644108202936585</c:v>
                </c:pt>
                <c:pt idx="2">
                  <c:v>7.306220080728929</c:v>
                </c:pt>
                <c:pt idx="3">
                  <c:v>6.7096035074524991</c:v>
                </c:pt>
                <c:pt idx="4">
                  <c:v>8.0778122061153148</c:v>
                </c:pt>
                <c:pt idx="5">
                  <c:v>8.1146084015570903</c:v>
                </c:pt>
                <c:pt idx="6">
                  <c:v>7.854530834367643</c:v>
                </c:pt>
                <c:pt idx="7">
                  <c:v>7.7805415420487334</c:v>
                </c:pt>
                <c:pt idx="8">
                  <c:v>7.8153242920779435</c:v>
                </c:pt>
                <c:pt idx="9">
                  <c:v>8.056371943172465</c:v>
                </c:pt>
                <c:pt idx="10">
                  <c:v>8.0152778164972709</c:v>
                </c:pt>
                <c:pt idx="11">
                  <c:v>7.5857752062246924</c:v>
                </c:pt>
                <c:pt idx="12">
                  <c:v>7.8165162153203864</c:v>
                </c:pt>
                <c:pt idx="13">
                  <c:v>8.5225890187988913</c:v>
                </c:pt>
              </c:numCache>
            </c:numRef>
          </c:val>
          <c:smooth val="0"/>
        </c:ser>
        <c:ser>
          <c:idx val="1"/>
          <c:order val="1"/>
          <c:tx>
            <c:v>Without Caithness-Moray</c:v>
          </c:tx>
          <c:marker>
            <c:symbol val="diamond"/>
            <c:size val="7"/>
          </c:marker>
          <c:cat>
            <c:numRef>
              <c:f>'T29'!$B$6:$B$19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'T29'!$E$6:$E$19</c:f>
              <c:numCache>
                <c:formatCode>0.00</c:formatCode>
                <c:ptCount val="14"/>
                <c:pt idx="0">
                  <c:v>5.1424534994595268</c:v>
                </c:pt>
                <c:pt idx="1">
                  <c:v>5.646019040695605</c:v>
                </c:pt>
                <c:pt idx="2">
                  <c:v>7.3084121924935248</c:v>
                </c:pt>
                <c:pt idx="3">
                  <c:v>6.7118138390917821</c:v>
                </c:pt>
                <c:pt idx="4">
                  <c:v>8.0801807945474931</c:v>
                </c:pt>
                <c:pt idx="5">
                  <c:v>8.1171085555785805</c:v>
                </c:pt>
                <c:pt idx="6">
                  <c:v>7.8567032227093172</c:v>
                </c:pt>
                <c:pt idx="7">
                  <c:v>7.782682266179112</c:v>
                </c:pt>
                <c:pt idx="8">
                  <c:v>7.8173906437373848</c:v>
                </c:pt>
                <c:pt idx="9">
                  <c:v>8.0586658147982586</c:v>
                </c:pt>
                <c:pt idx="10">
                  <c:v>8.0173125207843103</c:v>
                </c:pt>
                <c:pt idx="11">
                  <c:v>7.5876148965081756</c:v>
                </c:pt>
                <c:pt idx="12">
                  <c:v>7.8184525954928805</c:v>
                </c:pt>
                <c:pt idx="13">
                  <c:v>8.5247546653299207</c:v>
                </c:pt>
              </c:numCache>
            </c:numRef>
          </c:val>
          <c:smooth val="0"/>
        </c:ser>
        <c:dLbls>
          <c:showLegendKey val="0"/>
          <c:showVal val="0"/>
          <c:showCatName val="0"/>
          <c:showSerName val="0"/>
          <c:showPercent val="0"/>
          <c:showBubbleSize val="0"/>
        </c:dLbls>
        <c:marker val="1"/>
        <c:smooth val="0"/>
        <c:axId val="140470912"/>
        <c:axId val="140505856"/>
      </c:lineChart>
      <c:catAx>
        <c:axId val="140470912"/>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140505856"/>
        <c:crosses val="autoZero"/>
        <c:auto val="1"/>
        <c:lblAlgn val="ctr"/>
        <c:lblOffset val="100"/>
        <c:noMultiLvlLbl val="0"/>
      </c:catAx>
      <c:valAx>
        <c:axId val="140505856"/>
        <c:scaling>
          <c:orientation val="minMax"/>
        </c:scaling>
        <c:delete val="0"/>
        <c:axPos val="l"/>
        <c:majorGridlines/>
        <c:title>
          <c:tx>
            <c:rich>
              <a:bodyPr rot="-5400000" vert="horz"/>
              <a:lstStyle/>
              <a:p>
                <a:pPr>
                  <a:defRPr/>
                </a:pPr>
                <a:r>
                  <a:rPr lang="en-US"/>
                  <a:t>p/kWh</a:t>
                </a:r>
              </a:p>
            </c:rich>
          </c:tx>
          <c:overlay val="0"/>
        </c:title>
        <c:numFmt formatCode="0.00" sourceLinked="1"/>
        <c:majorTickMark val="out"/>
        <c:minorTickMark val="none"/>
        <c:tickLblPos val="nextTo"/>
        <c:crossAx val="1404709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Non-Half Hour Demand Tariffs</a:t>
            </a:r>
          </a:p>
        </c:rich>
      </c:tx>
      <c:overlay val="0"/>
    </c:title>
    <c:autoTitleDeleted val="0"/>
    <c:plotArea>
      <c:layout>
        <c:manualLayout>
          <c:layoutTarget val="inner"/>
          <c:xMode val="edge"/>
          <c:yMode val="edge"/>
          <c:x val="0.14248933727034122"/>
          <c:y val="0.14764055808813373"/>
          <c:w val="0.82886482939632544"/>
          <c:h val="0.65116784086199753"/>
        </c:manualLayout>
      </c:layout>
      <c:lineChart>
        <c:grouping val="standard"/>
        <c:varyColors val="0"/>
        <c:ser>
          <c:idx val="4"/>
          <c:order val="0"/>
          <c:tx>
            <c:strRef>
              <c:f>'T11'!$D$4</c:f>
              <c:strCache>
                <c:ptCount val="1"/>
                <c:pt idx="0">
                  <c:v>16/17</c:v>
                </c:pt>
              </c:strCache>
            </c:strRef>
          </c:tx>
          <c:spPr>
            <a:ln>
              <a:solidFill>
                <a:schemeClr val="accent6">
                  <a:lumMod val="75000"/>
                </a:schemeClr>
              </a:solidFill>
            </a:ln>
          </c:spPr>
          <c:marker>
            <c:symbol val="diamond"/>
            <c:size val="7"/>
            <c:spPr>
              <a:solidFill>
                <a:schemeClr val="accent6">
                  <a:lumMod val="75000"/>
                </a:schemeClr>
              </a:solidFill>
              <a:ln>
                <a:noFill/>
              </a:ln>
            </c:spPr>
          </c:marker>
          <c:val>
            <c:numRef>
              <c:f>'T11'!$D$6:$D$19</c:f>
              <c:numCache>
                <c:formatCode>_(* #,##0.00_);_(* \(#,##0.00\);_(* "-"??_);_(@_)</c:formatCode>
                <c:ptCount val="14"/>
                <c:pt idx="0">
                  <c:v>5.7677842619251507</c:v>
                </c:pt>
                <c:pt idx="1">
                  <c:v>6.2069603580949329</c:v>
                </c:pt>
                <c:pt idx="2">
                  <c:v>6.7658951759314645</c:v>
                </c:pt>
                <c:pt idx="3">
                  <c:v>5.6880264006235679</c:v>
                </c:pt>
                <c:pt idx="4">
                  <c:v>6.5430880681181049</c:v>
                </c:pt>
                <c:pt idx="5">
                  <c:v>6.4793797229288623</c:v>
                </c:pt>
                <c:pt idx="6">
                  <c:v>6.3753202164273199</c:v>
                </c:pt>
                <c:pt idx="7">
                  <c:v>6.3543110170477188</c:v>
                </c:pt>
                <c:pt idx="8">
                  <c:v>6.3527704251824622</c:v>
                </c:pt>
                <c:pt idx="9">
                  <c:v>6.4030497111159272</c:v>
                </c:pt>
                <c:pt idx="10">
                  <c:v>6.6526772877661697</c:v>
                </c:pt>
                <c:pt idx="11">
                  <c:v>6.5080254803895521</c:v>
                </c:pt>
                <c:pt idx="12">
                  <c:v>6.4854526256068166</c:v>
                </c:pt>
                <c:pt idx="13">
                  <c:v>6.8778902520373268</c:v>
                </c:pt>
              </c:numCache>
            </c:numRef>
          </c:val>
          <c:smooth val="0"/>
        </c:ser>
        <c:ser>
          <c:idx val="0"/>
          <c:order val="1"/>
          <c:tx>
            <c:strRef>
              <c:f>'T11'!$E$4</c:f>
              <c:strCache>
                <c:ptCount val="1"/>
                <c:pt idx="0">
                  <c:v>17/18 </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'T11'!$E$6:$E$19</c:f>
              <c:numCache>
                <c:formatCode>0.00</c:formatCode>
                <c:ptCount val="14"/>
                <c:pt idx="0">
                  <c:v>4.3268774818189106</c:v>
                </c:pt>
                <c:pt idx="1">
                  <c:v>4.8655300411852602</c:v>
                </c:pt>
                <c:pt idx="2">
                  <c:v>6.2210152239424987</c:v>
                </c:pt>
                <c:pt idx="3">
                  <c:v>5.8531042562528066</c:v>
                </c:pt>
                <c:pt idx="4">
                  <c:v>6.9624477947950192</c:v>
                </c:pt>
                <c:pt idx="5">
                  <c:v>7.087821133282544</c:v>
                </c:pt>
                <c:pt idx="6">
                  <c:v>6.8117232238799881</c:v>
                </c:pt>
                <c:pt idx="7">
                  <c:v>6.8055263430182285</c:v>
                </c:pt>
                <c:pt idx="8">
                  <c:v>6.7855995276422512</c:v>
                </c:pt>
                <c:pt idx="9">
                  <c:v>6.9895892959040662</c:v>
                </c:pt>
                <c:pt idx="10">
                  <c:v>7.070112443802727</c:v>
                </c:pt>
                <c:pt idx="11">
                  <c:v>6.7791260364879209</c:v>
                </c:pt>
                <c:pt idx="12">
                  <c:v>6.8664467972647554</c:v>
                </c:pt>
                <c:pt idx="13">
                  <c:v>7.4053071412025275</c:v>
                </c:pt>
              </c:numCache>
            </c:numRef>
          </c:val>
          <c:smooth val="0"/>
        </c:ser>
        <c:ser>
          <c:idx val="1"/>
          <c:order val="2"/>
          <c:tx>
            <c:strRef>
              <c:f>'T11'!$F$4</c:f>
              <c:strCache>
                <c:ptCount val="1"/>
                <c:pt idx="0">
                  <c:v>18/19 </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'T11'!$F$6:$F$19</c:f>
              <c:numCache>
                <c:formatCode>0.00</c:formatCode>
                <c:ptCount val="14"/>
                <c:pt idx="0">
                  <c:v>5.3415953579206414</c:v>
                </c:pt>
                <c:pt idx="1">
                  <c:v>5.644108202936585</c:v>
                </c:pt>
                <c:pt idx="2">
                  <c:v>7.306220080728929</c:v>
                </c:pt>
                <c:pt idx="3">
                  <c:v>6.7096035074524991</c:v>
                </c:pt>
                <c:pt idx="4">
                  <c:v>8.0778122061153148</c:v>
                </c:pt>
                <c:pt idx="5">
                  <c:v>8.1146084015570903</c:v>
                </c:pt>
                <c:pt idx="6">
                  <c:v>7.854530834367643</c:v>
                </c:pt>
                <c:pt idx="7">
                  <c:v>7.7805415420487334</c:v>
                </c:pt>
                <c:pt idx="8">
                  <c:v>7.8153242920779435</c:v>
                </c:pt>
                <c:pt idx="9">
                  <c:v>8.056371943172465</c:v>
                </c:pt>
                <c:pt idx="10">
                  <c:v>8.0152778164972709</c:v>
                </c:pt>
                <c:pt idx="11">
                  <c:v>7.5857752062246924</c:v>
                </c:pt>
                <c:pt idx="12">
                  <c:v>7.8165162153203864</c:v>
                </c:pt>
                <c:pt idx="13">
                  <c:v>8.5225890187988913</c:v>
                </c:pt>
              </c:numCache>
            </c:numRef>
          </c:val>
          <c:smooth val="0"/>
        </c:ser>
        <c:ser>
          <c:idx val="2"/>
          <c:order val="3"/>
          <c:tx>
            <c:strRef>
              <c:f>'T11'!$G$4</c:f>
              <c:strCache>
                <c:ptCount val="1"/>
                <c:pt idx="0">
                  <c:v>19/20</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'T11'!$G$6:$G$19</c:f>
              <c:numCache>
                <c:formatCode>0.00_)</c:formatCode>
                <c:ptCount val="14"/>
                <c:pt idx="0">
                  <c:v>5.5568483743048072</c:v>
                </c:pt>
                <c:pt idx="1">
                  <c:v>6.1173285493771621</c:v>
                </c:pt>
                <c:pt idx="2">
                  <c:v>8.0247227555827276</c:v>
                </c:pt>
                <c:pt idx="3">
                  <c:v>7.3913941780753012</c:v>
                </c:pt>
                <c:pt idx="4">
                  <c:v>8.9175838552357689</c:v>
                </c:pt>
                <c:pt idx="5">
                  <c:v>8.9662782636525016</c:v>
                </c:pt>
                <c:pt idx="6">
                  <c:v>8.6227860675051957</c:v>
                </c:pt>
                <c:pt idx="7">
                  <c:v>8.5687231609217527</c:v>
                </c:pt>
                <c:pt idx="8">
                  <c:v>8.5159227821845302</c:v>
                </c:pt>
                <c:pt idx="9">
                  <c:v>8.9517399336187058</c:v>
                </c:pt>
                <c:pt idx="10">
                  <c:v>8.6651829772595583</c:v>
                </c:pt>
                <c:pt idx="11">
                  <c:v>8.1429235148996693</c:v>
                </c:pt>
                <c:pt idx="12">
                  <c:v>8.4727046985364414</c:v>
                </c:pt>
                <c:pt idx="13">
                  <c:v>9.6885826492928953</c:v>
                </c:pt>
              </c:numCache>
            </c:numRef>
          </c:val>
          <c:smooth val="0"/>
        </c:ser>
        <c:ser>
          <c:idx val="3"/>
          <c:order val="4"/>
          <c:tx>
            <c:strRef>
              <c:f>'T11'!$H$4</c:f>
              <c:strCache>
                <c:ptCount val="1"/>
                <c:pt idx="0">
                  <c:v>20/21 </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'T11'!$H$6:$H$19</c:f>
              <c:numCache>
                <c:formatCode>0.00_)</c:formatCode>
                <c:ptCount val="14"/>
                <c:pt idx="0">
                  <c:v>8.1953411543205306</c:v>
                </c:pt>
                <c:pt idx="1">
                  <c:v>8.5105650054063311</c:v>
                </c:pt>
                <c:pt idx="2">
                  <c:v>10.334946087001828</c:v>
                </c:pt>
                <c:pt idx="3">
                  <c:v>9.3945922895151952</c:v>
                </c:pt>
                <c:pt idx="4">
                  <c:v>11.307923568662224</c:v>
                </c:pt>
                <c:pt idx="5">
                  <c:v>11.350673791254991</c:v>
                </c:pt>
                <c:pt idx="6">
                  <c:v>10.851687908306028</c:v>
                </c:pt>
                <c:pt idx="7">
                  <c:v>10.726798880986006</c:v>
                </c:pt>
                <c:pt idx="8">
                  <c:v>10.64971605351575</c:v>
                </c:pt>
                <c:pt idx="9">
                  <c:v>11.213241900402103</c:v>
                </c:pt>
                <c:pt idx="10">
                  <c:v>10.678805679489759</c:v>
                </c:pt>
                <c:pt idx="11">
                  <c:v>9.937390070451519</c:v>
                </c:pt>
                <c:pt idx="12">
                  <c:v>10.371100683254788</c:v>
                </c:pt>
                <c:pt idx="13">
                  <c:v>11.828368449388686</c:v>
                </c:pt>
              </c:numCache>
            </c:numRef>
          </c:val>
          <c:smooth val="0"/>
        </c:ser>
        <c:dLbls>
          <c:showLegendKey val="0"/>
          <c:showVal val="0"/>
          <c:showCatName val="0"/>
          <c:showSerName val="0"/>
          <c:showPercent val="0"/>
          <c:showBubbleSize val="0"/>
        </c:dLbls>
        <c:marker val="1"/>
        <c:smooth val="0"/>
        <c:axId val="78122368"/>
        <c:axId val="78128640"/>
      </c:lineChart>
      <c:catAx>
        <c:axId val="78122368"/>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nextTo"/>
        <c:crossAx val="78128640"/>
        <c:crosses val="autoZero"/>
        <c:auto val="1"/>
        <c:lblAlgn val="ctr"/>
        <c:lblOffset val="100"/>
        <c:noMultiLvlLbl val="0"/>
      </c:catAx>
      <c:valAx>
        <c:axId val="78128640"/>
        <c:scaling>
          <c:orientation val="minMax"/>
        </c:scaling>
        <c:delete val="0"/>
        <c:axPos val="l"/>
        <c:majorGridlines/>
        <c:title>
          <c:tx>
            <c:rich>
              <a:bodyPr rot="-5400000" vert="horz"/>
              <a:lstStyle/>
              <a:p>
                <a:pPr>
                  <a:defRPr/>
                </a:pPr>
                <a:r>
                  <a:rPr lang="en-US"/>
                  <a:t>p/kWh</a:t>
                </a:r>
              </a:p>
            </c:rich>
          </c:tx>
          <c:overlay val="0"/>
        </c:title>
        <c:numFmt formatCode="_(* #,##0.00_);_(* \(#,##0.00\);_(* &quot;-&quot;??_);_(@_)" sourceLinked="1"/>
        <c:majorTickMark val="out"/>
        <c:minorTickMark val="none"/>
        <c:tickLblPos val="nextTo"/>
        <c:crossAx val="781223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'T19'!$B$4:$C$4</c:f>
          <c:strCache>
            <c:ptCount val="1"/>
            <c:pt idx="0">
              <c:v>Wider Tariffs for a Conventional 80% Generator</c:v>
            </c:pt>
          </c:strCache>
        </c:strRef>
      </c:tx>
      <c:overlay val="0"/>
    </c:title>
    <c:autoTitleDeleted val="0"/>
    <c:plotArea>
      <c:layout/>
      <c:lineChart>
        <c:grouping val="standard"/>
        <c:varyColors val="0"/>
        <c:ser>
          <c:idx val="0"/>
          <c:order val="0"/>
          <c:tx>
            <c:strRef>
              <c:f>'T19'!$D$4</c:f>
              <c:strCache>
                <c:ptCount val="1"/>
                <c:pt idx="0">
                  <c:v>2016/17</c:v>
                </c:pt>
              </c:strCache>
            </c:strRef>
          </c:tx>
          <c:spPr>
            <a:ln>
              <a:solidFill>
                <a:schemeClr val="accent6">
                  <a:lumMod val="75000"/>
                </a:schemeClr>
              </a:solidFill>
            </a:ln>
          </c:spPr>
          <c:marker>
            <c:symbol val="diamond"/>
            <c:size val="7"/>
            <c:spPr>
              <a:solidFill>
                <a:schemeClr val="accent6">
                  <a:lumMod val="75000"/>
                </a:schemeClr>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'T19'!$D$6:$D$32</c:f>
              <c:numCache>
                <c:formatCode>#,##0.00</c:formatCode>
                <c:ptCount val="27"/>
                <c:pt idx="0">
                  <c:v>14.695975925669639</c:v>
                </c:pt>
                <c:pt idx="1">
                  <c:v>10.65149525794177</c:v>
                </c:pt>
                <c:pt idx="2">
                  <c:v>12.572599605583061</c:v>
                </c:pt>
                <c:pt idx="3">
                  <c:v>10.035113155329487</c:v>
                </c:pt>
                <c:pt idx="4">
                  <c:v>11.57400010100082</c:v>
                </c:pt>
                <c:pt idx="5">
                  <c:v>14.668754893806096</c:v>
                </c:pt>
                <c:pt idx="6">
                  <c:v>20.197925790171574</c:v>
                </c:pt>
                <c:pt idx="7">
                  <c:v>10.737302017636797</c:v>
                </c:pt>
                <c:pt idx="8">
                  <c:v>5.6817692580012764</c:v>
                </c:pt>
                <c:pt idx="9">
                  <c:v>8.9921593868200365</c:v>
                </c:pt>
                <c:pt idx="10">
                  <c:v>7.803970384986795</c:v>
                </c:pt>
                <c:pt idx="11">
                  <c:v>4.9343503310530012</c:v>
                </c:pt>
                <c:pt idx="12">
                  <c:v>2.9808947230946323</c:v>
                </c:pt>
                <c:pt idx="13">
                  <c:v>5.1358165620164344</c:v>
                </c:pt>
                <c:pt idx="14">
                  <c:v>5.762758401726412</c:v>
                </c:pt>
                <c:pt idx="15">
                  <c:v>4.7538566701764955</c:v>
                </c:pt>
                <c:pt idx="16">
                  <c:v>3.2276280948839648</c:v>
                </c:pt>
                <c:pt idx="17">
                  <c:v>2.3787066952471374</c:v>
                </c:pt>
                <c:pt idx="18">
                  <c:v>6.2905985158461428</c:v>
                </c:pt>
                <c:pt idx="19">
                  <c:v>7.4781133087552032</c:v>
                </c:pt>
                <c:pt idx="20">
                  <c:v>4.6323925923442939</c:v>
                </c:pt>
                <c:pt idx="21">
                  <c:v>0.4416089749041977</c:v>
                </c:pt>
                <c:pt idx="22">
                  <c:v>-6.0868990356446497</c:v>
                </c:pt>
                <c:pt idx="23">
                  <c:v>-0.50207925601404446</c:v>
                </c:pt>
                <c:pt idx="24">
                  <c:v>-1.6969288029139888</c:v>
                </c:pt>
                <c:pt idx="25">
                  <c:v>-2.622294042839755</c:v>
                </c:pt>
                <c:pt idx="26">
                  <c:v>-2.3985152518741666</c:v>
                </c:pt>
              </c:numCache>
            </c:numRef>
          </c:val>
          <c:smooth val="0"/>
        </c:ser>
        <c:ser>
          <c:idx val="1"/>
          <c:order val="1"/>
          <c:tx>
            <c:strRef>
              <c:f>'T19'!$E$4</c:f>
              <c:strCache>
                <c:ptCount val="1"/>
                <c:pt idx="0">
                  <c:v>2017/18</c:v>
                </c:pt>
              </c:strCache>
            </c:strRef>
          </c:tx>
          <c:spPr>
            <a:ln>
              <a:solidFill>
                <a:schemeClr val="accent1"/>
              </a:solidFill>
            </a:ln>
          </c:spPr>
          <c:marker>
            <c:symbol val="diamond"/>
            <c:size val="7"/>
            <c:spPr>
              <a:solidFill>
                <a:schemeClr val="accent1"/>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'T19'!$E$6:$E$32</c:f>
              <c:numCache>
                <c:formatCode>#,##0.00</c:formatCode>
                <c:ptCount val="27"/>
                <c:pt idx="0">
                  <c:v>24.62042785896524</c:v>
                </c:pt>
                <c:pt idx="1">
                  <c:v>20.384153010106786</c:v>
                </c:pt>
                <c:pt idx="2">
                  <c:v>22.586858554750535</c:v>
                </c:pt>
                <c:pt idx="3">
                  <c:v>19.975510061706469</c:v>
                </c:pt>
                <c:pt idx="4">
                  <c:v>21.145906283504011</c:v>
                </c:pt>
                <c:pt idx="5">
                  <c:v>24.177828998302559</c:v>
                </c:pt>
                <c:pt idx="6">
                  <c:v>29.644480966975465</c:v>
                </c:pt>
                <c:pt idx="7">
                  <c:v>19.841940755391061</c:v>
                </c:pt>
                <c:pt idx="8">
                  <c:v>13.943902789202591</c:v>
                </c:pt>
                <c:pt idx="9">
                  <c:v>18.577821948950316</c:v>
                </c:pt>
                <c:pt idx="10">
                  <c:v>15.233746607053163</c:v>
                </c:pt>
                <c:pt idx="11">
                  <c:v>10.452524510124498</c:v>
                </c:pt>
                <c:pt idx="12">
                  <c:v>8.1301322954846107</c:v>
                </c:pt>
                <c:pt idx="13">
                  <c:v>5.0360220784850114</c:v>
                </c:pt>
                <c:pt idx="14">
                  <c:v>3.9538111805373841</c:v>
                </c:pt>
                <c:pt idx="15">
                  <c:v>2.0396549328858562</c:v>
                </c:pt>
                <c:pt idx="16">
                  <c:v>0.56997225541586871</c:v>
                </c:pt>
                <c:pt idx="17">
                  <c:v>0.13518524053140368</c:v>
                </c:pt>
                <c:pt idx="18">
                  <c:v>3.0129602310269634</c:v>
                </c:pt>
                <c:pt idx="19">
                  <c:v>4.3145226535000774</c:v>
                </c:pt>
                <c:pt idx="20">
                  <c:v>1.6273569250467297</c:v>
                </c:pt>
                <c:pt idx="21">
                  <c:v>-2.5182929268065974</c:v>
                </c:pt>
                <c:pt idx="22">
                  <c:v>-8.7933409109094303</c:v>
                </c:pt>
                <c:pt idx="23">
                  <c:v>-3.1292451822740124</c:v>
                </c:pt>
                <c:pt idx="24">
                  <c:v>-4.4583174590160235</c:v>
                </c:pt>
                <c:pt idx="25">
                  <c:v>-5.4893929602466773</c:v>
                </c:pt>
                <c:pt idx="26">
                  <c:v>-5.1556652999777004</c:v>
                </c:pt>
              </c:numCache>
            </c:numRef>
          </c:val>
          <c:smooth val="0"/>
        </c:ser>
        <c:ser>
          <c:idx val="2"/>
          <c:order val="2"/>
          <c:tx>
            <c:strRef>
              <c:f>'T19'!$F$4</c:f>
              <c:strCache>
                <c:ptCount val="1"/>
                <c:pt idx="0">
                  <c:v>2018/19</c:v>
                </c:pt>
              </c:strCache>
            </c:strRef>
          </c:tx>
          <c:spPr>
            <a:ln>
              <a:solidFill>
                <a:schemeClr val="accent2"/>
              </a:solidFill>
            </a:ln>
          </c:spPr>
          <c:marker>
            <c:symbol val="diamond"/>
            <c:size val="7"/>
            <c:spPr>
              <a:solidFill>
                <a:schemeClr val="accent2"/>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'T19'!$F$6:$F$32</c:f>
              <c:numCache>
                <c:formatCode>#,##0.00</c:formatCode>
                <c:ptCount val="27"/>
                <c:pt idx="0">
                  <c:v>27.034181469771418</c:v>
                </c:pt>
                <c:pt idx="1">
                  <c:v>20.397683636047645</c:v>
                </c:pt>
                <c:pt idx="2">
                  <c:v>24.311402425118775</c:v>
                </c:pt>
                <c:pt idx="3">
                  <c:v>21.406535923464666</c:v>
                </c:pt>
                <c:pt idx="4">
                  <c:v>21.919507519662407</c:v>
                </c:pt>
                <c:pt idx="5">
                  <c:v>25.087446206270535</c:v>
                </c:pt>
                <c:pt idx="6">
                  <c:v>31.055551230819354</c:v>
                </c:pt>
                <c:pt idx="7">
                  <c:v>20.494131219117627</c:v>
                </c:pt>
                <c:pt idx="8">
                  <c:v>13.657205358201683</c:v>
                </c:pt>
                <c:pt idx="9">
                  <c:v>19.526208583633405</c:v>
                </c:pt>
                <c:pt idx="10">
                  <c:v>14.311835279495</c:v>
                </c:pt>
                <c:pt idx="11">
                  <c:v>9.4630849222431692</c:v>
                </c:pt>
                <c:pt idx="12">
                  <c:v>6.0513019320088794</c:v>
                </c:pt>
                <c:pt idx="13">
                  <c:v>3.6386951968360286</c:v>
                </c:pt>
                <c:pt idx="14">
                  <c:v>1.3973644550634763</c:v>
                </c:pt>
                <c:pt idx="15">
                  <c:v>-0.55169242494828019</c:v>
                </c:pt>
                <c:pt idx="16">
                  <c:v>-2.1656757300163751</c:v>
                </c:pt>
                <c:pt idx="17">
                  <c:v>-2.443734365871852</c:v>
                </c:pt>
                <c:pt idx="18">
                  <c:v>0.56685894263164016</c:v>
                </c:pt>
                <c:pt idx="19">
                  <c:v>1.6357898374482129</c:v>
                </c:pt>
                <c:pt idx="20">
                  <c:v>-1.2073642263920381</c:v>
                </c:pt>
                <c:pt idx="21">
                  <c:v>-5.5654541674085616</c:v>
                </c:pt>
                <c:pt idx="22">
                  <c:v>-14.296180620329945</c:v>
                </c:pt>
                <c:pt idx="23">
                  <c:v>-5.8129711175079342</c:v>
                </c:pt>
                <c:pt idx="24">
                  <c:v>-7.2333810056726744</c:v>
                </c:pt>
                <c:pt idx="25">
                  <c:v>-8.4890732160152602</c:v>
                </c:pt>
                <c:pt idx="26">
                  <c:v>-8.1897035960125955</c:v>
                </c:pt>
              </c:numCache>
            </c:numRef>
          </c:val>
          <c:smooth val="0"/>
        </c:ser>
        <c:ser>
          <c:idx val="3"/>
          <c:order val="3"/>
          <c:tx>
            <c:strRef>
              <c:f>'T19'!$G$4</c:f>
              <c:strCache>
                <c:ptCount val="1"/>
                <c:pt idx="0">
                  <c:v>2019/20</c:v>
                </c:pt>
              </c:strCache>
            </c:strRef>
          </c:tx>
          <c:spPr>
            <a:ln>
              <a:solidFill>
                <a:schemeClr val="accent3"/>
              </a:solidFill>
            </a:ln>
          </c:spPr>
          <c:marker>
            <c:symbol val="diamond"/>
            <c:size val="7"/>
            <c:spPr>
              <a:solidFill>
                <a:schemeClr val="accent3"/>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'T19'!$G$6:$G$32</c:f>
              <c:numCache>
                <c:formatCode>#,##0.00</c:formatCode>
                <c:ptCount val="27"/>
                <c:pt idx="0">
                  <c:v>28.171047507189002</c:v>
                </c:pt>
                <c:pt idx="1">
                  <c:v>22.849651814613026</c:v>
                </c:pt>
                <c:pt idx="2">
                  <c:v>26.406306909924105</c:v>
                </c:pt>
                <c:pt idx="3">
                  <c:v>23.399721574494485</c:v>
                </c:pt>
                <c:pt idx="4">
                  <c:v>27.884786274707928</c:v>
                </c:pt>
                <c:pt idx="5">
                  <c:v>25.043818237447454</c:v>
                </c:pt>
                <c:pt idx="6">
                  <c:v>31.362315547318815</c:v>
                </c:pt>
                <c:pt idx="7">
                  <c:v>20.842071979793683</c:v>
                </c:pt>
                <c:pt idx="8">
                  <c:v>18.887122068635616</c:v>
                </c:pt>
                <c:pt idx="9">
                  <c:v>18.601148742921232</c:v>
                </c:pt>
                <c:pt idx="10">
                  <c:v>13.900756845692673</c:v>
                </c:pt>
                <c:pt idx="11">
                  <c:v>8.664110794209968</c:v>
                </c:pt>
                <c:pt idx="12">
                  <c:v>4.6261672824074553</c:v>
                </c:pt>
                <c:pt idx="13">
                  <c:v>1.6636149750944051</c:v>
                </c:pt>
                <c:pt idx="14">
                  <c:v>-0.47532440000056386</c:v>
                </c:pt>
                <c:pt idx="15">
                  <c:v>-2.5140048745630055</c:v>
                </c:pt>
                <c:pt idx="16">
                  <c:v>-3.7131546448345927</c:v>
                </c:pt>
                <c:pt idx="17">
                  <c:v>-4.2863707311807842</c:v>
                </c:pt>
                <c:pt idx="18">
                  <c:v>-1.4114832346375783</c:v>
                </c:pt>
                <c:pt idx="19">
                  <c:v>-1.0990471313248751</c:v>
                </c:pt>
                <c:pt idx="20">
                  <c:v>-4.2008453922680529</c:v>
                </c:pt>
                <c:pt idx="21">
                  <c:v>-8.973202892922302</c:v>
                </c:pt>
                <c:pt idx="22">
                  <c:v>-16.453959358357306</c:v>
                </c:pt>
                <c:pt idx="23">
                  <c:v>-7.5258747105522907</c:v>
                </c:pt>
                <c:pt idx="24">
                  <c:v>-8.9648244185048522</c:v>
                </c:pt>
                <c:pt idx="25">
                  <c:v>-11.803613954108869</c:v>
                </c:pt>
                <c:pt idx="26">
                  <c:v>-14.178046830318564</c:v>
                </c:pt>
              </c:numCache>
            </c:numRef>
          </c:val>
          <c:smooth val="0"/>
        </c:ser>
        <c:ser>
          <c:idx val="4"/>
          <c:order val="4"/>
          <c:tx>
            <c:strRef>
              <c:f>'T19'!$H$4</c:f>
              <c:strCache>
                <c:ptCount val="1"/>
                <c:pt idx="0">
                  <c:v>2020/21</c:v>
                </c:pt>
              </c:strCache>
            </c:strRef>
          </c:tx>
          <c:spPr>
            <a:ln>
              <a:solidFill>
                <a:schemeClr val="accent4"/>
              </a:solidFill>
            </a:ln>
          </c:spPr>
          <c:marker>
            <c:symbol val="diamond"/>
            <c:size val="7"/>
            <c:spPr>
              <a:solidFill>
                <a:schemeClr val="accent4"/>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'T19'!$H$6:$H$32</c:f>
              <c:numCache>
                <c:formatCode>#,##0.00</c:formatCode>
                <c:ptCount val="27"/>
                <c:pt idx="0">
                  <c:v>25.177280647215539</c:v>
                </c:pt>
                <c:pt idx="1">
                  <c:v>19.748198075995901</c:v>
                </c:pt>
                <c:pt idx="2">
                  <c:v>25.855468642197224</c:v>
                </c:pt>
                <c:pt idx="3">
                  <c:v>28.698655632296251</c:v>
                </c:pt>
                <c:pt idx="4">
                  <c:v>24.84730382475837</c:v>
                </c:pt>
                <c:pt idx="5">
                  <c:v>21.518470397002261</c:v>
                </c:pt>
                <c:pt idx="6">
                  <c:v>27.472004581805521</c:v>
                </c:pt>
                <c:pt idx="7">
                  <c:v>16.886468242392688</c:v>
                </c:pt>
                <c:pt idx="8">
                  <c:v>15.695586141171921</c:v>
                </c:pt>
                <c:pt idx="9">
                  <c:v>14.871192672979552</c:v>
                </c:pt>
                <c:pt idx="10">
                  <c:v>10.336810853743129</c:v>
                </c:pt>
                <c:pt idx="11">
                  <c:v>4.5843162840625364</c:v>
                </c:pt>
                <c:pt idx="12">
                  <c:v>2.753703331415382</c:v>
                </c:pt>
                <c:pt idx="13">
                  <c:v>-2.7469481504638562</c:v>
                </c:pt>
                <c:pt idx="14">
                  <c:v>-4.9026633100462451</c:v>
                </c:pt>
                <c:pt idx="15">
                  <c:v>-6.8666819672734647</c:v>
                </c:pt>
                <c:pt idx="16">
                  <c:v>-8.1550482522786236</c:v>
                </c:pt>
                <c:pt idx="17">
                  <c:v>-8.4922654475066501</c:v>
                </c:pt>
                <c:pt idx="18">
                  <c:v>-5.9310012572854003</c:v>
                </c:pt>
                <c:pt idx="19">
                  <c:v>-5.4506890416934404</c:v>
                </c:pt>
                <c:pt idx="20">
                  <c:v>-8.5501545396762655</c:v>
                </c:pt>
                <c:pt idx="21">
                  <c:v>-13.56715458804152</c:v>
                </c:pt>
                <c:pt idx="22">
                  <c:v>-21.296040806231048</c:v>
                </c:pt>
                <c:pt idx="23">
                  <c:v>-11.771137022422803</c:v>
                </c:pt>
                <c:pt idx="24">
                  <c:v>-13.400240415122706</c:v>
                </c:pt>
                <c:pt idx="25">
                  <c:v>-14.450084799485616</c:v>
                </c:pt>
                <c:pt idx="26">
                  <c:v>-18.042566358447601</c:v>
                </c:pt>
              </c:numCache>
            </c:numRef>
          </c:val>
          <c:smooth val="0"/>
        </c:ser>
        <c:dLbls>
          <c:showLegendKey val="0"/>
          <c:showVal val="0"/>
          <c:showCatName val="0"/>
          <c:showSerName val="0"/>
          <c:showPercent val="0"/>
          <c:showBubbleSize val="0"/>
        </c:dLbls>
        <c:marker val="1"/>
        <c:smooth val="0"/>
        <c:axId val="43097088"/>
        <c:axId val="43103744"/>
      </c:lineChart>
      <c:catAx>
        <c:axId val="43097088"/>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43103744"/>
        <c:crosses val="autoZero"/>
        <c:auto val="1"/>
        <c:lblAlgn val="ctr"/>
        <c:lblOffset val="100"/>
        <c:noMultiLvlLbl val="0"/>
      </c:catAx>
      <c:valAx>
        <c:axId val="43103744"/>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430970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'T20'!$B$4:$C$4</c:f>
          <c:strCache>
            <c:ptCount val="1"/>
            <c:pt idx="0">
              <c:v>Wider Tariffs for an Intermittent 40% Generator</c:v>
            </c:pt>
          </c:strCache>
        </c:strRef>
      </c:tx>
      <c:overlay val="0"/>
      <c:txPr>
        <a:bodyPr/>
        <a:lstStyle/>
        <a:p>
          <a:pPr>
            <a:defRPr/>
          </a:pPr>
          <a:endParaRPr lang="en-US"/>
        </a:p>
      </c:txPr>
    </c:title>
    <c:autoTitleDeleted val="0"/>
    <c:plotArea>
      <c:layout/>
      <c:lineChart>
        <c:grouping val="standard"/>
        <c:varyColors val="0"/>
        <c:ser>
          <c:idx val="0"/>
          <c:order val="0"/>
          <c:tx>
            <c:strRef>
              <c:f>'T20'!$D$4</c:f>
              <c:strCache>
                <c:ptCount val="1"/>
                <c:pt idx="0">
                  <c:v>2016/17</c:v>
                </c:pt>
              </c:strCache>
            </c:strRef>
          </c:tx>
          <c:spPr>
            <a:ln>
              <a:solidFill>
                <a:schemeClr val="accent6">
                  <a:lumMod val="75000"/>
                </a:schemeClr>
              </a:solidFill>
            </a:ln>
          </c:spPr>
          <c:marker>
            <c:symbol val="diamond"/>
            <c:size val="7"/>
            <c:spPr>
              <a:solidFill>
                <a:schemeClr val="accent6">
                  <a:lumMod val="75000"/>
                </a:schemeClr>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'T20'!$D$6:$D$32</c:f>
              <c:numCache>
                <c:formatCode>#,##0.00</c:formatCode>
                <c:ptCount val="27"/>
                <c:pt idx="0">
                  <c:v>12.478289644578176</c:v>
                </c:pt>
                <c:pt idx="1">
                  <c:v>9.9389932218577588</c:v>
                </c:pt>
                <c:pt idx="2">
                  <c:v>11.317753939801898</c:v>
                </c:pt>
                <c:pt idx="3">
                  <c:v>12.78791004529598</c:v>
                </c:pt>
                <c:pt idx="4">
                  <c:v>10.697822666993321</c:v>
                </c:pt>
                <c:pt idx="5">
                  <c:v>10.949904326715831</c:v>
                </c:pt>
                <c:pt idx="6">
                  <c:v>18.529949203911311</c:v>
                </c:pt>
                <c:pt idx="7">
                  <c:v>8.4958542726798694</c:v>
                </c:pt>
                <c:pt idx="8">
                  <c:v>6.6978466267531704</c:v>
                </c:pt>
                <c:pt idx="9">
                  <c:v>7.6020059073687731</c:v>
                </c:pt>
                <c:pt idx="10">
                  <c:v>5.4285322046328295</c:v>
                </c:pt>
                <c:pt idx="11">
                  <c:v>4.5735691883268501</c:v>
                </c:pt>
                <c:pt idx="12">
                  <c:v>1.234104541796186</c:v>
                </c:pt>
                <c:pt idx="13">
                  <c:v>3.1951124097781323</c:v>
                </c:pt>
                <c:pt idx="14">
                  <c:v>1.1778506803314839</c:v>
                </c:pt>
                <c:pt idx="15">
                  <c:v>0.69145530546267042</c:v>
                </c:pt>
                <c:pt idx="16">
                  <c:v>0.74535308026350455</c:v>
                </c:pt>
                <c:pt idx="17">
                  <c:v>0.63779268694296609</c:v>
                </c:pt>
                <c:pt idx="18">
                  <c:v>0.91603783650114889</c:v>
                </c:pt>
                <c:pt idx="19">
                  <c:v>-0.56552310339121681</c:v>
                </c:pt>
                <c:pt idx="20">
                  <c:v>-0.55362718124910748</c:v>
                </c:pt>
                <c:pt idx="21">
                  <c:v>-3.9946006907299694</c:v>
                </c:pt>
                <c:pt idx="22">
                  <c:v>-4.5695266567442792</c:v>
                </c:pt>
                <c:pt idx="23">
                  <c:v>1.7506014663260308</c:v>
                </c:pt>
                <c:pt idx="24">
                  <c:v>-0.10089359832951184</c:v>
                </c:pt>
                <c:pt idx="25">
                  <c:v>-0.55324762175108455</c:v>
                </c:pt>
                <c:pt idx="26">
                  <c:v>-1.0736414922358186</c:v>
                </c:pt>
              </c:numCache>
            </c:numRef>
          </c:val>
          <c:smooth val="0"/>
        </c:ser>
        <c:ser>
          <c:idx val="1"/>
          <c:order val="1"/>
          <c:tx>
            <c:strRef>
              <c:f>'T20'!$E$4</c:f>
              <c:strCache>
                <c:ptCount val="1"/>
                <c:pt idx="0">
                  <c:v>2017/18</c:v>
                </c:pt>
              </c:strCache>
            </c:strRef>
          </c:tx>
          <c:spPr>
            <a:ln>
              <a:solidFill>
                <a:schemeClr val="accent1"/>
              </a:solidFill>
            </a:ln>
          </c:spPr>
          <c:marker>
            <c:symbol val="diamond"/>
            <c:size val="7"/>
            <c:spPr>
              <a:solidFill>
                <a:schemeClr val="accent1"/>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'T20'!$E$6:$E$32</c:f>
              <c:numCache>
                <c:formatCode>#,##0.00</c:formatCode>
                <c:ptCount val="27"/>
                <c:pt idx="0">
                  <c:v>20.659494910327851</c:v>
                </c:pt>
                <c:pt idx="1">
                  <c:v>17.961856590774914</c:v>
                </c:pt>
                <c:pt idx="2">
                  <c:v>19.57956991479924</c:v>
                </c:pt>
                <c:pt idx="3">
                  <c:v>20.984030930392461</c:v>
                </c:pt>
                <c:pt idx="4">
                  <c:v>18.749072934363721</c:v>
                </c:pt>
                <c:pt idx="5">
                  <c:v>19.658066779471728</c:v>
                </c:pt>
                <c:pt idx="6">
                  <c:v>27.306878466640974</c:v>
                </c:pt>
                <c:pt idx="7">
                  <c:v>16.88142919405216</c:v>
                </c:pt>
                <c:pt idx="8">
                  <c:v>13.356881737202354</c:v>
                </c:pt>
                <c:pt idx="9">
                  <c:v>15.655931351002636</c:v>
                </c:pt>
                <c:pt idx="10">
                  <c:v>10.341516434060374</c:v>
                </c:pt>
                <c:pt idx="11">
                  <c:v>8.3390433651337261</c:v>
                </c:pt>
                <c:pt idx="12">
                  <c:v>4.37192834793907</c:v>
                </c:pt>
                <c:pt idx="13">
                  <c:v>2.6797874312230712</c:v>
                </c:pt>
                <c:pt idx="14">
                  <c:v>-0.30686679647036008</c:v>
                </c:pt>
                <c:pt idx="15">
                  <c:v>-1.2082817102105814</c:v>
                </c:pt>
                <c:pt idx="16">
                  <c:v>-0.65818380717076563</c:v>
                </c:pt>
                <c:pt idx="17">
                  <c:v>-0.99465030056175874</c:v>
                </c:pt>
                <c:pt idx="18">
                  <c:v>-1.5566993517266687</c:v>
                </c:pt>
                <c:pt idx="19">
                  <c:v>-2.8105709430468493</c:v>
                </c:pt>
                <c:pt idx="20">
                  <c:v>-2.7865059668048624</c:v>
                </c:pt>
                <c:pt idx="21">
                  <c:v>-6.4232439467199534</c:v>
                </c:pt>
                <c:pt idx="22">
                  <c:v>-6.6560878275478004</c:v>
                </c:pt>
                <c:pt idx="23">
                  <c:v>-0.34816951047977585</c:v>
                </c:pt>
                <c:pt idx="24">
                  <c:v>-2.2275151942761386</c:v>
                </c:pt>
                <c:pt idx="25">
                  <c:v>-2.7345900721946119</c:v>
                </c:pt>
                <c:pt idx="26">
                  <c:v>-3.282213662128298</c:v>
                </c:pt>
              </c:numCache>
            </c:numRef>
          </c:val>
          <c:smooth val="0"/>
        </c:ser>
        <c:ser>
          <c:idx val="2"/>
          <c:order val="2"/>
          <c:tx>
            <c:strRef>
              <c:f>'T20'!$F$4</c:f>
              <c:strCache>
                <c:ptCount val="1"/>
                <c:pt idx="0">
                  <c:v>2018/19</c:v>
                </c:pt>
              </c:strCache>
            </c:strRef>
          </c:tx>
          <c:spPr>
            <a:ln>
              <a:solidFill>
                <a:schemeClr val="accent2"/>
              </a:solidFill>
            </a:ln>
          </c:spPr>
          <c:marker>
            <c:symbol val="diamond"/>
            <c:size val="7"/>
            <c:spPr>
              <a:solidFill>
                <a:schemeClr val="accent2"/>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'T20'!$F$6:$F$32</c:f>
              <c:numCache>
                <c:formatCode>#,##0.00</c:formatCode>
                <c:ptCount val="27"/>
                <c:pt idx="0">
                  <c:v>21.308631428571054</c:v>
                </c:pt>
                <c:pt idx="1">
                  <c:v>17.828127426088898</c:v>
                </c:pt>
                <c:pt idx="2">
                  <c:v>19.971411186526151</c:v>
                </c:pt>
                <c:pt idx="3">
                  <c:v>21.196737187778176</c:v>
                </c:pt>
                <c:pt idx="4">
                  <c:v>18.025194050325712</c:v>
                </c:pt>
                <c:pt idx="5">
                  <c:v>19.09569503091635</c:v>
                </c:pt>
                <c:pt idx="6">
                  <c:v>26.989286148958495</c:v>
                </c:pt>
                <c:pt idx="7">
                  <c:v>16.070200878589656</c:v>
                </c:pt>
                <c:pt idx="8">
                  <c:v>11.908401343775889</c:v>
                </c:pt>
                <c:pt idx="9">
                  <c:v>14.876679739744333</c:v>
                </c:pt>
                <c:pt idx="10">
                  <c:v>8.7210532652535235</c:v>
                </c:pt>
                <c:pt idx="11">
                  <c:v>6.5989830222694135</c:v>
                </c:pt>
                <c:pt idx="12">
                  <c:v>2.0587801983128831</c:v>
                </c:pt>
                <c:pt idx="13">
                  <c:v>0.9353054740853004</c:v>
                </c:pt>
                <c:pt idx="14">
                  <c:v>-2.69502465399224</c:v>
                </c:pt>
                <c:pt idx="15">
                  <c:v>-3.4961960429465444</c:v>
                </c:pt>
                <c:pt idx="16">
                  <c:v>-3.1277788859075093</c:v>
                </c:pt>
                <c:pt idx="17">
                  <c:v>-3.4243228578672675</c:v>
                </c:pt>
                <c:pt idx="18">
                  <c:v>-3.4322959998581584</c:v>
                </c:pt>
                <c:pt idx="19">
                  <c:v>-5.3768314112688076</c:v>
                </c:pt>
                <c:pt idx="20">
                  <c:v>-5.3711283920310953</c:v>
                </c:pt>
                <c:pt idx="21">
                  <c:v>-9.2277883814131929</c:v>
                </c:pt>
                <c:pt idx="22">
                  <c:v>-9.6090195728485934</c:v>
                </c:pt>
                <c:pt idx="23">
                  <c:v>-2.8105999895194191</c:v>
                </c:pt>
                <c:pt idx="24">
                  <c:v>-4.7557058440146163</c:v>
                </c:pt>
                <c:pt idx="25">
                  <c:v>-5.32639953651121</c:v>
                </c:pt>
                <c:pt idx="26">
                  <c:v>-5.8928991995542503</c:v>
                </c:pt>
              </c:numCache>
            </c:numRef>
          </c:val>
          <c:smooth val="0"/>
        </c:ser>
        <c:ser>
          <c:idx val="3"/>
          <c:order val="3"/>
          <c:tx>
            <c:strRef>
              <c:f>'T20'!$G$4</c:f>
              <c:strCache>
                <c:ptCount val="1"/>
                <c:pt idx="0">
                  <c:v>2019/20</c:v>
                </c:pt>
              </c:strCache>
            </c:strRef>
          </c:tx>
          <c:spPr>
            <a:ln>
              <a:solidFill>
                <a:schemeClr val="accent3"/>
              </a:solidFill>
            </a:ln>
          </c:spPr>
          <c:marker>
            <c:symbol val="diamond"/>
            <c:size val="7"/>
            <c:spPr>
              <a:solidFill>
                <a:schemeClr val="accent3"/>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'T20'!$G$6:$G$32</c:f>
              <c:numCache>
                <c:formatCode>#,##0.00</c:formatCode>
                <c:ptCount val="27"/>
                <c:pt idx="0">
                  <c:v>21.359473628442746</c:v>
                </c:pt>
                <c:pt idx="1">
                  <c:v>18.495852533484232</c:v>
                </c:pt>
                <c:pt idx="2">
                  <c:v>20.251507460104634</c:v>
                </c:pt>
                <c:pt idx="3">
                  <c:v>21.496601008100377</c:v>
                </c:pt>
                <c:pt idx="4">
                  <c:v>19.8524295725258</c:v>
                </c:pt>
                <c:pt idx="5">
                  <c:v>17.855540618871505</c:v>
                </c:pt>
                <c:pt idx="6">
                  <c:v>25.699934258835025</c:v>
                </c:pt>
                <c:pt idx="7">
                  <c:v>14.956944664236566</c:v>
                </c:pt>
                <c:pt idx="8">
                  <c:v>14.193574110284477</c:v>
                </c:pt>
                <c:pt idx="9">
                  <c:v>13.505742861243153</c:v>
                </c:pt>
                <c:pt idx="10">
                  <c:v>7.7658656846281522</c:v>
                </c:pt>
                <c:pt idx="11">
                  <c:v>5.3544245973265872</c:v>
                </c:pt>
                <c:pt idx="12">
                  <c:v>0.30474820433906658</c:v>
                </c:pt>
                <c:pt idx="13">
                  <c:v>-1.0460489094805947</c:v>
                </c:pt>
                <c:pt idx="14">
                  <c:v>-4.8634009854466314</c:v>
                </c:pt>
                <c:pt idx="15">
                  <c:v>-5.5490260166292158</c:v>
                </c:pt>
                <c:pt idx="16">
                  <c:v>-5.4116003454409354</c:v>
                </c:pt>
                <c:pt idx="17">
                  <c:v>-5.2930844868082731</c:v>
                </c:pt>
                <c:pt idx="18">
                  <c:v>-5.364488930778581</c:v>
                </c:pt>
                <c:pt idx="19">
                  <c:v>-7.5253439947493721</c:v>
                </c:pt>
                <c:pt idx="20">
                  <c:v>-7.5530960905867186</c:v>
                </c:pt>
                <c:pt idx="21">
                  <c:v>-12.101408844918719</c:v>
                </c:pt>
                <c:pt idx="22">
                  <c:v>-11.765680415724635</c:v>
                </c:pt>
                <c:pt idx="23">
                  <c:v>-4.5839717945568008</c:v>
                </c:pt>
                <c:pt idx="24">
                  <c:v>-6.6067187731218899</c:v>
                </c:pt>
                <c:pt idx="25">
                  <c:v>-7.5831180087311241</c:v>
                </c:pt>
                <c:pt idx="26">
                  <c:v>-8.7333457693055259</c:v>
                </c:pt>
              </c:numCache>
            </c:numRef>
          </c:val>
          <c:smooth val="0"/>
        </c:ser>
        <c:ser>
          <c:idx val="4"/>
          <c:order val="4"/>
          <c:tx>
            <c:strRef>
              <c:f>'T20'!$H$4</c:f>
              <c:strCache>
                <c:ptCount val="1"/>
                <c:pt idx="0">
                  <c:v>2020/21</c:v>
                </c:pt>
              </c:strCache>
            </c:strRef>
          </c:tx>
          <c:spPr>
            <a:ln>
              <a:solidFill>
                <a:schemeClr val="accent4"/>
              </a:solidFill>
            </a:ln>
          </c:spPr>
          <c:marker>
            <c:symbol val="diamond"/>
            <c:size val="7"/>
            <c:spPr>
              <a:solidFill>
                <a:schemeClr val="accent4"/>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'T20'!$H$6:$H$32</c:f>
              <c:numCache>
                <c:formatCode>#,##0.00</c:formatCode>
                <c:ptCount val="27"/>
                <c:pt idx="0">
                  <c:v>17.867609513300941</c:v>
                </c:pt>
                <c:pt idx="1">
                  <c:v>14.922313494953388</c:v>
                </c:pt>
                <c:pt idx="2">
                  <c:v>18.660214536257676</c:v>
                </c:pt>
                <c:pt idx="3">
                  <c:v>21.501295874048886</c:v>
                </c:pt>
                <c:pt idx="4">
                  <c:v>16.21147550140136</c:v>
                </c:pt>
                <c:pt idx="5">
                  <c:v>13.96493579487519</c:v>
                </c:pt>
                <c:pt idx="6">
                  <c:v>21.425958337445515</c:v>
                </c:pt>
                <c:pt idx="7">
                  <c:v>10.750103827955423</c:v>
                </c:pt>
                <c:pt idx="8">
                  <c:v>10.278966900175989</c:v>
                </c:pt>
                <c:pt idx="9">
                  <c:v>9.2661920968343114</c:v>
                </c:pt>
                <c:pt idx="10">
                  <c:v>3.6190140151956083</c:v>
                </c:pt>
                <c:pt idx="11">
                  <c:v>0.83025761885398275</c:v>
                </c:pt>
                <c:pt idx="12">
                  <c:v>-2.5768819398167926</c:v>
                </c:pt>
                <c:pt idx="13">
                  <c:v>-6.1062026045833226</c:v>
                </c:pt>
                <c:pt idx="14">
                  <c:v>-9.2658842140930258</c:v>
                </c:pt>
                <c:pt idx="15">
                  <c:v>-9.870550741829021</c:v>
                </c:pt>
                <c:pt idx="16">
                  <c:v>-9.7528540496954079</c:v>
                </c:pt>
                <c:pt idx="17">
                  <c:v>-9.5071705621159168</c:v>
                </c:pt>
                <c:pt idx="18">
                  <c:v>-9.166110294668611</c:v>
                </c:pt>
                <c:pt idx="19">
                  <c:v>-11.894929057861106</c:v>
                </c:pt>
                <c:pt idx="20">
                  <c:v>-11.969323398147557</c:v>
                </c:pt>
                <c:pt idx="21">
                  <c:v>-16.686988824248836</c:v>
                </c:pt>
                <c:pt idx="22">
                  <c:v>-16.481361051029999</c:v>
                </c:pt>
                <c:pt idx="23">
                  <c:v>-8.8576762247616152</c:v>
                </c:pt>
                <c:pt idx="24">
                  <c:v>-10.917190866481606</c:v>
                </c:pt>
                <c:pt idx="25">
                  <c:v>-11.142253637686125</c:v>
                </c:pt>
                <c:pt idx="26">
                  <c:v>-12.850334921700998</c:v>
                </c:pt>
              </c:numCache>
            </c:numRef>
          </c:val>
          <c:smooth val="0"/>
        </c:ser>
        <c:dLbls>
          <c:showLegendKey val="0"/>
          <c:showVal val="0"/>
          <c:showCatName val="0"/>
          <c:showSerName val="0"/>
          <c:showPercent val="0"/>
          <c:showBubbleSize val="0"/>
        </c:dLbls>
        <c:marker val="1"/>
        <c:smooth val="0"/>
        <c:axId val="128480768"/>
        <c:axId val="128495616"/>
      </c:lineChart>
      <c:catAx>
        <c:axId val="128480768"/>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128495616"/>
        <c:crosses val="autoZero"/>
        <c:auto val="1"/>
        <c:lblAlgn val="ctr"/>
        <c:lblOffset val="100"/>
        <c:noMultiLvlLbl val="0"/>
      </c:catAx>
      <c:valAx>
        <c:axId val="128495616"/>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284807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2017/18 Wider TNUoS Tariffs for Conventional 80% Generator</a:t>
            </a:r>
          </a:p>
        </c:rich>
      </c:tx>
      <c:overlay val="0"/>
    </c:title>
    <c:autoTitleDeleted val="0"/>
    <c:plotArea>
      <c:layout/>
      <c:lineChart>
        <c:grouping val="standard"/>
        <c:varyColors val="0"/>
        <c:ser>
          <c:idx val="0"/>
          <c:order val="0"/>
          <c:tx>
            <c:v>With HVDC Link</c:v>
          </c:tx>
          <c:cat>
            <c:numRef>
              <c:f>'T24'!$B$6:$B$32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'T2'!$H$6:$H$32</c:f>
              <c:numCache>
                <c:formatCode>#,##0.00</c:formatCode>
                <c:ptCount val="27"/>
                <c:pt idx="0">
                  <c:v>24.62042785896524</c:v>
                </c:pt>
                <c:pt idx="1">
                  <c:v>20.384153010106786</c:v>
                </c:pt>
                <c:pt idx="2">
                  <c:v>22.586858554750535</c:v>
                </c:pt>
                <c:pt idx="3">
                  <c:v>19.975510061706469</c:v>
                </c:pt>
                <c:pt idx="4">
                  <c:v>21.145906283504011</c:v>
                </c:pt>
                <c:pt idx="5">
                  <c:v>24.177828998302559</c:v>
                </c:pt>
                <c:pt idx="6">
                  <c:v>29.644480966975465</c:v>
                </c:pt>
                <c:pt idx="7">
                  <c:v>19.841940755391061</c:v>
                </c:pt>
                <c:pt idx="8">
                  <c:v>13.943902789202591</c:v>
                </c:pt>
                <c:pt idx="9">
                  <c:v>18.577821948950316</c:v>
                </c:pt>
                <c:pt idx="10">
                  <c:v>15.233746607053163</c:v>
                </c:pt>
                <c:pt idx="11">
                  <c:v>10.452524510124498</c:v>
                </c:pt>
                <c:pt idx="12">
                  <c:v>8.1301322954846107</c:v>
                </c:pt>
                <c:pt idx="13">
                  <c:v>5.0360220784850114</c:v>
                </c:pt>
                <c:pt idx="14">
                  <c:v>3.9538111805373841</c:v>
                </c:pt>
                <c:pt idx="15">
                  <c:v>2.0396549328858562</c:v>
                </c:pt>
                <c:pt idx="16">
                  <c:v>0.56997225541586871</c:v>
                </c:pt>
                <c:pt idx="17">
                  <c:v>0.13518524053140368</c:v>
                </c:pt>
                <c:pt idx="18">
                  <c:v>3.0129602310269634</c:v>
                </c:pt>
                <c:pt idx="19">
                  <c:v>4.3145226535000774</c:v>
                </c:pt>
                <c:pt idx="20">
                  <c:v>1.6273569250467297</c:v>
                </c:pt>
                <c:pt idx="21">
                  <c:v>-2.5182929268065974</c:v>
                </c:pt>
                <c:pt idx="22">
                  <c:v>-8.7933409109094303</c:v>
                </c:pt>
                <c:pt idx="23">
                  <c:v>-3.1292451822740124</c:v>
                </c:pt>
                <c:pt idx="24">
                  <c:v>-4.4583174590160235</c:v>
                </c:pt>
                <c:pt idx="25">
                  <c:v>-5.4893929602466773</c:v>
                </c:pt>
                <c:pt idx="26">
                  <c:v>-5.1556652999777004</c:v>
                </c:pt>
              </c:numCache>
            </c:numRef>
          </c:val>
          <c:smooth val="0"/>
        </c:ser>
        <c:ser>
          <c:idx val="1"/>
          <c:order val="1"/>
          <c:tx>
            <c:v>Without HVDC Link</c:v>
          </c:tx>
          <c:marker>
            <c:symbol val="diamond"/>
            <c:size val="7"/>
          </c:marker>
          <c:cat>
            <c:numRef>
              <c:f>'T24'!$B$6:$B$32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'T24'!$H$6:$H$32</c:f>
              <c:numCache>
                <c:formatCode>#,##0.00</c:formatCode>
                <c:ptCount val="27"/>
                <c:pt idx="0">
                  <c:v>19.183708358095512</c:v>
                </c:pt>
                <c:pt idx="1">
                  <c:v>15.113824030393816</c:v>
                </c:pt>
                <c:pt idx="2">
                  <c:v>17.06614067586673</c:v>
                </c:pt>
                <c:pt idx="3">
                  <c:v>14.449503926351387</c:v>
                </c:pt>
                <c:pt idx="4">
                  <c:v>15.784447215059611</c:v>
                </c:pt>
                <c:pt idx="5">
                  <c:v>18.876708832019311</c:v>
                </c:pt>
                <c:pt idx="6">
                  <c:v>24.256540878553793</c:v>
                </c:pt>
                <c:pt idx="7">
                  <c:v>14.725259514816319</c:v>
                </c:pt>
                <c:pt idx="8">
                  <c:v>9.5321051636777661</c:v>
                </c:pt>
                <c:pt idx="9">
                  <c:v>12.455210466655704</c:v>
                </c:pt>
                <c:pt idx="10">
                  <c:v>11.771972034685955</c:v>
                </c:pt>
                <c:pt idx="11">
                  <c:v>8.0821971048427184</c:v>
                </c:pt>
                <c:pt idx="12">
                  <c:v>7.2427664049426204</c:v>
                </c:pt>
                <c:pt idx="13">
                  <c:v>5.0682576714834076</c:v>
                </c:pt>
                <c:pt idx="14">
                  <c:v>4.6522753244525985</c:v>
                </c:pt>
                <c:pt idx="15">
                  <c:v>3.4430901927563715</c:v>
                </c:pt>
                <c:pt idx="16">
                  <c:v>1.449363695513155</c:v>
                </c:pt>
                <c:pt idx="17">
                  <c:v>1.1922431983716881</c:v>
                </c:pt>
                <c:pt idx="18">
                  <c:v>5.5158948072150835</c:v>
                </c:pt>
                <c:pt idx="19">
                  <c:v>5.5209459615257126</c:v>
                </c:pt>
                <c:pt idx="20">
                  <c:v>2.822316327274311</c:v>
                </c:pt>
                <c:pt idx="21">
                  <c:v>-1.2959018785954397</c:v>
                </c:pt>
                <c:pt idx="22">
                  <c:v>-7.7662164572746937</c:v>
                </c:pt>
                <c:pt idx="23">
                  <c:v>-2.1159763706568495</c:v>
                </c:pt>
                <c:pt idx="24">
                  <c:v>-3.3604143582757309</c:v>
                </c:pt>
                <c:pt idx="25">
                  <c:v>-4.3581991003300828</c:v>
                </c:pt>
                <c:pt idx="26">
                  <c:v>-4.0127580178866911</c:v>
                </c:pt>
              </c:numCache>
            </c:numRef>
          </c:val>
          <c:smooth val="0"/>
        </c:ser>
        <c:dLbls>
          <c:showLegendKey val="0"/>
          <c:showVal val="0"/>
          <c:showCatName val="0"/>
          <c:showSerName val="0"/>
          <c:showPercent val="0"/>
          <c:showBubbleSize val="0"/>
        </c:dLbls>
        <c:marker val="1"/>
        <c:smooth val="0"/>
        <c:axId val="127911424"/>
        <c:axId val="127913344"/>
      </c:lineChart>
      <c:catAx>
        <c:axId val="127911424"/>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127913344"/>
        <c:crosses val="autoZero"/>
        <c:auto val="1"/>
        <c:lblAlgn val="ctr"/>
        <c:lblOffset val="100"/>
        <c:noMultiLvlLbl val="0"/>
      </c:catAx>
      <c:valAx>
        <c:axId val="127913344"/>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2791142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2017/18 Wider TNUoS Tariffs for Intermittent 40% Generator</a:t>
            </a:r>
          </a:p>
        </c:rich>
      </c:tx>
      <c:overlay val="0"/>
    </c:title>
    <c:autoTitleDeleted val="0"/>
    <c:plotArea>
      <c:layout/>
      <c:lineChart>
        <c:grouping val="standard"/>
        <c:varyColors val="0"/>
        <c:ser>
          <c:idx val="0"/>
          <c:order val="0"/>
          <c:tx>
            <c:v>With HVDC Link</c:v>
          </c:tx>
          <c:cat>
            <c:numRef>
              <c:f>'T24'!$B$6:$B$32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'T2'!$I$6:$I$32</c:f>
              <c:numCache>
                <c:formatCode>#,##0.00</c:formatCode>
                <c:ptCount val="27"/>
                <c:pt idx="0">
                  <c:v>20.659494910327851</c:v>
                </c:pt>
                <c:pt idx="1">
                  <c:v>17.961856590774914</c:v>
                </c:pt>
                <c:pt idx="2">
                  <c:v>19.57956991479924</c:v>
                </c:pt>
                <c:pt idx="3">
                  <c:v>20.984030930392461</c:v>
                </c:pt>
                <c:pt idx="4">
                  <c:v>18.749072934363721</c:v>
                </c:pt>
                <c:pt idx="5">
                  <c:v>19.658066779471728</c:v>
                </c:pt>
                <c:pt idx="6">
                  <c:v>27.306878466640974</c:v>
                </c:pt>
                <c:pt idx="7">
                  <c:v>16.88142919405216</c:v>
                </c:pt>
                <c:pt idx="8">
                  <c:v>13.356881737202354</c:v>
                </c:pt>
                <c:pt idx="9">
                  <c:v>15.655931351002636</c:v>
                </c:pt>
                <c:pt idx="10">
                  <c:v>10.341516434060374</c:v>
                </c:pt>
                <c:pt idx="11">
                  <c:v>8.3390433651337261</c:v>
                </c:pt>
                <c:pt idx="12">
                  <c:v>4.37192834793907</c:v>
                </c:pt>
                <c:pt idx="13">
                  <c:v>2.6797874312230712</c:v>
                </c:pt>
                <c:pt idx="14">
                  <c:v>-0.30686679647036008</c:v>
                </c:pt>
                <c:pt idx="15">
                  <c:v>-1.2082817102105814</c:v>
                </c:pt>
                <c:pt idx="16">
                  <c:v>-0.65818380717076563</c:v>
                </c:pt>
                <c:pt idx="17">
                  <c:v>-0.99465030056175874</c:v>
                </c:pt>
                <c:pt idx="18">
                  <c:v>-1.5566993517266687</c:v>
                </c:pt>
                <c:pt idx="19">
                  <c:v>-2.8105709430468493</c:v>
                </c:pt>
                <c:pt idx="20">
                  <c:v>-2.7865059668048624</c:v>
                </c:pt>
                <c:pt idx="21">
                  <c:v>-6.4232439467199534</c:v>
                </c:pt>
                <c:pt idx="22">
                  <c:v>-6.6560878275478004</c:v>
                </c:pt>
                <c:pt idx="23">
                  <c:v>-0.34816951047977585</c:v>
                </c:pt>
                <c:pt idx="24">
                  <c:v>-2.2275151942761386</c:v>
                </c:pt>
                <c:pt idx="25">
                  <c:v>-2.7345900721946119</c:v>
                </c:pt>
                <c:pt idx="26">
                  <c:v>-3.282213662128298</c:v>
                </c:pt>
              </c:numCache>
            </c:numRef>
          </c:val>
          <c:smooth val="0"/>
        </c:ser>
        <c:ser>
          <c:idx val="1"/>
          <c:order val="1"/>
          <c:tx>
            <c:v>Without HVDC Link</c:v>
          </c:tx>
          <c:marker>
            <c:symbol val="diamond"/>
            <c:size val="7"/>
          </c:marker>
          <c:cat>
            <c:numRef>
              <c:f>'T24'!$B$6:$B$32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'T24'!$I$6:$I$32</c:f>
              <c:numCache>
                <c:formatCode>#,##0.00</c:formatCode>
                <c:ptCount val="27"/>
                <c:pt idx="0">
                  <c:v>14.509462011061192</c:v>
                </c:pt>
                <c:pt idx="1">
                  <c:v>11.894404258289098</c:v>
                </c:pt>
                <c:pt idx="2">
                  <c:v>13.380949051529337</c:v>
                </c:pt>
                <c:pt idx="3">
                  <c:v>14.781091420657253</c:v>
                </c:pt>
                <c:pt idx="4">
                  <c:v>12.536544857377606</c:v>
                </c:pt>
                <c:pt idx="5">
                  <c:v>13.16239192316004</c:v>
                </c:pt>
                <c:pt idx="6">
                  <c:v>20.423067173717708</c:v>
                </c:pt>
                <c:pt idx="7">
                  <c:v>10.360732854206553</c:v>
                </c:pt>
                <c:pt idx="8">
                  <c:v>7.9726043355942968</c:v>
                </c:pt>
                <c:pt idx="9">
                  <c:v>9.1420659923454455</c:v>
                </c:pt>
                <c:pt idx="10">
                  <c:v>6.9320435494661075</c:v>
                </c:pt>
                <c:pt idx="11">
                  <c:v>5.6283953373138944</c:v>
                </c:pt>
                <c:pt idx="12">
                  <c:v>3.3415962952949441</c:v>
                </c:pt>
                <c:pt idx="13">
                  <c:v>2.9435891114546755</c:v>
                </c:pt>
                <c:pt idx="14">
                  <c:v>0.41884593740270987</c:v>
                </c:pt>
                <c:pt idx="15">
                  <c:v>-6.0745845932620501E-2</c:v>
                </c:pt>
                <c:pt idx="16">
                  <c:v>0.2000922041526122</c:v>
                </c:pt>
                <c:pt idx="17">
                  <c:v>-3.3181476672299648E-2</c:v>
                </c:pt>
                <c:pt idx="18">
                  <c:v>0.24921214341984771</c:v>
                </c:pt>
                <c:pt idx="19">
                  <c:v>-1.818212684014437</c:v>
                </c:pt>
                <c:pt idx="20">
                  <c:v>-1.8003159135896107</c:v>
                </c:pt>
                <c:pt idx="21">
                  <c:v>-5.3316126069105829</c:v>
                </c:pt>
                <c:pt idx="22">
                  <c:v>-5.756381630543344</c:v>
                </c:pt>
                <c:pt idx="23">
                  <c:v>0.55935103669164343</c:v>
                </c:pt>
                <c:pt idx="24">
                  <c:v>-1.2949650263280748</c:v>
                </c:pt>
                <c:pt idx="25">
                  <c:v>-1.7814556148729317</c:v>
                </c:pt>
                <c:pt idx="26">
                  <c:v>-2.3231058359527261</c:v>
                </c:pt>
              </c:numCache>
            </c:numRef>
          </c:val>
          <c:smooth val="0"/>
        </c:ser>
        <c:dLbls>
          <c:showLegendKey val="0"/>
          <c:showVal val="0"/>
          <c:showCatName val="0"/>
          <c:showSerName val="0"/>
          <c:showPercent val="0"/>
          <c:showBubbleSize val="0"/>
        </c:dLbls>
        <c:marker val="1"/>
        <c:smooth val="0"/>
        <c:axId val="128060032"/>
        <c:axId val="128090880"/>
      </c:lineChart>
      <c:catAx>
        <c:axId val="128060032"/>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128090880"/>
        <c:crosses val="autoZero"/>
        <c:auto val="1"/>
        <c:lblAlgn val="ctr"/>
        <c:lblOffset val="100"/>
        <c:noMultiLvlLbl val="0"/>
      </c:catAx>
      <c:valAx>
        <c:axId val="128090880"/>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280600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2017/18 HH Tariffs</a:t>
            </a:r>
          </a:p>
        </c:rich>
      </c:tx>
      <c:overlay val="0"/>
    </c:title>
    <c:autoTitleDeleted val="0"/>
    <c:plotArea>
      <c:layout/>
      <c:lineChart>
        <c:grouping val="standard"/>
        <c:varyColors val="0"/>
        <c:ser>
          <c:idx val="0"/>
          <c:order val="0"/>
          <c:tx>
            <c:v>With HVDC</c:v>
          </c:tx>
          <c:cat>
            <c:numRef>
              <c:f>'T25'!$B$7:$B$19</c:f>
              <c:numCache>
                <c:formatCode>0_)</c:formatCode>
                <c:ptCount val="13"/>
                <c:pt idx="0">
                  <c:v>2</c:v>
                </c:pt>
                <c:pt idx="1">
                  <c:v>3</c:v>
                </c:pt>
                <c:pt idx="2">
                  <c:v>4</c:v>
                </c:pt>
                <c:pt idx="3">
                  <c:v>5</c:v>
                </c:pt>
                <c:pt idx="4">
                  <c:v>6</c:v>
                </c:pt>
                <c:pt idx="5">
                  <c:v>7</c:v>
                </c:pt>
                <c:pt idx="6">
                  <c:v>8</c:v>
                </c:pt>
                <c:pt idx="7">
                  <c:v>9</c:v>
                </c:pt>
                <c:pt idx="8">
                  <c:v>10</c:v>
                </c:pt>
                <c:pt idx="9">
                  <c:v>11</c:v>
                </c:pt>
                <c:pt idx="10">
                  <c:v>12</c:v>
                </c:pt>
                <c:pt idx="11">
                  <c:v>13</c:v>
                </c:pt>
                <c:pt idx="12">
                  <c:v>14</c:v>
                </c:pt>
              </c:numCache>
            </c:numRef>
          </c:cat>
          <c:val>
            <c:numRef>
              <c:f>'T10'!$E$6:$E$19</c:f>
              <c:numCache>
                <c:formatCode>0.00</c:formatCode>
                <c:ptCount val="14"/>
                <c:pt idx="0">
                  <c:v>29.732283042744395</c:v>
                </c:pt>
                <c:pt idx="1">
                  <c:v>30.445840984074543</c:v>
                </c:pt>
                <c:pt idx="2">
                  <c:v>38.161188547144128</c:v>
                </c:pt>
                <c:pt idx="3">
                  <c:v>43.592571905836728</c:v>
                </c:pt>
                <c:pt idx="4">
                  <c:v>44.125537501520959</c:v>
                </c:pt>
                <c:pt idx="5">
                  <c:v>45.49839324410263</c:v>
                </c:pt>
                <c:pt idx="6">
                  <c:v>47.006707995116813</c:v>
                </c:pt>
                <c:pt idx="7">
                  <c:v>48.259354721225741</c:v>
                </c:pt>
                <c:pt idx="8">
                  <c:v>49.023110184099416</c:v>
                </c:pt>
                <c:pt idx="9">
                  <c:v>45.437360023526118</c:v>
                </c:pt>
                <c:pt idx="10">
                  <c:v>51.8299125376737</c:v>
                </c:pt>
                <c:pt idx="11">
                  <c:v>54.371266954713413</c:v>
                </c:pt>
                <c:pt idx="12">
                  <c:v>52.832371449332278</c:v>
                </c:pt>
                <c:pt idx="13">
                  <c:v>51.428793397632546</c:v>
                </c:pt>
              </c:numCache>
            </c:numRef>
          </c:val>
          <c:smooth val="0"/>
        </c:ser>
        <c:ser>
          <c:idx val="1"/>
          <c:order val="1"/>
          <c:tx>
            <c:v>Without HVDC</c:v>
          </c:tx>
          <c:marker>
            <c:symbol val="diamond"/>
            <c:size val="7"/>
          </c:marker>
          <c:cat>
            <c:numRef>
              <c:f>'T25'!$B$7:$B$19</c:f>
              <c:numCache>
                <c:formatCode>0_)</c:formatCode>
                <c:ptCount val="13"/>
                <c:pt idx="0">
                  <c:v>2</c:v>
                </c:pt>
                <c:pt idx="1">
                  <c:v>3</c:v>
                </c:pt>
                <c:pt idx="2">
                  <c:v>4</c:v>
                </c:pt>
                <c:pt idx="3">
                  <c:v>5</c:v>
                </c:pt>
                <c:pt idx="4">
                  <c:v>6</c:v>
                </c:pt>
                <c:pt idx="5">
                  <c:v>7</c:v>
                </c:pt>
                <c:pt idx="6">
                  <c:v>8</c:v>
                </c:pt>
                <c:pt idx="7">
                  <c:v>9</c:v>
                </c:pt>
                <c:pt idx="8">
                  <c:v>10</c:v>
                </c:pt>
                <c:pt idx="9">
                  <c:v>11</c:v>
                </c:pt>
                <c:pt idx="10">
                  <c:v>12</c:v>
                </c:pt>
                <c:pt idx="11">
                  <c:v>13</c:v>
                </c:pt>
                <c:pt idx="12">
                  <c:v>14</c:v>
                </c:pt>
              </c:numCache>
            </c:numRef>
          </c:cat>
          <c:val>
            <c:numRef>
              <c:f>'T25'!$D$6:$D$19</c:f>
              <c:numCache>
                <c:formatCode>0.00</c:formatCode>
                <c:ptCount val="14"/>
                <c:pt idx="0">
                  <c:v>36.40697296998939</c:v>
                </c:pt>
                <c:pt idx="1">
                  <c:v>36.58104644444321</c:v>
                </c:pt>
                <c:pt idx="2">
                  <c:v>39.764123112930669</c:v>
                </c:pt>
                <c:pt idx="3">
                  <c:v>43.413979277843595</c:v>
                </c:pt>
                <c:pt idx="4">
                  <c:v>43.972817199751184</c:v>
                </c:pt>
                <c:pt idx="5">
                  <c:v>43.722759012360548</c:v>
                </c:pt>
                <c:pt idx="6">
                  <c:v>46.454309918372992</c:v>
                </c:pt>
                <c:pt idx="7">
                  <c:v>47.300240061827232</c:v>
                </c:pt>
                <c:pt idx="8">
                  <c:v>48.600430858276546</c:v>
                </c:pt>
                <c:pt idx="9">
                  <c:v>44.742387470664781</c:v>
                </c:pt>
                <c:pt idx="10">
                  <c:v>51.323393198120662</c:v>
                </c:pt>
                <c:pt idx="11">
                  <c:v>53.903331248035968</c:v>
                </c:pt>
                <c:pt idx="12">
                  <c:v>52.259915325769278</c:v>
                </c:pt>
                <c:pt idx="13">
                  <c:v>50.786483163764572</c:v>
                </c:pt>
              </c:numCache>
            </c:numRef>
          </c:val>
          <c:smooth val="0"/>
        </c:ser>
        <c:dLbls>
          <c:showLegendKey val="0"/>
          <c:showVal val="0"/>
          <c:showCatName val="0"/>
          <c:showSerName val="0"/>
          <c:showPercent val="0"/>
          <c:showBubbleSize val="0"/>
        </c:dLbls>
        <c:marker val="1"/>
        <c:smooth val="0"/>
        <c:axId val="128665856"/>
        <c:axId val="128672128"/>
      </c:lineChart>
      <c:catAx>
        <c:axId val="128665856"/>
        <c:scaling>
          <c:orientation val="minMax"/>
        </c:scaling>
        <c:delete val="0"/>
        <c:axPos val="b"/>
        <c:title>
          <c:tx>
            <c:rich>
              <a:bodyPr/>
              <a:lstStyle/>
              <a:p>
                <a:pPr>
                  <a:defRPr/>
                </a:pPr>
                <a:r>
                  <a:rPr lang="en-US"/>
                  <a:t>Demand Zone</a:t>
                </a:r>
              </a:p>
            </c:rich>
          </c:tx>
          <c:overlay val="0"/>
        </c:title>
        <c:numFmt formatCode="0_)" sourceLinked="1"/>
        <c:majorTickMark val="out"/>
        <c:minorTickMark val="none"/>
        <c:tickLblPos val="low"/>
        <c:crossAx val="128672128"/>
        <c:crosses val="autoZero"/>
        <c:auto val="1"/>
        <c:lblAlgn val="ctr"/>
        <c:lblOffset val="100"/>
        <c:noMultiLvlLbl val="0"/>
      </c:catAx>
      <c:valAx>
        <c:axId val="128672128"/>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2866585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2017/18 NHH Tariffs</a:t>
            </a:r>
          </a:p>
        </c:rich>
      </c:tx>
      <c:overlay val="0"/>
    </c:title>
    <c:autoTitleDeleted val="0"/>
    <c:plotArea>
      <c:layout/>
      <c:lineChart>
        <c:grouping val="standard"/>
        <c:varyColors val="0"/>
        <c:ser>
          <c:idx val="0"/>
          <c:order val="0"/>
          <c:tx>
            <c:v>With HVDC</c:v>
          </c:tx>
          <c:cat>
            <c:numRef>
              <c:f>'T25'!$B$7:$B$19</c:f>
              <c:numCache>
                <c:formatCode>0_)</c:formatCode>
                <c:ptCount val="13"/>
                <c:pt idx="0">
                  <c:v>2</c:v>
                </c:pt>
                <c:pt idx="1">
                  <c:v>3</c:v>
                </c:pt>
                <c:pt idx="2">
                  <c:v>4</c:v>
                </c:pt>
                <c:pt idx="3">
                  <c:v>5</c:v>
                </c:pt>
                <c:pt idx="4">
                  <c:v>6</c:v>
                </c:pt>
                <c:pt idx="5">
                  <c:v>7</c:v>
                </c:pt>
                <c:pt idx="6">
                  <c:v>8</c:v>
                </c:pt>
                <c:pt idx="7">
                  <c:v>9</c:v>
                </c:pt>
                <c:pt idx="8">
                  <c:v>10</c:v>
                </c:pt>
                <c:pt idx="9">
                  <c:v>11</c:v>
                </c:pt>
                <c:pt idx="10">
                  <c:v>12</c:v>
                </c:pt>
                <c:pt idx="11">
                  <c:v>13</c:v>
                </c:pt>
                <c:pt idx="12">
                  <c:v>14</c:v>
                </c:pt>
              </c:numCache>
            </c:numRef>
          </c:cat>
          <c:val>
            <c:numRef>
              <c:f>'T11'!$E$6:$E$19</c:f>
              <c:numCache>
                <c:formatCode>0.00</c:formatCode>
                <c:ptCount val="14"/>
                <c:pt idx="0">
                  <c:v>4.3268774818189106</c:v>
                </c:pt>
                <c:pt idx="1">
                  <c:v>4.8655300411852602</c:v>
                </c:pt>
                <c:pt idx="2">
                  <c:v>6.2210152239424987</c:v>
                </c:pt>
                <c:pt idx="3">
                  <c:v>5.8531042562528066</c:v>
                </c:pt>
                <c:pt idx="4">
                  <c:v>6.9624477947950192</c:v>
                </c:pt>
                <c:pt idx="5">
                  <c:v>7.087821133282544</c:v>
                </c:pt>
                <c:pt idx="6">
                  <c:v>6.8117232238799881</c:v>
                </c:pt>
                <c:pt idx="7">
                  <c:v>6.8055263430182285</c:v>
                </c:pt>
                <c:pt idx="8">
                  <c:v>6.7855995276422512</c:v>
                </c:pt>
                <c:pt idx="9">
                  <c:v>6.9895892959040662</c:v>
                </c:pt>
                <c:pt idx="10">
                  <c:v>7.070112443802727</c:v>
                </c:pt>
                <c:pt idx="11">
                  <c:v>6.7791260364879209</c:v>
                </c:pt>
                <c:pt idx="12">
                  <c:v>6.8664467972647554</c:v>
                </c:pt>
                <c:pt idx="13">
                  <c:v>7.4053071412025275</c:v>
                </c:pt>
              </c:numCache>
            </c:numRef>
          </c:val>
          <c:smooth val="0"/>
        </c:ser>
        <c:ser>
          <c:idx val="1"/>
          <c:order val="1"/>
          <c:tx>
            <c:v>Without HVDC</c:v>
          </c:tx>
          <c:marker>
            <c:symbol val="diamond"/>
            <c:size val="7"/>
          </c:marker>
          <c:cat>
            <c:numRef>
              <c:f>'T25'!$B$7:$B$19</c:f>
              <c:numCache>
                <c:formatCode>0_)</c:formatCode>
                <c:ptCount val="13"/>
                <c:pt idx="0">
                  <c:v>2</c:v>
                </c:pt>
                <c:pt idx="1">
                  <c:v>3</c:v>
                </c:pt>
                <c:pt idx="2">
                  <c:v>4</c:v>
                </c:pt>
                <c:pt idx="3">
                  <c:v>5</c:v>
                </c:pt>
                <c:pt idx="4">
                  <c:v>6</c:v>
                </c:pt>
                <c:pt idx="5">
                  <c:v>7</c:v>
                </c:pt>
                <c:pt idx="6">
                  <c:v>8</c:v>
                </c:pt>
                <c:pt idx="7">
                  <c:v>9</c:v>
                </c:pt>
                <c:pt idx="8">
                  <c:v>10</c:v>
                </c:pt>
                <c:pt idx="9">
                  <c:v>11</c:v>
                </c:pt>
                <c:pt idx="10">
                  <c:v>12</c:v>
                </c:pt>
                <c:pt idx="11">
                  <c:v>13</c:v>
                </c:pt>
                <c:pt idx="12">
                  <c:v>14</c:v>
                </c:pt>
              </c:numCache>
            </c:numRef>
          </c:cat>
          <c:val>
            <c:numRef>
              <c:f>'T25'!$E$6:$E$19</c:f>
              <c:numCache>
                <c:formatCode>0.00</c:formatCode>
                <c:ptCount val="14"/>
                <c:pt idx="0">
                  <c:v>5.2986108333304687</c:v>
                </c:pt>
                <c:pt idx="1">
                  <c:v>5.8479854302314074</c:v>
                </c:pt>
                <c:pt idx="2">
                  <c:v>6.4826667407930394</c:v>
                </c:pt>
                <c:pt idx="3">
                  <c:v>5.8292226627187373</c:v>
                </c:pt>
                <c:pt idx="4">
                  <c:v>6.9381786719419321</c:v>
                </c:pt>
                <c:pt idx="5">
                  <c:v>6.8107718168440501</c:v>
                </c:pt>
                <c:pt idx="6">
                  <c:v>6.7316377107566767</c:v>
                </c:pt>
                <c:pt idx="7">
                  <c:v>6.670306254560125</c:v>
                </c:pt>
                <c:pt idx="8">
                  <c:v>6.7271545750016601</c:v>
                </c:pt>
                <c:pt idx="9">
                  <c:v>6.8824734849441294</c:v>
                </c:pt>
                <c:pt idx="10">
                  <c:v>7.0011123664505739</c:v>
                </c:pt>
                <c:pt idx="11">
                  <c:v>6.7210420243908482</c:v>
                </c:pt>
                <c:pt idx="12">
                  <c:v>6.7922468101366364</c:v>
                </c:pt>
                <c:pt idx="13">
                  <c:v>7.3127966984144583</c:v>
                </c:pt>
              </c:numCache>
            </c:numRef>
          </c:val>
          <c:smooth val="0"/>
        </c:ser>
        <c:dLbls>
          <c:showLegendKey val="0"/>
          <c:showVal val="0"/>
          <c:showCatName val="0"/>
          <c:showSerName val="0"/>
          <c:showPercent val="0"/>
          <c:showBubbleSize val="0"/>
        </c:dLbls>
        <c:marker val="1"/>
        <c:smooth val="0"/>
        <c:axId val="128692224"/>
        <c:axId val="128694144"/>
      </c:lineChart>
      <c:catAx>
        <c:axId val="128692224"/>
        <c:scaling>
          <c:orientation val="minMax"/>
        </c:scaling>
        <c:delete val="0"/>
        <c:axPos val="b"/>
        <c:title>
          <c:tx>
            <c:rich>
              <a:bodyPr/>
              <a:lstStyle/>
              <a:p>
                <a:pPr>
                  <a:defRPr/>
                </a:pPr>
                <a:r>
                  <a:rPr lang="en-US"/>
                  <a:t>Demand zone</a:t>
                </a:r>
              </a:p>
            </c:rich>
          </c:tx>
          <c:overlay val="0"/>
        </c:title>
        <c:numFmt formatCode="0_)" sourceLinked="1"/>
        <c:majorTickMark val="out"/>
        <c:minorTickMark val="none"/>
        <c:tickLblPos val="low"/>
        <c:crossAx val="128694144"/>
        <c:crosses val="autoZero"/>
        <c:auto val="1"/>
        <c:lblAlgn val="ctr"/>
        <c:lblOffset val="100"/>
        <c:noMultiLvlLbl val="0"/>
      </c:catAx>
      <c:valAx>
        <c:axId val="128694144"/>
        <c:scaling>
          <c:orientation val="minMax"/>
        </c:scaling>
        <c:delete val="0"/>
        <c:axPos val="l"/>
        <c:majorGridlines/>
        <c:title>
          <c:tx>
            <c:rich>
              <a:bodyPr rot="-5400000" vert="horz"/>
              <a:lstStyle/>
              <a:p>
                <a:pPr>
                  <a:defRPr/>
                </a:pPr>
                <a:r>
                  <a:rPr lang="en-US"/>
                  <a:t>p/kWh</a:t>
                </a:r>
              </a:p>
            </c:rich>
          </c:tx>
          <c:overlay val="0"/>
        </c:title>
        <c:numFmt formatCode="0.00" sourceLinked="1"/>
        <c:majorTickMark val="out"/>
        <c:minorTickMark val="none"/>
        <c:tickLblPos val="nextTo"/>
        <c:crossAx val="12869222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2017/18 Wider TNUoS Tariffs for Conventional 80% Generator</a:t>
            </a:r>
          </a:p>
        </c:rich>
      </c:tx>
      <c:overlay val="0"/>
    </c:title>
    <c:autoTitleDeleted val="0"/>
    <c:plotArea>
      <c:layout/>
      <c:lineChart>
        <c:grouping val="standard"/>
        <c:varyColors val="0"/>
        <c:ser>
          <c:idx val="0"/>
          <c:order val="0"/>
          <c:tx>
            <c:v>Expansion Factor 7</c:v>
          </c:tx>
          <c:cat>
            <c:numRef>
              <c:f>'T26'!$B$6:$B$32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'T2'!$H$6:$H$32</c:f>
              <c:numCache>
                <c:formatCode>#,##0.00</c:formatCode>
                <c:ptCount val="27"/>
                <c:pt idx="0">
                  <c:v>24.62042785896524</c:v>
                </c:pt>
                <c:pt idx="1">
                  <c:v>20.384153010106786</c:v>
                </c:pt>
                <c:pt idx="2">
                  <c:v>22.586858554750535</c:v>
                </c:pt>
                <c:pt idx="3">
                  <c:v>19.975510061706469</c:v>
                </c:pt>
                <c:pt idx="4">
                  <c:v>21.145906283504011</c:v>
                </c:pt>
                <c:pt idx="5">
                  <c:v>24.177828998302559</c:v>
                </c:pt>
                <c:pt idx="6">
                  <c:v>29.644480966975465</c:v>
                </c:pt>
                <c:pt idx="7">
                  <c:v>19.841940755391061</c:v>
                </c:pt>
                <c:pt idx="8">
                  <c:v>13.943902789202591</c:v>
                </c:pt>
                <c:pt idx="9">
                  <c:v>18.577821948950316</c:v>
                </c:pt>
                <c:pt idx="10">
                  <c:v>15.233746607053163</c:v>
                </c:pt>
                <c:pt idx="11">
                  <c:v>10.452524510124498</c:v>
                </c:pt>
                <c:pt idx="12">
                  <c:v>8.1301322954846107</c:v>
                </c:pt>
                <c:pt idx="13">
                  <c:v>5.0360220784850114</c:v>
                </c:pt>
                <c:pt idx="14">
                  <c:v>3.9538111805373841</c:v>
                </c:pt>
                <c:pt idx="15">
                  <c:v>2.0396549328858562</c:v>
                </c:pt>
                <c:pt idx="16">
                  <c:v>0.56997225541586871</c:v>
                </c:pt>
                <c:pt idx="17">
                  <c:v>0.13518524053140368</c:v>
                </c:pt>
                <c:pt idx="18">
                  <c:v>3.0129602310269634</c:v>
                </c:pt>
                <c:pt idx="19">
                  <c:v>4.3145226535000774</c:v>
                </c:pt>
                <c:pt idx="20">
                  <c:v>1.6273569250467297</c:v>
                </c:pt>
                <c:pt idx="21">
                  <c:v>-2.5182929268065974</c:v>
                </c:pt>
                <c:pt idx="22">
                  <c:v>-8.7933409109094303</c:v>
                </c:pt>
                <c:pt idx="23">
                  <c:v>-3.1292451822740124</c:v>
                </c:pt>
                <c:pt idx="24">
                  <c:v>-4.4583174590160235</c:v>
                </c:pt>
                <c:pt idx="25">
                  <c:v>-5.4893929602466773</c:v>
                </c:pt>
                <c:pt idx="26">
                  <c:v>-5.1556652999777004</c:v>
                </c:pt>
              </c:numCache>
            </c:numRef>
          </c:val>
          <c:smooth val="0"/>
        </c:ser>
        <c:ser>
          <c:idx val="1"/>
          <c:order val="1"/>
          <c:tx>
            <c:v>Expansion Factor 8</c:v>
          </c:tx>
          <c:marker>
            <c:symbol val="diamond"/>
            <c:size val="7"/>
          </c:marker>
          <c:cat>
            <c:numRef>
              <c:f>'T26'!$B$6:$B$32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'T26'!$H$6:$H$32</c:f>
              <c:numCache>
                <c:formatCode>#,##0.00</c:formatCode>
                <c:ptCount val="27"/>
                <c:pt idx="0">
                  <c:v>25.84125151698251</c:v>
                </c:pt>
                <c:pt idx="1">
                  <c:v>21.587391337225654</c:v>
                </c:pt>
                <c:pt idx="2">
                  <c:v>23.816906517372594</c:v>
                </c:pt>
                <c:pt idx="3">
                  <c:v>21.205985522726905</c:v>
                </c:pt>
                <c:pt idx="4">
                  <c:v>22.388279328434507</c:v>
                </c:pt>
                <c:pt idx="5">
                  <c:v>25.497015911143933</c:v>
                </c:pt>
                <c:pt idx="6">
                  <c:v>31.099851313345297</c:v>
                </c:pt>
                <c:pt idx="7">
                  <c:v>21.186985960252493</c:v>
                </c:pt>
                <c:pt idx="8">
                  <c:v>15.007830673474301</c:v>
                </c:pt>
                <c:pt idx="9">
                  <c:v>20.018257313783707</c:v>
                </c:pt>
                <c:pt idx="10">
                  <c:v>16.077040249807816</c:v>
                </c:pt>
                <c:pt idx="11">
                  <c:v>11.070233058083963</c:v>
                </c:pt>
                <c:pt idx="12">
                  <c:v>8.3854010906416772</c:v>
                </c:pt>
                <c:pt idx="13">
                  <c:v>4.990635465384976</c:v>
                </c:pt>
                <c:pt idx="14">
                  <c:v>3.8203581793003121</c:v>
                </c:pt>
                <c:pt idx="15">
                  <c:v>1.7545139881918419</c:v>
                </c:pt>
                <c:pt idx="16">
                  <c:v>0.39190619485364242</c:v>
                </c:pt>
                <c:pt idx="17">
                  <c:v>-8.5022640689714657E-2</c:v>
                </c:pt>
                <c:pt idx="18">
                  <c:v>2.4692506141323856</c:v>
                </c:pt>
                <c:pt idx="19">
                  <c:v>4.0665056696830071</c:v>
                </c:pt>
                <c:pt idx="20">
                  <c:v>1.3819139680421211</c:v>
                </c:pt>
                <c:pt idx="21">
                  <c:v>-2.7705987368184344</c:v>
                </c:pt>
                <c:pt idx="22">
                  <c:v>-9.0024961832337436</c:v>
                </c:pt>
                <c:pt idx="23">
                  <c:v>-3.3367514994833929</c:v>
                </c:pt>
                <c:pt idx="24">
                  <c:v>-4.6816186470395831</c:v>
                </c:pt>
                <c:pt idx="25">
                  <c:v>-5.7206481728982466</c:v>
                </c:pt>
                <c:pt idx="26">
                  <c:v>-5.3895176245760998</c:v>
                </c:pt>
              </c:numCache>
            </c:numRef>
          </c:val>
          <c:smooth val="0"/>
        </c:ser>
        <c:dLbls>
          <c:showLegendKey val="0"/>
          <c:showVal val="0"/>
          <c:showCatName val="0"/>
          <c:showSerName val="0"/>
          <c:showPercent val="0"/>
          <c:showBubbleSize val="0"/>
        </c:dLbls>
        <c:marker val="1"/>
        <c:smooth val="0"/>
        <c:axId val="139906048"/>
        <c:axId val="139949184"/>
      </c:lineChart>
      <c:catAx>
        <c:axId val="139906048"/>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139949184"/>
        <c:crosses val="autoZero"/>
        <c:auto val="1"/>
        <c:lblAlgn val="ctr"/>
        <c:lblOffset val="100"/>
        <c:noMultiLvlLbl val="0"/>
      </c:catAx>
      <c:valAx>
        <c:axId val="139949184"/>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1399060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9</xdr:col>
      <xdr:colOff>1</xdr:colOff>
      <xdr:row>3</xdr:row>
      <xdr:rowOff>0</xdr:rowOff>
    </xdr:from>
    <xdr:to>
      <xdr:col>17</xdr:col>
      <xdr:colOff>1</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3</xdr:row>
      <xdr:rowOff>0</xdr:rowOff>
    </xdr:from>
    <xdr:to>
      <xdr:col>18</xdr:col>
      <xdr:colOff>0</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xdr:row>
      <xdr:rowOff>0</xdr:rowOff>
    </xdr:from>
    <xdr:to>
      <xdr:col>29</xdr:col>
      <xdr:colOff>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3</xdr:row>
      <xdr:rowOff>0</xdr:rowOff>
    </xdr:from>
    <xdr:to>
      <xdr:col>17</xdr:col>
      <xdr:colOff>0</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3</xdr:row>
      <xdr:rowOff>0</xdr:rowOff>
    </xdr:from>
    <xdr:to>
      <xdr:col>20</xdr:col>
      <xdr:colOff>0</xdr:colOff>
      <xdr:row>26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3</xdr:row>
      <xdr:rowOff>0</xdr:rowOff>
    </xdr:from>
    <xdr:to>
      <xdr:col>20</xdr:col>
      <xdr:colOff>0</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3</xdr:row>
      <xdr:rowOff>0</xdr:rowOff>
    </xdr:from>
    <xdr:to>
      <xdr:col>22</xdr:col>
      <xdr:colOff>0</xdr:colOff>
      <xdr:row>26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3</xdr:row>
      <xdr:rowOff>0</xdr:rowOff>
    </xdr:from>
    <xdr:to>
      <xdr:col>33</xdr:col>
      <xdr:colOff>0</xdr:colOff>
      <xdr:row>26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3</xdr:row>
      <xdr:rowOff>0</xdr:rowOff>
    </xdr:from>
    <xdr:to>
      <xdr:col>18</xdr:col>
      <xdr:colOff>0</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xdr:row>
      <xdr:rowOff>0</xdr:rowOff>
    </xdr:from>
    <xdr:to>
      <xdr:col>29</xdr:col>
      <xdr:colOff>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3</xdr:row>
      <xdr:rowOff>0</xdr:rowOff>
    </xdr:from>
    <xdr:to>
      <xdr:col>22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xdr:row>
      <xdr:rowOff>0</xdr:rowOff>
    </xdr:from>
    <xdr:to>
      <xdr:col>34</xdr:col>
      <xdr:colOff>0</xdr:colOff>
      <xdr:row>23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3</xdr:row>
      <xdr:rowOff>0</xdr:rowOff>
    </xdr:from>
    <xdr:to>
      <xdr:col>18</xdr:col>
      <xdr:colOff>0</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xdr:row>
      <xdr:rowOff>0</xdr:rowOff>
    </xdr:from>
    <xdr:to>
      <xdr:col>29</xdr:col>
      <xdr:colOff>0</xdr:colOff>
      <xdr:row>19</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3</xdr:row>
      <xdr:rowOff>0</xdr:rowOff>
    </xdr:from>
    <xdr:to>
      <xdr:col>22</xdr:col>
      <xdr:colOff>0</xdr:colOff>
      <xdr:row>23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3</xdr:row>
      <xdr:rowOff>0</xdr:rowOff>
    </xdr:from>
    <xdr:to>
      <xdr:col>33</xdr:col>
      <xdr:colOff>0</xdr:colOff>
      <xdr:row>23</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Transport%20&amp;%20Tariff%20Models/Best%20View%20Models/2016-2017%20TT%20with%20Diversity%201%20-%20v2%20HVDC%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Generation%20TEC/Data%20Analysis%20of%20TEC%20Register%20-%2003%2012%2014%20CONTRAC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TO_Charge%20Setting/FY_2015_16/TNUoS/4%20October%20Forecast/2%20Wk%2024%20Demand/Analysis%20Demand%20compilation%20Jul13%20data%20070314%20Upd%20Nodes%2004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t="str">
            <v/>
          </cell>
          <cell r="AE7" t="str">
            <v>AUCH20</v>
          </cell>
        </row>
        <row r="8">
          <cell r="Z8" t="str">
            <v/>
          </cell>
          <cell r="AE8" t="str">
            <v>CANT40</v>
          </cell>
        </row>
        <row r="9">
          <cell r="Z9">
            <v>1200</v>
          </cell>
          <cell r="AE9" t="str">
            <v>GRAI40</v>
          </cell>
        </row>
        <row r="10">
          <cell r="Z10">
            <v>500</v>
          </cell>
          <cell r="AE10" t="str">
            <v>CONQ40</v>
          </cell>
        </row>
        <row r="11">
          <cell r="Z11" t="str">
            <v/>
          </cell>
          <cell r="AE11" t="str">
            <v>FAWL40</v>
          </cell>
        </row>
        <row r="12">
          <cell r="Z12">
            <v>74</v>
          </cell>
          <cell r="AE12" t="str">
            <v>Embedded</v>
          </cell>
        </row>
        <row r="13">
          <cell r="Z13" t="str">
            <v/>
          </cell>
          <cell r="AE13" t="str">
            <v>PEHE40</v>
          </cell>
        </row>
        <row r="14">
          <cell r="Z14" t="str">
            <v/>
          </cell>
          <cell r="AE14" t="str">
            <v>BLYT4A</v>
          </cell>
        </row>
        <row r="15">
          <cell r="Z15">
            <v>2000</v>
          </cell>
          <cell r="AE15" t="str">
            <v>SELL40</v>
          </cell>
        </row>
        <row r="16">
          <cell r="Z16" t="str">
            <v/>
          </cell>
          <cell r="AE16" t="str">
            <v>SELL40</v>
          </cell>
        </row>
        <row r="17">
          <cell r="Z17" t="str">
            <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ow r="5">
          <cell r="R5" t="str">
            <v/>
          </cell>
        </row>
        <row r="6">
          <cell r="R6" t="str">
            <v/>
          </cell>
        </row>
        <row r="7">
          <cell r="R7" t="str">
            <v/>
          </cell>
        </row>
        <row r="8">
          <cell r="R8" t="str">
            <v/>
          </cell>
        </row>
        <row r="9">
          <cell r="R9" t="str">
            <v/>
          </cell>
        </row>
        <row r="10">
          <cell r="R10" t="str">
            <v/>
          </cell>
        </row>
        <row r="11">
          <cell r="R11" t="str">
            <v/>
          </cell>
        </row>
        <row r="12">
          <cell r="R12" t="str">
            <v/>
          </cell>
        </row>
        <row r="13">
          <cell r="R13" t="str">
            <v/>
          </cell>
        </row>
        <row r="14">
          <cell r="R14" t="str">
            <v/>
          </cell>
        </row>
        <row r="15">
          <cell r="R15" t="str">
            <v/>
          </cell>
        </row>
        <row r="16">
          <cell r="R16" t="str">
            <v/>
          </cell>
        </row>
        <row r="17">
          <cell r="R17" t="str">
            <v/>
          </cell>
        </row>
        <row r="18">
          <cell r="R18" t="str">
            <v/>
          </cell>
        </row>
        <row r="19">
          <cell r="R19" t="str">
            <v/>
          </cell>
        </row>
        <row r="20">
          <cell r="R20" t="str">
            <v/>
          </cell>
        </row>
        <row r="21">
          <cell r="R21" t="str">
            <v/>
          </cell>
        </row>
        <row r="22">
          <cell r="R22" t="str">
            <v/>
          </cell>
        </row>
        <row r="23">
          <cell r="R23" t="str">
            <v/>
          </cell>
        </row>
        <row r="24">
          <cell r="R24" t="str">
            <v/>
          </cell>
        </row>
        <row r="25">
          <cell r="R25" t="str">
            <v/>
          </cell>
        </row>
        <row r="26">
          <cell r="R26" t="str">
            <v/>
          </cell>
        </row>
        <row r="27">
          <cell r="R27" t="str">
            <v/>
          </cell>
        </row>
        <row r="28">
          <cell r="R28" t="str">
            <v/>
          </cell>
        </row>
        <row r="29">
          <cell r="R29" t="str">
            <v/>
          </cell>
        </row>
        <row r="30">
          <cell r="R30" t="str">
            <v/>
          </cell>
        </row>
        <row r="31">
          <cell r="R31" t="str">
            <v/>
          </cell>
        </row>
        <row r="32">
          <cell r="R32" t="str">
            <v/>
          </cell>
        </row>
        <row r="33">
          <cell r="R33" t="str">
            <v/>
          </cell>
        </row>
        <row r="34">
          <cell r="R34" t="str">
            <v/>
          </cell>
        </row>
        <row r="35">
          <cell r="R35" t="str">
            <v/>
          </cell>
        </row>
        <row r="36">
          <cell r="R36" t="str">
            <v/>
          </cell>
        </row>
        <row r="37">
          <cell r="R37" t="str">
            <v/>
          </cell>
        </row>
        <row r="38">
          <cell r="R38" t="str">
            <v/>
          </cell>
        </row>
        <row r="39">
          <cell r="R39" t="str">
            <v/>
          </cell>
        </row>
        <row r="40">
          <cell r="R40" t="str">
            <v/>
          </cell>
        </row>
        <row r="41">
          <cell r="R41" t="str">
            <v/>
          </cell>
        </row>
        <row r="42">
          <cell r="R42" t="str">
            <v/>
          </cell>
        </row>
        <row r="43">
          <cell r="R43" t="str">
            <v/>
          </cell>
        </row>
        <row r="44">
          <cell r="R44" t="str">
            <v/>
          </cell>
        </row>
        <row r="45">
          <cell r="R45" t="str">
            <v/>
          </cell>
        </row>
        <row r="46">
          <cell r="R46" t="str">
            <v/>
          </cell>
        </row>
        <row r="47">
          <cell r="R47" t="str">
            <v/>
          </cell>
        </row>
        <row r="48">
          <cell r="R48" t="str">
            <v/>
          </cell>
        </row>
        <row r="49">
          <cell r="M49" t="str">
            <v>ELST20</v>
          </cell>
          <cell r="R49">
            <v>83.370099132018822</v>
          </cell>
        </row>
        <row r="50">
          <cell r="R50" t="str">
            <v/>
          </cell>
        </row>
        <row r="51">
          <cell r="R51" t="str">
            <v/>
          </cell>
        </row>
        <row r="52">
          <cell r="R52" t="str">
            <v/>
          </cell>
        </row>
        <row r="53">
          <cell r="M53" t="str">
            <v>MILH2A_EPN</v>
          </cell>
          <cell r="N53" t="str">
            <v>MILH2B_EPN</v>
          </cell>
          <cell r="R53">
            <v>43.671446339888291</v>
          </cell>
        </row>
        <row r="54">
          <cell r="M54" t="str">
            <v>MILH2A_EPN</v>
          </cell>
          <cell r="N54" t="str">
            <v>MILH2B_EPN</v>
          </cell>
          <cell r="R54">
            <v>79.193120927510023</v>
          </cell>
        </row>
        <row r="55">
          <cell r="R55" t="str">
            <v/>
          </cell>
        </row>
        <row r="56">
          <cell r="R56" t="str">
            <v/>
          </cell>
        </row>
        <row r="57">
          <cell r="R57" t="str">
            <v/>
          </cell>
        </row>
        <row r="58">
          <cell r="R58" t="str">
            <v/>
          </cell>
        </row>
        <row r="59">
          <cell r="R59" t="str">
            <v/>
          </cell>
        </row>
        <row r="60">
          <cell r="R60" t="str">
            <v/>
          </cell>
        </row>
        <row r="61">
          <cell r="R61" t="str">
            <v/>
          </cell>
        </row>
        <row r="62">
          <cell r="R62" t="str">
            <v/>
          </cell>
        </row>
        <row r="63">
          <cell r="R63" t="str">
            <v/>
          </cell>
        </row>
        <row r="64">
          <cell r="R64" t="str">
            <v/>
          </cell>
        </row>
        <row r="65">
          <cell r="R65" t="str">
            <v/>
          </cell>
        </row>
        <row r="66">
          <cell r="R66" t="str">
            <v/>
          </cell>
        </row>
        <row r="67">
          <cell r="R67" t="str">
            <v/>
          </cell>
        </row>
        <row r="68">
          <cell r="R68" t="str">
            <v/>
          </cell>
        </row>
        <row r="69">
          <cell r="M69" t="str">
            <v>CARE20</v>
          </cell>
          <cell r="N69" t="str">
            <v>ABTH20</v>
          </cell>
          <cell r="R69">
            <v>0</v>
          </cell>
        </row>
        <row r="70">
          <cell r="M70" t="str">
            <v>USKM20</v>
          </cell>
          <cell r="R70">
            <v>0</v>
          </cell>
        </row>
        <row r="71">
          <cell r="R71" t="str">
            <v/>
          </cell>
        </row>
        <row r="72">
          <cell r="R72" t="str">
            <v/>
          </cell>
        </row>
        <row r="73">
          <cell r="R73" t="str">
            <v/>
          </cell>
        </row>
        <row r="74">
          <cell r="R74" t="str">
            <v/>
          </cell>
        </row>
        <row r="75">
          <cell r="R75" t="str">
            <v/>
          </cell>
        </row>
        <row r="76">
          <cell r="R76" t="str">
            <v/>
          </cell>
        </row>
        <row r="77">
          <cell r="M77" t="str">
            <v>UPPB20</v>
          </cell>
          <cell r="R77">
            <v>0</v>
          </cell>
        </row>
        <row r="78">
          <cell r="R78" t="str">
            <v/>
          </cell>
        </row>
        <row r="79">
          <cell r="R79" t="str">
            <v/>
          </cell>
        </row>
        <row r="80">
          <cell r="R80" t="str">
            <v/>
          </cell>
        </row>
        <row r="81">
          <cell r="R81" t="str">
            <v/>
          </cell>
        </row>
        <row r="82">
          <cell r="R82" t="str">
            <v/>
          </cell>
        </row>
        <row r="83">
          <cell r="R83" t="str">
            <v/>
          </cell>
        </row>
        <row r="84">
          <cell r="R84" t="str">
            <v/>
          </cell>
        </row>
        <row r="85">
          <cell r="R85" t="str">
            <v/>
          </cell>
        </row>
        <row r="86">
          <cell r="R86" t="str">
            <v/>
          </cell>
        </row>
        <row r="87">
          <cell r="R87" t="str">
            <v/>
          </cell>
        </row>
        <row r="88">
          <cell r="R88" t="str">
            <v/>
          </cell>
        </row>
        <row r="89">
          <cell r="R89" t="str">
            <v/>
          </cell>
        </row>
        <row r="90">
          <cell r="R90" t="str">
            <v/>
          </cell>
        </row>
        <row r="91">
          <cell r="R91" t="str">
            <v/>
          </cell>
        </row>
        <row r="92">
          <cell r="R92" t="str">
            <v/>
          </cell>
        </row>
        <row r="93">
          <cell r="R93" t="str">
            <v/>
          </cell>
        </row>
        <row r="94">
          <cell r="R94" t="str">
            <v/>
          </cell>
        </row>
        <row r="95">
          <cell r="R95" t="str">
            <v/>
          </cell>
        </row>
        <row r="96">
          <cell r="R96" t="str">
            <v/>
          </cell>
        </row>
        <row r="97">
          <cell r="R97" t="str">
            <v/>
          </cell>
        </row>
        <row r="98">
          <cell r="R98" t="str">
            <v/>
          </cell>
        </row>
        <row r="99">
          <cell r="R99" t="str">
            <v/>
          </cell>
        </row>
        <row r="100">
          <cell r="R100" t="str">
            <v/>
          </cell>
        </row>
        <row r="101">
          <cell r="R101" t="str">
            <v/>
          </cell>
        </row>
        <row r="102">
          <cell r="R102" t="str">
            <v/>
          </cell>
        </row>
        <row r="103">
          <cell r="R103" t="str">
            <v/>
          </cell>
        </row>
        <row r="104">
          <cell r="R104" t="str">
            <v/>
          </cell>
        </row>
        <row r="105">
          <cell r="R105" t="str">
            <v/>
          </cell>
        </row>
        <row r="106">
          <cell r="R106" t="str">
            <v/>
          </cell>
        </row>
        <row r="107">
          <cell r="R107" t="str">
            <v/>
          </cell>
        </row>
        <row r="108">
          <cell r="R108" t="str">
            <v/>
          </cell>
        </row>
        <row r="109">
          <cell r="R109" t="str">
            <v/>
          </cell>
        </row>
        <row r="110">
          <cell r="R110" t="str">
            <v/>
          </cell>
        </row>
        <row r="111">
          <cell r="R111" t="str">
            <v/>
          </cell>
        </row>
        <row r="112">
          <cell r="R112" t="str">
            <v/>
          </cell>
        </row>
        <row r="113">
          <cell r="R113" t="str">
            <v/>
          </cell>
        </row>
        <row r="114">
          <cell r="R114" t="str">
            <v/>
          </cell>
        </row>
        <row r="115">
          <cell r="R115" t="str">
            <v/>
          </cell>
        </row>
        <row r="116">
          <cell r="R116" t="str">
            <v/>
          </cell>
        </row>
        <row r="117">
          <cell r="R117" t="str">
            <v/>
          </cell>
        </row>
        <row r="118">
          <cell r="R118" t="str">
            <v/>
          </cell>
        </row>
        <row r="119">
          <cell r="R119" t="str">
            <v/>
          </cell>
        </row>
        <row r="120">
          <cell r="R120" t="str">
            <v/>
          </cell>
        </row>
        <row r="121">
          <cell r="R121" t="str">
            <v/>
          </cell>
        </row>
        <row r="122">
          <cell r="R122" t="str">
            <v/>
          </cell>
        </row>
        <row r="123">
          <cell r="R123" t="str">
            <v/>
          </cell>
        </row>
        <row r="124">
          <cell r="R124" t="str">
            <v/>
          </cell>
        </row>
        <row r="125">
          <cell r="R125" t="str">
            <v/>
          </cell>
        </row>
        <row r="126">
          <cell r="R126" t="str">
            <v/>
          </cell>
        </row>
        <row r="127">
          <cell r="R127" t="str">
            <v/>
          </cell>
        </row>
        <row r="128">
          <cell r="R128" t="str">
            <v/>
          </cell>
        </row>
        <row r="129">
          <cell r="R129" t="str">
            <v/>
          </cell>
        </row>
        <row r="130">
          <cell r="R130" t="str">
            <v/>
          </cell>
        </row>
        <row r="131">
          <cell r="R131" t="str">
            <v/>
          </cell>
        </row>
        <row r="132">
          <cell r="R132" t="str">
            <v/>
          </cell>
        </row>
        <row r="133">
          <cell r="R133" t="str">
            <v/>
          </cell>
        </row>
        <row r="134">
          <cell r="R134" t="str">
            <v/>
          </cell>
        </row>
        <row r="135">
          <cell r="R135" t="str">
            <v/>
          </cell>
        </row>
        <row r="136">
          <cell r="R136" t="str">
            <v/>
          </cell>
        </row>
        <row r="137">
          <cell r="R137" t="str">
            <v/>
          </cell>
        </row>
        <row r="138">
          <cell r="R138" t="str">
            <v/>
          </cell>
        </row>
        <row r="139">
          <cell r="M139" t="str">
            <v>WISD20_SEP</v>
          </cell>
          <cell r="N139" t="str">
            <v/>
          </cell>
          <cell r="R139">
            <v>25.1434239789439</v>
          </cell>
        </row>
        <row r="140">
          <cell r="M140" t="str">
            <v>AMEM4A_SEP</v>
          </cell>
          <cell r="N140" t="str">
            <v>AMEM4B_SEP</v>
          </cell>
          <cell r="R140">
            <v>24.755979285454519</v>
          </cell>
        </row>
        <row r="141">
          <cell r="R141" t="str">
            <v/>
          </cell>
        </row>
        <row r="142">
          <cell r="R142" t="str">
            <v/>
          </cell>
        </row>
        <row r="143">
          <cell r="R143" t="str">
            <v/>
          </cell>
        </row>
        <row r="144">
          <cell r="R144" t="str">
            <v/>
          </cell>
        </row>
        <row r="145">
          <cell r="R145" t="str">
            <v/>
          </cell>
        </row>
        <row r="146">
          <cell r="R146" t="str">
            <v/>
          </cell>
        </row>
        <row r="147">
          <cell r="R147" t="str">
            <v/>
          </cell>
        </row>
        <row r="148">
          <cell r="R148" t="str">
            <v/>
          </cell>
        </row>
        <row r="149">
          <cell r="R149" t="str">
            <v/>
          </cell>
        </row>
        <row r="150">
          <cell r="R150" t="str">
            <v/>
          </cell>
        </row>
        <row r="151">
          <cell r="R151" t="str">
            <v/>
          </cell>
        </row>
        <row r="152">
          <cell r="R152" t="str">
            <v/>
          </cell>
        </row>
        <row r="153">
          <cell r="R153" t="str">
            <v/>
          </cell>
        </row>
        <row r="154">
          <cell r="R154" t="str">
            <v/>
          </cell>
        </row>
        <row r="155">
          <cell r="R155" t="str">
            <v/>
          </cell>
        </row>
        <row r="156">
          <cell r="R156" t="str">
            <v/>
          </cell>
        </row>
        <row r="157">
          <cell r="R157" t="str">
            <v/>
          </cell>
        </row>
        <row r="158">
          <cell r="R158" t="str">
            <v/>
          </cell>
        </row>
        <row r="159">
          <cell r="R159" t="str">
            <v/>
          </cell>
        </row>
        <row r="160">
          <cell r="M160" t="str">
            <v>WISD20_SEP</v>
          </cell>
          <cell r="R160">
            <v>145.59929525649838</v>
          </cell>
        </row>
        <row r="161">
          <cell r="R161" t="str">
            <v/>
          </cell>
        </row>
        <row r="162">
          <cell r="R162" t="str">
            <v/>
          </cell>
        </row>
        <row r="163">
          <cell r="R163" t="str">
            <v/>
          </cell>
        </row>
        <row r="164">
          <cell r="R164" t="str">
            <v/>
          </cell>
        </row>
        <row r="165">
          <cell r="R165" t="str">
            <v/>
          </cell>
        </row>
        <row r="166">
          <cell r="R166" t="str">
            <v/>
          </cell>
        </row>
        <row r="167">
          <cell r="R167" t="str">
            <v/>
          </cell>
        </row>
        <row r="168">
          <cell r="M168" t="str">
            <v>BRAC20</v>
          </cell>
          <cell r="R168">
            <v>35.555043628887411</v>
          </cell>
        </row>
        <row r="169">
          <cell r="R169" t="str">
            <v/>
          </cell>
        </row>
        <row r="170">
          <cell r="R170" t="str">
            <v/>
          </cell>
        </row>
        <row r="171">
          <cell r="R171" t="str">
            <v/>
          </cell>
        </row>
        <row r="172">
          <cell r="R172" t="str">
            <v/>
          </cell>
        </row>
        <row r="173">
          <cell r="R173" t="str">
            <v/>
          </cell>
        </row>
        <row r="174">
          <cell r="R174" t="str">
            <v/>
          </cell>
        </row>
        <row r="175">
          <cell r="R175" t="str">
            <v/>
          </cell>
        </row>
        <row r="176">
          <cell r="R176" t="str">
            <v/>
          </cell>
        </row>
        <row r="177">
          <cell r="R177" t="str">
            <v/>
          </cell>
        </row>
        <row r="178">
          <cell r="R178" t="str">
            <v/>
          </cell>
        </row>
        <row r="179">
          <cell r="R179" t="str">
            <v/>
          </cell>
        </row>
        <row r="180">
          <cell r="R180" t="str">
            <v/>
          </cell>
        </row>
        <row r="181">
          <cell r="R181" t="str">
            <v/>
          </cell>
        </row>
        <row r="182">
          <cell r="R182" t="str">
            <v/>
          </cell>
        </row>
        <row r="183">
          <cell r="R183" t="str">
            <v/>
          </cell>
        </row>
        <row r="184">
          <cell r="R184" t="str">
            <v/>
          </cell>
        </row>
        <row r="185">
          <cell r="R185" t="str">
            <v/>
          </cell>
        </row>
        <row r="186">
          <cell r="R186" t="str">
            <v/>
          </cell>
        </row>
        <row r="187">
          <cell r="R187" t="str">
            <v/>
          </cell>
        </row>
        <row r="188">
          <cell r="R188" t="str">
            <v/>
          </cell>
        </row>
        <row r="189">
          <cell r="R189" t="str">
            <v/>
          </cell>
        </row>
        <row r="190">
          <cell r="R190" t="str">
            <v/>
          </cell>
        </row>
        <row r="191">
          <cell r="R191" t="str">
            <v/>
          </cell>
        </row>
        <row r="192">
          <cell r="R192" t="str">
            <v/>
          </cell>
        </row>
        <row r="193">
          <cell r="R193" t="str">
            <v/>
          </cell>
        </row>
        <row r="194">
          <cell r="R194" t="str">
            <v/>
          </cell>
        </row>
        <row r="195">
          <cell r="R195" t="str">
            <v/>
          </cell>
        </row>
        <row r="196">
          <cell r="R196" t="str">
            <v/>
          </cell>
        </row>
        <row r="197">
          <cell r="R197" t="str">
            <v/>
          </cell>
        </row>
        <row r="198">
          <cell r="R198" t="str">
            <v/>
          </cell>
        </row>
        <row r="199">
          <cell r="R199" t="str">
            <v/>
          </cell>
        </row>
        <row r="200">
          <cell r="R200" t="str">
            <v/>
          </cell>
        </row>
        <row r="201">
          <cell r="R201" t="str">
            <v/>
          </cell>
        </row>
        <row r="202">
          <cell r="R202" t="str">
            <v/>
          </cell>
        </row>
        <row r="203">
          <cell r="R203" t="str">
            <v/>
          </cell>
        </row>
        <row r="204">
          <cell r="R204" t="str">
            <v/>
          </cell>
        </row>
        <row r="205">
          <cell r="R205" t="str">
            <v/>
          </cell>
        </row>
        <row r="206">
          <cell r="R206" t="str">
            <v/>
          </cell>
        </row>
        <row r="207">
          <cell r="M207" t="str">
            <v>NAIR1Q</v>
          </cell>
          <cell r="N207" t="str">
            <v>NAIR1R</v>
          </cell>
          <cell r="R207">
            <v>15.787743255880001</v>
          </cell>
        </row>
        <row r="208">
          <cell r="R208" t="str">
            <v/>
          </cell>
        </row>
        <row r="209">
          <cell r="R209" t="str">
            <v/>
          </cell>
        </row>
        <row r="210">
          <cell r="R210" t="str">
            <v/>
          </cell>
        </row>
        <row r="211">
          <cell r="R211" t="str">
            <v/>
          </cell>
        </row>
        <row r="212">
          <cell r="R212" t="str">
            <v/>
          </cell>
        </row>
        <row r="213">
          <cell r="R213" t="str">
            <v/>
          </cell>
        </row>
        <row r="214">
          <cell r="R214" t="str">
            <v/>
          </cell>
        </row>
        <row r="215">
          <cell r="R215" t="str">
            <v/>
          </cell>
        </row>
        <row r="216">
          <cell r="R216" t="str">
            <v/>
          </cell>
        </row>
        <row r="217">
          <cell r="R217" t="str">
            <v/>
          </cell>
        </row>
        <row r="218">
          <cell r="R218" t="str">
            <v/>
          </cell>
        </row>
        <row r="219">
          <cell r="R219" t="str">
            <v/>
          </cell>
        </row>
        <row r="220">
          <cell r="R220" t="str">
            <v/>
          </cell>
        </row>
        <row r="221">
          <cell r="R221" t="str">
            <v/>
          </cell>
        </row>
        <row r="222">
          <cell r="R222" t="str">
            <v/>
          </cell>
        </row>
        <row r="223">
          <cell r="R223" t="str">
            <v/>
          </cell>
        </row>
        <row r="224">
          <cell r="R224" t="str">
            <v/>
          </cell>
        </row>
        <row r="225">
          <cell r="R225" t="str">
            <v/>
          </cell>
        </row>
        <row r="226">
          <cell r="R226" t="str">
            <v/>
          </cell>
        </row>
        <row r="227">
          <cell r="R227" t="str">
            <v/>
          </cell>
        </row>
        <row r="228">
          <cell r="R228" t="str">
            <v/>
          </cell>
        </row>
        <row r="229">
          <cell r="R229" t="str">
            <v/>
          </cell>
        </row>
        <row r="230">
          <cell r="R230" t="str">
            <v/>
          </cell>
        </row>
        <row r="231">
          <cell r="R231" t="str">
            <v/>
          </cell>
        </row>
        <row r="232">
          <cell r="R232" t="str">
            <v/>
          </cell>
        </row>
        <row r="233">
          <cell r="R233" t="str">
            <v/>
          </cell>
        </row>
        <row r="234">
          <cell r="R234" t="str">
            <v/>
          </cell>
        </row>
        <row r="235">
          <cell r="R235" t="str">
            <v/>
          </cell>
        </row>
        <row r="236">
          <cell r="R236" t="str">
            <v/>
          </cell>
        </row>
        <row r="237">
          <cell r="R237" t="str">
            <v/>
          </cell>
        </row>
        <row r="238">
          <cell r="R238" t="str">
            <v/>
          </cell>
        </row>
        <row r="239">
          <cell r="R239" t="str">
            <v/>
          </cell>
        </row>
        <row r="240">
          <cell r="R240" t="str">
            <v/>
          </cell>
        </row>
        <row r="241">
          <cell r="R241" t="str">
            <v/>
          </cell>
        </row>
        <row r="242">
          <cell r="R242" t="str">
            <v/>
          </cell>
        </row>
        <row r="243">
          <cell r="R243" t="str">
            <v/>
          </cell>
        </row>
        <row r="244">
          <cell r="R244" t="str">
            <v/>
          </cell>
        </row>
        <row r="245">
          <cell r="R245" t="str">
            <v/>
          </cell>
        </row>
        <row r="246">
          <cell r="R246" t="str">
            <v/>
          </cell>
        </row>
        <row r="247">
          <cell r="R247" t="str">
            <v/>
          </cell>
        </row>
        <row r="248">
          <cell r="R248" t="str">
            <v/>
          </cell>
        </row>
        <row r="249">
          <cell r="R249" t="str">
            <v/>
          </cell>
        </row>
        <row r="250">
          <cell r="R250" t="str">
            <v/>
          </cell>
        </row>
        <row r="251">
          <cell r="R251" t="str">
            <v/>
          </cell>
        </row>
        <row r="252">
          <cell r="R252" t="str">
            <v/>
          </cell>
        </row>
        <row r="253">
          <cell r="R253" t="str">
            <v/>
          </cell>
        </row>
        <row r="254">
          <cell r="R254" t="str">
            <v/>
          </cell>
        </row>
        <row r="255">
          <cell r="R255" t="str">
            <v/>
          </cell>
        </row>
        <row r="256">
          <cell r="R256" t="str">
            <v/>
          </cell>
        </row>
        <row r="257">
          <cell r="R257" t="str">
            <v/>
          </cell>
        </row>
        <row r="258">
          <cell r="R258" t="str">
            <v/>
          </cell>
        </row>
        <row r="259">
          <cell r="R259" t="str">
            <v/>
          </cell>
        </row>
        <row r="260">
          <cell r="R260" t="str">
            <v/>
          </cell>
        </row>
        <row r="261">
          <cell r="R261" t="str">
            <v/>
          </cell>
        </row>
        <row r="262">
          <cell r="R262" t="str">
            <v/>
          </cell>
        </row>
        <row r="263">
          <cell r="R263" t="str">
            <v/>
          </cell>
        </row>
        <row r="264">
          <cell r="R264" t="str">
            <v/>
          </cell>
        </row>
        <row r="265">
          <cell r="M265" t="str">
            <v>PART1Q</v>
          </cell>
          <cell r="N265" t="str">
            <v>PART1R</v>
          </cell>
          <cell r="R265">
            <v>10</v>
          </cell>
        </row>
        <row r="266">
          <cell r="R266" t="str">
            <v/>
          </cell>
        </row>
        <row r="267">
          <cell r="R267" t="str">
            <v/>
          </cell>
        </row>
        <row r="268">
          <cell r="R268" t="str">
            <v/>
          </cell>
        </row>
        <row r="269">
          <cell r="R269" t="str">
            <v/>
          </cell>
        </row>
        <row r="270">
          <cell r="R270" t="str">
            <v/>
          </cell>
        </row>
        <row r="271">
          <cell r="R271" t="str">
            <v/>
          </cell>
        </row>
        <row r="272">
          <cell r="R272" t="str">
            <v/>
          </cell>
        </row>
        <row r="273">
          <cell r="R273" t="str">
            <v/>
          </cell>
        </row>
        <row r="274">
          <cell r="R274" t="str">
            <v/>
          </cell>
        </row>
        <row r="275">
          <cell r="R275" t="str">
            <v/>
          </cell>
        </row>
        <row r="276">
          <cell r="R276" t="str">
            <v/>
          </cell>
        </row>
        <row r="277">
          <cell r="R277" t="str">
            <v/>
          </cell>
        </row>
        <row r="278">
          <cell r="R278" t="str">
            <v/>
          </cell>
        </row>
        <row r="279">
          <cell r="R279" t="str">
            <v/>
          </cell>
        </row>
        <row r="280">
          <cell r="R280" t="str">
            <v/>
          </cell>
        </row>
        <row r="281">
          <cell r="R281" t="str">
            <v/>
          </cell>
        </row>
        <row r="282">
          <cell r="R282" t="str">
            <v/>
          </cell>
        </row>
        <row r="283">
          <cell r="R283" t="str">
            <v/>
          </cell>
        </row>
        <row r="284">
          <cell r="R284" t="str">
            <v/>
          </cell>
        </row>
        <row r="285">
          <cell r="R285" t="str">
            <v/>
          </cell>
        </row>
        <row r="286">
          <cell r="R286" t="str">
            <v/>
          </cell>
        </row>
        <row r="287">
          <cell r="R287" t="str">
            <v/>
          </cell>
        </row>
        <row r="288">
          <cell r="R288" t="str">
            <v/>
          </cell>
        </row>
        <row r="289">
          <cell r="R289" t="str">
            <v/>
          </cell>
        </row>
        <row r="290">
          <cell r="R290" t="str">
            <v/>
          </cell>
        </row>
        <row r="291">
          <cell r="R291" t="str">
            <v/>
          </cell>
        </row>
        <row r="292">
          <cell r="R292" t="str">
            <v/>
          </cell>
        </row>
        <row r="293">
          <cell r="R293" t="str">
            <v/>
          </cell>
        </row>
        <row r="294">
          <cell r="R294" t="str">
            <v/>
          </cell>
        </row>
        <row r="295">
          <cell r="R295" t="str">
            <v/>
          </cell>
        </row>
        <row r="296">
          <cell r="R296" t="str">
            <v/>
          </cell>
        </row>
        <row r="297">
          <cell r="R297" t="str">
            <v/>
          </cell>
        </row>
        <row r="298">
          <cell r="R298" t="str">
            <v/>
          </cell>
        </row>
        <row r="299">
          <cell r="R299" t="str">
            <v/>
          </cell>
        </row>
        <row r="300">
          <cell r="R300" t="str">
            <v/>
          </cell>
        </row>
        <row r="301">
          <cell r="R301" t="str">
            <v/>
          </cell>
        </row>
        <row r="302">
          <cell r="R302" t="str">
            <v/>
          </cell>
        </row>
        <row r="303">
          <cell r="R303" t="str">
            <v/>
          </cell>
        </row>
        <row r="304">
          <cell r="R304" t="str">
            <v/>
          </cell>
        </row>
        <row r="305">
          <cell r="R305" t="str">
            <v/>
          </cell>
        </row>
        <row r="306">
          <cell r="R306" t="str">
            <v/>
          </cell>
        </row>
        <row r="307">
          <cell r="R307" t="str">
            <v/>
          </cell>
        </row>
        <row r="308">
          <cell r="R308" t="str">
            <v/>
          </cell>
        </row>
        <row r="309">
          <cell r="R309" t="str">
            <v/>
          </cell>
        </row>
        <row r="310">
          <cell r="R310" t="str">
            <v/>
          </cell>
        </row>
        <row r="311">
          <cell r="R311" t="str">
            <v/>
          </cell>
        </row>
        <row r="312">
          <cell r="R312" t="str">
            <v/>
          </cell>
        </row>
        <row r="313">
          <cell r="R313" t="str">
            <v/>
          </cell>
        </row>
        <row r="314">
          <cell r="R314" t="str">
            <v/>
          </cell>
        </row>
        <row r="315">
          <cell r="R315" t="str">
            <v/>
          </cell>
        </row>
        <row r="316">
          <cell r="R316" t="str">
            <v/>
          </cell>
        </row>
        <row r="317">
          <cell r="R317" t="str">
            <v/>
          </cell>
        </row>
        <row r="318">
          <cell r="R318" t="str">
            <v/>
          </cell>
        </row>
        <row r="319">
          <cell r="R319" t="str">
            <v/>
          </cell>
        </row>
        <row r="320">
          <cell r="R320" t="str">
            <v/>
          </cell>
        </row>
        <row r="321">
          <cell r="M321" t="str">
            <v>dees40</v>
          </cell>
          <cell r="R321">
            <v>205.70168966629467</v>
          </cell>
        </row>
        <row r="322">
          <cell r="M322" t="str">
            <v>dees40</v>
          </cell>
          <cell r="R322">
            <v>19.523065735851773</v>
          </cell>
        </row>
        <row r="323">
          <cell r="M323" t="str">
            <v>FROD20</v>
          </cell>
          <cell r="R323">
            <v>36.56968408329746</v>
          </cell>
        </row>
        <row r="324">
          <cell r="R324" t="str">
            <v/>
          </cell>
        </row>
        <row r="325">
          <cell r="R325" t="str">
            <v/>
          </cell>
        </row>
        <row r="326">
          <cell r="M326" t="str">
            <v>cape20</v>
          </cell>
          <cell r="R326">
            <v>81.294154891472019</v>
          </cell>
        </row>
        <row r="327">
          <cell r="M327" t="str">
            <v>KIBY20</v>
          </cell>
          <cell r="R327">
            <v>301.52586220634106</v>
          </cell>
        </row>
        <row r="328">
          <cell r="R328" t="str">
            <v/>
          </cell>
        </row>
        <row r="329">
          <cell r="R329" t="str">
            <v/>
          </cell>
        </row>
        <row r="330">
          <cell r="M330" t="str">
            <v>PENT40</v>
          </cell>
          <cell r="R330">
            <v>118.4959891712225</v>
          </cell>
        </row>
        <row r="331">
          <cell r="R331" t="str">
            <v/>
          </cell>
        </row>
        <row r="332">
          <cell r="R332" t="str">
            <v/>
          </cell>
        </row>
        <row r="333">
          <cell r="R333" t="str">
            <v/>
          </cell>
        </row>
        <row r="334">
          <cell r="R334" t="str">
            <v/>
          </cell>
        </row>
        <row r="335">
          <cell r="R335" t="str">
            <v/>
          </cell>
        </row>
        <row r="336">
          <cell r="R336" t="str">
            <v/>
          </cell>
        </row>
        <row r="337">
          <cell r="R337" t="str">
            <v/>
          </cell>
        </row>
        <row r="338">
          <cell r="R338" t="str">
            <v/>
          </cell>
        </row>
        <row r="339">
          <cell r="R339" t="str">
            <v/>
          </cell>
        </row>
        <row r="340">
          <cell r="R340" t="str">
            <v/>
          </cell>
        </row>
        <row r="341">
          <cell r="M341" t="str">
            <v>GREN40_Eme</v>
          </cell>
          <cell r="R341">
            <v>667.9</v>
          </cell>
        </row>
        <row r="342">
          <cell r="R342" t="str">
            <v/>
          </cell>
        </row>
        <row r="343">
          <cell r="R343" t="str">
            <v/>
          </cell>
        </row>
        <row r="344">
          <cell r="R344" t="str">
            <v/>
          </cell>
        </row>
        <row r="345">
          <cell r="R345" t="str">
            <v/>
          </cell>
        </row>
        <row r="346">
          <cell r="M346" t="str">
            <v>WALP40_Eme</v>
          </cell>
          <cell r="R346">
            <v>244.1</v>
          </cell>
        </row>
        <row r="347">
          <cell r="R347" t="str">
            <v/>
          </cell>
        </row>
        <row r="348">
          <cell r="R348" t="str">
            <v/>
          </cell>
        </row>
        <row r="349">
          <cell r="R349" t="str">
            <v/>
          </cell>
        </row>
        <row r="350">
          <cell r="R350" t="str">
            <v/>
          </cell>
        </row>
        <row r="351">
          <cell r="R351" t="str">
            <v/>
          </cell>
        </row>
        <row r="352">
          <cell r="M352" t="str">
            <v>CELL40_wpd</v>
          </cell>
          <cell r="R352">
            <v>475.1</v>
          </cell>
        </row>
        <row r="353">
          <cell r="M353" t="str">
            <v>ECLA40_WPD</v>
          </cell>
          <cell r="R353">
            <v>59.1</v>
          </cell>
        </row>
        <row r="354">
          <cell r="R354" t="str">
            <v/>
          </cell>
        </row>
        <row r="355">
          <cell r="R355" t="str">
            <v/>
          </cell>
        </row>
        <row r="356">
          <cell r="R356" t="str">
            <v/>
          </cell>
        </row>
        <row r="357">
          <cell r="R357" t="str">
            <v/>
          </cell>
        </row>
        <row r="358">
          <cell r="M358" t="str">
            <v>HAMH40_wpd</v>
          </cell>
          <cell r="R358">
            <v>300.10000000000002</v>
          </cell>
        </row>
        <row r="359">
          <cell r="R359" t="str">
            <v/>
          </cell>
        </row>
        <row r="360">
          <cell r="R360" t="str">
            <v/>
          </cell>
        </row>
        <row r="361">
          <cell r="R361" t="str">
            <v/>
          </cell>
        </row>
        <row r="362">
          <cell r="R362" t="str">
            <v/>
          </cell>
        </row>
        <row r="363">
          <cell r="R363" t="str">
            <v/>
          </cell>
        </row>
        <row r="364">
          <cell r="R364" t="str">
            <v/>
          </cell>
        </row>
        <row r="365">
          <cell r="R365" t="str">
            <v/>
          </cell>
        </row>
        <row r="366">
          <cell r="R366" t="str">
            <v/>
          </cell>
        </row>
        <row r="367">
          <cell r="R367" t="str">
            <v/>
          </cell>
        </row>
        <row r="368">
          <cell r="R368" t="str">
            <v/>
          </cell>
        </row>
        <row r="369">
          <cell r="R369" t="str">
            <v/>
          </cell>
        </row>
        <row r="370">
          <cell r="R370" t="str">
            <v/>
          </cell>
        </row>
        <row r="371">
          <cell r="R371" t="str">
            <v/>
          </cell>
        </row>
        <row r="372">
          <cell r="R372" t="str">
            <v/>
          </cell>
        </row>
        <row r="373">
          <cell r="R373" t="str">
            <v/>
          </cell>
        </row>
        <row r="374">
          <cell r="R374" t="str">
            <v/>
          </cell>
        </row>
        <row r="375">
          <cell r="R375" t="str">
            <v/>
          </cell>
        </row>
        <row r="376">
          <cell r="R376" t="str">
            <v/>
          </cell>
        </row>
        <row r="377">
          <cell r="R377" t="str">
            <v/>
          </cell>
        </row>
        <row r="378">
          <cell r="M378" t="str">
            <v>BLYT20</v>
          </cell>
          <cell r="N378" t="str">
            <v/>
          </cell>
          <cell r="R378">
            <v>0</v>
          </cell>
        </row>
        <row r="379">
          <cell r="M379" t="str">
            <v>WYLF40</v>
          </cell>
          <cell r="N379" t="str">
            <v/>
          </cell>
          <cell r="R379">
            <v>1.5</v>
          </cell>
        </row>
        <row r="380">
          <cell r="M380" t="str">
            <v>WYLF40</v>
          </cell>
          <cell r="N380" t="str">
            <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D42"/>
  <sheetViews>
    <sheetView tabSelected="1" zoomScale="70" zoomScaleNormal="70" workbookViewId="0">
      <selection activeCell="D24" sqref="D24"/>
    </sheetView>
  </sheetViews>
  <sheetFormatPr defaultRowHeight="15" x14ac:dyDescent="0.25"/>
  <cols>
    <col min="2" max="2" width="88.7109375" bestFit="1" customWidth="1"/>
    <col min="4" max="4" width="88.7109375" bestFit="1" customWidth="1"/>
  </cols>
  <sheetData>
    <row r="1" spans="2:4" x14ac:dyDescent="0.25">
      <c r="B1" s="304"/>
    </row>
    <row r="2" spans="2:4" ht="45.75" customHeight="1" x14ac:dyDescent="0.25">
      <c r="B2" s="410" t="s">
        <v>440</v>
      </c>
      <c r="D2" s="409" t="s">
        <v>440</v>
      </c>
    </row>
    <row r="3" spans="2:4" x14ac:dyDescent="0.25">
      <c r="B3" s="419" t="str">
        <f>'T1'!B2</f>
        <v>Table 1 - 2016/17 Generation Tariffs</v>
      </c>
      <c r="D3" s="324" t="str">
        <f>'T19'!J2</f>
        <v>Figure 1 – Wider tariffs for a conventional 80% generator</v>
      </c>
    </row>
    <row r="4" spans="2:4" x14ac:dyDescent="0.25">
      <c r="B4" s="411" t="str">
        <f>'T2'!B2</f>
        <v>Table 2 - 2017/18 Generation Tariffs</v>
      </c>
      <c r="D4" s="320" t="str">
        <f>'T20'!J2</f>
        <v>Figure 2 - Wider tariffs for an intermittent 40% load factor generator</v>
      </c>
    </row>
    <row r="5" spans="2:4" x14ac:dyDescent="0.25">
      <c r="B5" s="412" t="str">
        <f>'T3'!B2</f>
        <v>Table 3 - 2018/19 Generation Tariffs</v>
      </c>
      <c r="D5" s="324" t="str">
        <f>'T10'!$J$2</f>
        <v>Figure 3 - Half Hour Demand Tariffs</v>
      </c>
    </row>
    <row r="6" spans="2:4" x14ac:dyDescent="0.25">
      <c r="B6" s="411" t="str">
        <f>'T4'!B2</f>
        <v>Table 4  - 2019/20 Generation Tariffs</v>
      </c>
      <c r="D6" s="320" t="str">
        <f>'T11'!$J$2</f>
        <v>Figure 4 - Non-Half Hour Demand Tariffs</v>
      </c>
    </row>
    <row r="7" spans="2:4" x14ac:dyDescent="0.25">
      <c r="B7" s="412" t="str">
        <f>'T5'!B2</f>
        <v>Table 5 - 2020/21 Generation Tariffs</v>
      </c>
      <c r="D7" s="324" t="str">
        <f>'T24'!$M$2</f>
        <v>Figure 5 - Impact of Western HVDC link on Conventional 80% Generator Wider Tariffs</v>
      </c>
    </row>
    <row r="8" spans="2:4" x14ac:dyDescent="0.25">
      <c r="B8" s="413" t="str">
        <f>'T6'!B2</f>
        <v xml:space="preserve">Table 6 – Onshore Local Circuit Tariffs </v>
      </c>
      <c r="D8" s="320" t="str">
        <f>'T24'!X2</f>
        <v>Figure 6 - Impact of Western HVDC link on Intermittent 40% Generator Wider Tariffs</v>
      </c>
    </row>
    <row r="9" spans="2:4" x14ac:dyDescent="0.25">
      <c r="B9" s="412" t="str">
        <f>'T7'!B2</f>
        <v>Table 7 – 2017/18 Onshore Local Substation Tariffs</v>
      </c>
      <c r="D9" s="324" t="str">
        <f>'T25'!$I$2</f>
        <v>Figure 7 - Impact of Western HVDC link on HH Tariffs</v>
      </c>
    </row>
    <row r="10" spans="2:4" x14ac:dyDescent="0.25">
      <c r="B10" s="411" t="str">
        <f>'T8'!B2</f>
        <v>Table 8 – 2017/18 Offshore Local Tariffs</v>
      </c>
      <c r="D10" s="320" t="str">
        <f>'T25'!$T$2</f>
        <v>Figure 8 - Impact of Western HVDC link on NHH Tariffs</v>
      </c>
    </row>
    <row r="11" spans="2:4" x14ac:dyDescent="0.25">
      <c r="B11" s="414" t="str">
        <f>'T9'!B2</f>
        <v>Table 9 - Small Generator Discount</v>
      </c>
      <c r="D11" s="324" t="str">
        <f>'T28'!M2</f>
        <v>Figure 9   Impact of Caithness-Moray Link on 2018/9 Conventional 80% Generation Tariffs</v>
      </c>
    </row>
    <row r="12" spans="2:4" x14ac:dyDescent="0.25">
      <c r="B12" s="413" t="str">
        <f>'T10'!B2</f>
        <v>Table 10 – Half-Hour Demand Tariffs</v>
      </c>
      <c r="D12" s="320" t="str">
        <f>'T28'!X2</f>
        <v>Figure 10   Impact of Caithness-Moray Link on 2018/9 Intermittent 40% Generator Tariffs</v>
      </c>
    </row>
    <row r="13" spans="2:4" x14ac:dyDescent="0.25">
      <c r="B13" s="414" t="str">
        <f>'T11'!B2</f>
        <v>Table 11 – Non Half-Hour Demand Tariffs</v>
      </c>
      <c r="D13" s="324" t="str">
        <f>'T29'!$I$2</f>
        <v>Figure 11 - Impact of Caithness-Moray on HH Tariffs</v>
      </c>
    </row>
    <row r="14" spans="2:4" x14ac:dyDescent="0.25">
      <c r="B14" s="415" t="str">
        <f>'T12'!B2</f>
        <v>Table 12  - Contracted and Modelled TEC</v>
      </c>
      <c r="D14" s="320" t="str">
        <f>'T29'!$T$2</f>
        <v>Figure 12 - Impact of Caithness-Moray link on NHH Tariffs</v>
      </c>
    </row>
    <row r="15" spans="2:4" x14ac:dyDescent="0.25">
      <c r="B15" s="416" t="str">
        <f>'T13'!B2</f>
        <v>Table 13 – Calculation of Generator and Demand Revenue Proportions</v>
      </c>
      <c r="D15" s="324" t="str">
        <f>'T26'!$M$2</f>
        <v>Figure 13 – Impact of increased Western HVDC costs on conventional generator wider tariffs</v>
      </c>
    </row>
    <row r="16" spans="2:4" x14ac:dyDescent="0.25">
      <c r="B16" s="415" t="str">
        <f>'T14'!_Ref386537083</f>
        <v>Table 14 – Transmission Owner Revenues</v>
      </c>
      <c r="D16" s="320" t="str">
        <f>'T26'!Y2</f>
        <v>Figure 14 – Impact of increased Western HVDC costs on intermittent generator wider tariffs</v>
      </c>
    </row>
    <row r="17" spans="2:4" x14ac:dyDescent="0.25">
      <c r="B17" s="341" t="str">
        <f>'T15'!B2</f>
        <v>Table 15 – Inflation Indices</v>
      </c>
      <c r="D17" s="324" t="str">
        <f>'T27'!I2</f>
        <v>Figure 15 - Impact of increased Western HVDC costs on HH Tariffs</v>
      </c>
    </row>
    <row r="18" spans="2:4" x14ac:dyDescent="0.25">
      <c r="B18" s="415" t="str">
        <f>'T16'!B2</f>
        <v>Table 16 – Demand Forecasts</v>
      </c>
      <c r="D18" s="320" t="str">
        <f>'T27'!$T$2</f>
        <v>Figure 16 - Impact of increased Western HVDC costs on NHH Tariffs</v>
      </c>
    </row>
    <row r="19" spans="2:4" x14ac:dyDescent="0.25">
      <c r="B19" s="417" t="str">
        <f>'T17'!B2</f>
        <v>Table 17 – Expansion Constants</v>
      </c>
    </row>
    <row r="20" spans="2:4" x14ac:dyDescent="0.25">
      <c r="B20" s="415" t="str">
        <f>'T18'!B2</f>
        <v>Table 18 – Interconnector Adjustments</v>
      </c>
    </row>
    <row r="21" spans="2:4" x14ac:dyDescent="0.25">
      <c r="B21" s="341" t="str">
        <f>'T19'!B2</f>
        <v>Table 19 - Wider tariffs for a Conventional 80% load factor generator</v>
      </c>
    </row>
    <row r="22" spans="2:4" x14ac:dyDescent="0.25">
      <c r="B22" s="418" t="str">
        <f>'T20'!B2</f>
        <v>Table 20 - Wider tariffs for an Intermittent 40% load factor generator</v>
      </c>
    </row>
    <row r="23" spans="2:4" x14ac:dyDescent="0.25">
      <c r="B23" s="341" t="str">
        <f>'T21'!B2</f>
        <v>Table 21 - Changes in Half-Hour Metered Tariffs</v>
      </c>
    </row>
    <row r="24" spans="2:4" x14ac:dyDescent="0.25">
      <c r="B24" s="415" t="str">
        <f>'T22'!B2</f>
        <v>Table 22  - Changes in Non-Half-hour Metered Tariffs</v>
      </c>
    </row>
    <row r="25" spans="2:4" x14ac:dyDescent="0.25">
      <c r="B25" s="417" t="str">
        <f>'T23'!B2</f>
        <v>Table 23 - Calculation of Residuals</v>
      </c>
    </row>
    <row r="26" spans="2:4" x14ac:dyDescent="0.25">
      <c r="B26" s="418" t="str">
        <f>'T24'!B2</f>
        <v>Table 24  - 2017/18 Generation Tariffs without Western HVDC Link</v>
      </c>
    </row>
    <row r="27" spans="2:4" x14ac:dyDescent="0.25">
      <c r="B27" s="314" t="str">
        <f>'T25'!B2</f>
        <v>Table 25  - 2017/18 Demand Tariffs without the Western HVDC Link</v>
      </c>
    </row>
    <row r="28" spans="2:4" x14ac:dyDescent="0.25">
      <c r="B28" s="321" t="str">
        <f>'T26'!B2</f>
        <v>Table 26  - 2017/18 Generation Tariffs with increased Western HVDC Link Costs</v>
      </c>
    </row>
    <row r="29" spans="2:4" x14ac:dyDescent="0.25">
      <c r="B29" s="314" t="str">
        <f>'T27'!B2</f>
        <v>Table 27  - Impact of increased HVDC costs on demand tariffs</v>
      </c>
    </row>
    <row r="30" spans="2:4" x14ac:dyDescent="0.25">
      <c r="B30" s="321" t="str">
        <f>'T28'!B2</f>
        <v>Table 28  - 2018/19 Generation Tariffs without Caithness-Moray link</v>
      </c>
    </row>
    <row r="31" spans="2:4" x14ac:dyDescent="0.25">
      <c r="B31" s="320" t="str">
        <f>'T29'!B2</f>
        <v>Table 29  - 2018/19 Demand Tariffs without Caithness-Moray Link</v>
      </c>
    </row>
    <row r="32" spans="2:4" x14ac:dyDescent="0.25">
      <c r="B32" s="415" t="str">
        <f>'T30'!B2</f>
        <v>Table 30 - National Grid Revenue Forecast</v>
      </c>
    </row>
    <row r="33" spans="2:2" x14ac:dyDescent="0.25">
      <c r="B33" s="322" t="str">
        <f>'T31'!B2</f>
        <v>Table 31 - Scottish Power Transmission Revenue Forecast</v>
      </c>
    </row>
    <row r="34" spans="2:2" x14ac:dyDescent="0.25">
      <c r="B34" s="415" t="str">
        <f>'T32'!B2</f>
        <v>Table 32 - SHE Transmission Revenue Forecast</v>
      </c>
    </row>
    <row r="35" spans="2:2" x14ac:dyDescent="0.25">
      <c r="B35" s="322" t="str">
        <f>'T33'!B2</f>
        <v>Table 33 - Offshore Transmission Revenue Forecast</v>
      </c>
    </row>
    <row r="36" spans="2:2" x14ac:dyDescent="0.25">
      <c r="B36" s="415" t="str">
        <f>'T34'!B2</f>
        <v>Table 34 - Contracted TEC at Peak</v>
      </c>
    </row>
    <row r="37" spans="2:2" x14ac:dyDescent="0.25">
      <c r="B37" s="320" t="str">
        <f>'T35'!B2</f>
        <v>Table 35 - Contracted TEC at Peak by Zone</v>
      </c>
    </row>
    <row r="38" spans="2:2" x14ac:dyDescent="0.25">
      <c r="B38" s="415" t="str">
        <f>'T36'!B2</f>
        <v>Table 36 - Zonal Summary of Modelled Demand</v>
      </c>
    </row>
    <row r="39" spans="2:2" x14ac:dyDescent="0.25">
      <c r="B39" s="322" t="str">
        <f>'T37'!B2</f>
        <v>Table 37 - Zonal Summary of Chargeable System Demand</v>
      </c>
    </row>
    <row r="40" spans="2:2" x14ac:dyDescent="0.25">
      <c r="B40" s="415" t="str">
        <f>'T38'!B2</f>
        <v>Table 38 - Zonal Summary of Chargeable HH Demand</v>
      </c>
    </row>
    <row r="41" spans="2:2" x14ac:dyDescent="0.25">
      <c r="B41" s="322" t="str">
        <f>'T39'!B2</f>
        <v>Table 39 - Zonal Summary of Chargeable NHH Demand</v>
      </c>
    </row>
    <row r="42" spans="2:2" x14ac:dyDescent="0.25">
      <c r="B42" s="323"/>
    </row>
  </sheetData>
  <hyperlinks>
    <hyperlink ref="B4" location="'T2'!A1" display="'T2'!A1"/>
    <hyperlink ref="B5" location="'T3'!A1" display="'T3'!A1"/>
    <hyperlink ref="B6" location="'T4'!A1" display="'T4'!A1"/>
    <hyperlink ref="B7" location="'T5'!A1" display="'T5'!A1"/>
    <hyperlink ref="B8" location="'T6'!A1" display="'T6'!A1"/>
    <hyperlink ref="B9" location="'T7'!A1" display="'T7'!A1"/>
    <hyperlink ref="B32" location="'T30'!A1" display="'T30'!A1"/>
    <hyperlink ref="B33" location="'T31'!A1" display="'T31'!A1"/>
    <hyperlink ref="B34" location="'T32'!A1" display="'T32'!A1"/>
    <hyperlink ref="B35" location="'T33'!A1" display="'T33'!A1"/>
    <hyperlink ref="B10" location="'T8'!A1" display="'T8'!A1"/>
    <hyperlink ref="B12" location="'T10'!A1" display="'T10'!A1"/>
    <hyperlink ref="B11" location="'T9'!A1" display="'T9'!A1"/>
    <hyperlink ref="B13" location="'T11'!A1" display="'T11'!A1"/>
    <hyperlink ref="B14" location="'T12'!A1" display="'T12'!A1"/>
    <hyperlink ref="B15" location="'T13'!A1" display="'T13'!A1"/>
    <hyperlink ref="B16" location="'T14'!A1" display="'T14'!A1"/>
    <hyperlink ref="B18" location="'T16'!A1" display="'T16'!A1"/>
    <hyperlink ref="B19" location="'T17'!A1" display="'T17'!A1"/>
    <hyperlink ref="B17" location="'T15'!A1" display="'T15'!A1"/>
    <hyperlink ref="B20" location="'T18'!A1" display="'T18'!A1"/>
    <hyperlink ref="B21" location="'T19'!A1" display="'T19'!A1"/>
    <hyperlink ref="B22" location="'T20'!A1" display="'T20'!A1"/>
    <hyperlink ref="B23" location="'T21'!A1" display="'T21'!A1"/>
    <hyperlink ref="B24" location="'T22'!A1" display="'T22'!A1"/>
    <hyperlink ref="B25" location="'T23'!A1" display="'T23'!A1"/>
    <hyperlink ref="B26" location="'T24'!A1" display="'T24'!A1"/>
    <hyperlink ref="B27" location="'T25'!A1" display="'T25'!A1"/>
    <hyperlink ref="B28" location="'T26'!A1" display="'T26'!A1"/>
    <hyperlink ref="B29" location="'T27'!A1" display="'T27'!A1"/>
    <hyperlink ref="B30" location="'T28'!A1" display="'T28'!A1"/>
    <hyperlink ref="B36" location="'T34'!A1" display="'T34'!A1"/>
    <hyperlink ref="B38" location="'T36'!A1" display="'T36'!A1"/>
    <hyperlink ref="B39" location="'T37'!A1" display="'T37'!A1"/>
    <hyperlink ref="B40" location="'T38'!A1" display="'T38'!A1"/>
    <hyperlink ref="B41" location="'T39'!A1" display="'T39'!A1"/>
    <hyperlink ref="B31" location="'T29'!A1" display="'T29'!A1"/>
    <hyperlink ref="B37" location="'T35'!A1" display="'T35'!A1"/>
    <hyperlink ref="B21" location="'T18'!A1" display="Table 18 - Wider tariffs for a Conventional 80% load factor generator"/>
    <hyperlink ref="B22" location="'T19'!A1" display="Table 19 - Wider tariffs for an Intermittent 40% load factor generator"/>
    <hyperlink ref="D7" location="'T24'!A1" display="'T24'!A1"/>
    <hyperlink ref="D8" location="'T24'!A1" display="'T24'!A1"/>
    <hyperlink ref="D9" location="'T25'!A1" display="'T25'!A1"/>
    <hyperlink ref="D10" location="'T25'!A1" display="'T25'!A1"/>
    <hyperlink ref="D11" location="'T28'!A1" display="'T28'!A1"/>
    <hyperlink ref="D12" location="'T28'!A1" display="'T28'!A1"/>
    <hyperlink ref="D13" location="'T29'!A1" display="'T29'!A1"/>
    <hyperlink ref="D14" location="'T29'!A1" display="'T29'!A1"/>
    <hyperlink ref="D3" location="'T19'!A1" display="'T19'!A1"/>
    <hyperlink ref="D4" location="'T20'!A1" display="'T20'!A1"/>
    <hyperlink ref="D5" location="'T10'!A1" display="'T10'!A1"/>
    <hyperlink ref="D6" location="'T11'!A1" display="'T11'!A1"/>
    <hyperlink ref="D15" location="'T26'!A1" display="'T26'!A1"/>
    <hyperlink ref="D16" location="'T26'!A1" display="'T26'!A1"/>
    <hyperlink ref="D17" location="'T27'!A1" display="'T27'!A1"/>
    <hyperlink ref="D18" location="'T27'!A1" display="'T27'!A1"/>
    <hyperlink ref="B3" location="'T1'!A1" display="'T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
  <sheetViews>
    <sheetView workbookViewId="0">
      <selection activeCell="B4" sqref="B4:G7"/>
    </sheetView>
  </sheetViews>
  <sheetFormatPr defaultRowHeight="15" x14ac:dyDescent="0.25"/>
  <cols>
    <col min="2" max="2" width="36" bestFit="1" customWidth="1"/>
  </cols>
  <sheetData>
    <row r="2" spans="2:7" x14ac:dyDescent="0.25">
      <c r="B2" s="3" t="s">
        <v>734</v>
      </c>
    </row>
    <row r="4" spans="2:7" x14ac:dyDescent="0.25">
      <c r="B4" s="305"/>
      <c r="C4" s="305" t="s">
        <v>30</v>
      </c>
      <c r="D4" s="305" t="s">
        <v>31</v>
      </c>
      <c r="E4" s="305" t="s">
        <v>32</v>
      </c>
      <c r="F4" s="305" t="s">
        <v>33</v>
      </c>
      <c r="G4" s="305" t="s">
        <v>450</v>
      </c>
    </row>
    <row r="5" spans="2:7" x14ac:dyDescent="0.25">
      <c r="B5" s="169" t="s">
        <v>669</v>
      </c>
      <c r="C5" s="298">
        <v>-11.459901</v>
      </c>
      <c r="D5" s="298">
        <v>-11.35547</v>
      </c>
      <c r="E5" s="298">
        <v>-12.381774999999999</v>
      </c>
      <c r="F5" s="354" t="s">
        <v>670</v>
      </c>
      <c r="G5" s="355"/>
    </row>
    <row r="6" spans="2:7" x14ac:dyDescent="0.25">
      <c r="B6" s="169" t="s">
        <v>671</v>
      </c>
      <c r="C6" s="298">
        <v>0.53045314626807238</v>
      </c>
      <c r="D6" s="298">
        <v>0.6083425123882571</v>
      </c>
      <c r="E6" s="298">
        <v>0.74048063629065886</v>
      </c>
      <c r="F6" s="356"/>
      <c r="G6" s="357"/>
    </row>
    <row r="7" spans="2:7" x14ac:dyDescent="0.25">
      <c r="B7" s="169" t="s">
        <v>672</v>
      </c>
      <c r="C7" s="298">
        <v>7.4454031192946468E-2</v>
      </c>
      <c r="D7" s="298">
        <v>8.67569516033046E-2</v>
      </c>
      <c r="E7" s="298">
        <v>0.10620625582703329</v>
      </c>
      <c r="F7" s="358"/>
      <c r="G7" s="359"/>
    </row>
  </sheetData>
  <mergeCells count="1">
    <mergeCell ref="F5:G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M19"/>
  <sheetViews>
    <sheetView workbookViewId="0">
      <selection activeCell="B4" sqref="B4:H19"/>
    </sheetView>
  </sheetViews>
  <sheetFormatPr defaultRowHeight="12" customHeight="1" x14ac:dyDescent="0.25"/>
  <cols>
    <col min="2" max="2" width="5.42578125" bestFit="1" customWidth="1"/>
    <col min="3" max="3" width="18.42578125" customWidth="1"/>
    <col min="4" max="8" width="7.85546875" style="8" customWidth="1"/>
    <col min="14" max="19" width="9.140625" customWidth="1"/>
  </cols>
  <sheetData>
    <row r="2" spans="2:13" ht="12" customHeight="1" x14ac:dyDescent="0.25">
      <c r="B2" s="360" t="s">
        <v>733</v>
      </c>
      <c r="C2" s="360"/>
      <c r="D2" s="360"/>
      <c r="E2" s="360"/>
      <c r="F2" s="360"/>
      <c r="G2" s="360"/>
      <c r="H2" s="360"/>
      <c r="J2" s="307" t="s">
        <v>693</v>
      </c>
    </row>
    <row r="3" spans="2:13" ht="12" customHeight="1" x14ac:dyDescent="0.25">
      <c r="B3" s="5"/>
      <c r="K3" s="3"/>
      <c r="L3" s="3"/>
      <c r="M3" s="3"/>
    </row>
    <row r="4" spans="2:13" ht="14.1" customHeight="1" x14ac:dyDescent="0.25">
      <c r="B4" s="361" t="s">
        <v>1</v>
      </c>
      <c r="C4" s="361" t="s">
        <v>2</v>
      </c>
      <c r="D4" s="98" t="s">
        <v>50</v>
      </c>
      <c r="E4" s="98" t="s">
        <v>447</v>
      </c>
      <c r="F4" s="98" t="s">
        <v>448</v>
      </c>
      <c r="G4" s="98" t="s">
        <v>52</v>
      </c>
      <c r="H4" s="98" t="s">
        <v>449</v>
      </c>
    </row>
    <row r="5" spans="2:13" ht="14.1" customHeight="1" x14ac:dyDescent="0.25">
      <c r="B5" s="362"/>
      <c r="C5" s="362"/>
      <c r="D5" s="97" t="s">
        <v>65</v>
      </c>
      <c r="E5" s="97" t="s">
        <v>65</v>
      </c>
      <c r="F5" s="97" t="s">
        <v>65</v>
      </c>
      <c r="G5" s="97" t="s">
        <v>65</v>
      </c>
      <c r="H5" s="97" t="s">
        <v>65</v>
      </c>
    </row>
    <row r="6" spans="2:13" ht="14.1" customHeight="1" x14ac:dyDescent="0.25">
      <c r="B6" s="18">
        <v>1</v>
      </c>
      <c r="C6" s="18" t="s">
        <v>35</v>
      </c>
      <c r="D6" s="144">
        <v>40.966038101107685</v>
      </c>
      <c r="E6" s="144">
        <v>29.732283042744395</v>
      </c>
      <c r="F6" s="144">
        <v>35.590309086996314</v>
      </c>
      <c r="G6" s="145">
        <v>35.843845281114952</v>
      </c>
      <c r="H6" s="145">
        <v>51.319355038229816</v>
      </c>
    </row>
    <row r="7" spans="2:13" ht="14.1" customHeight="1" x14ac:dyDescent="0.25">
      <c r="B7" s="18">
        <v>2</v>
      </c>
      <c r="C7" s="18" t="s">
        <v>36</v>
      </c>
      <c r="D7" s="144">
        <v>40.24445251855218</v>
      </c>
      <c r="E7" s="144">
        <v>30.445840984074543</v>
      </c>
      <c r="F7" s="144">
        <v>34.644425003538998</v>
      </c>
      <c r="G7" s="145">
        <v>36.547795973556852</v>
      </c>
      <c r="H7" s="145">
        <v>49.532147481337866</v>
      </c>
    </row>
    <row r="8" spans="2:13" ht="14.1" customHeight="1" x14ac:dyDescent="0.25">
      <c r="B8" s="18">
        <v>3</v>
      </c>
      <c r="C8" s="18" t="s">
        <v>37</v>
      </c>
      <c r="D8" s="144">
        <v>42.927953283004832</v>
      </c>
      <c r="E8" s="144">
        <v>38.161188547144128</v>
      </c>
      <c r="F8" s="144">
        <v>44.384152324987419</v>
      </c>
      <c r="G8" s="145">
        <v>47.976094737284811</v>
      </c>
      <c r="H8" s="145">
        <v>60.856419948116205</v>
      </c>
    </row>
    <row r="9" spans="2:13" ht="14.1" customHeight="1" x14ac:dyDescent="0.25">
      <c r="B9" s="18">
        <v>4</v>
      </c>
      <c r="C9" s="18" t="s">
        <v>38</v>
      </c>
      <c r="D9" s="144">
        <v>42.828015341371653</v>
      </c>
      <c r="E9" s="144">
        <v>43.592571905836728</v>
      </c>
      <c r="F9" s="144">
        <v>49.657274944052276</v>
      </c>
      <c r="G9" s="145">
        <v>54.115295306869378</v>
      </c>
      <c r="H9" s="145">
        <v>67.866396991102093</v>
      </c>
    </row>
    <row r="10" spans="2:13" ht="14.1" customHeight="1" x14ac:dyDescent="0.25">
      <c r="B10" s="18">
        <v>5</v>
      </c>
      <c r="C10" s="18" t="s">
        <v>39</v>
      </c>
      <c r="D10" s="144">
        <v>42.493827145544643</v>
      </c>
      <c r="E10" s="144">
        <v>44.125537501520959</v>
      </c>
      <c r="F10" s="144">
        <v>50.878841285668841</v>
      </c>
      <c r="G10" s="145">
        <v>55.421285181253573</v>
      </c>
      <c r="H10" s="145">
        <v>69.28245460773033</v>
      </c>
    </row>
    <row r="11" spans="2:13" ht="14.1" customHeight="1" x14ac:dyDescent="0.25">
      <c r="B11" s="18">
        <v>6</v>
      </c>
      <c r="C11" s="18" t="s">
        <v>40</v>
      </c>
      <c r="D11" s="144">
        <v>42.678395210918758</v>
      </c>
      <c r="E11" s="144">
        <v>45.49839324410263</v>
      </c>
      <c r="F11" s="144">
        <v>51.733108065960799</v>
      </c>
      <c r="G11" s="145">
        <v>56.329478003637391</v>
      </c>
      <c r="H11" s="145">
        <v>70.205237341606988</v>
      </c>
    </row>
    <row r="12" spans="2:13" ht="14.1" customHeight="1" x14ac:dyDescent="0.25">
      <c r="B12" s="18">
        <v>7</v>
      </c>
      <c r="C12" s="18" t="s">
        <v>41</v>
      </c>
      <c r="D12" s="144">
        <v>44.724593828280824</v>
      </c>
      <c r="E12" s="144">
        <v>47.006707995116813</v>
      </c>
      <c r="F12" s="144">
        <v>53.940875749330964</v>
      </c>
      <c r="G12" s="145">
        <v>58.539754625278789</v>
      </c>
      <c r="H12" s="145">
        <v>72.659457685123087</v>
      </c>
    </row>
    <row r="13" spans="2:13" ht="14.1" customHeight="1" x14ac:dyDescent="0.25">
      <c r="B13" s="18">
        <v>8</v>
      </c>
      <c r="C13" s="18" t="s">
        <v>42</v>
      </c>
      <c r="D13" s="144">
        <v>45.73892506822795</v>
      </c>
      <c r="E13" s="144">
        <v>48.259354721225741</v>
      </c>
      <c r="F13" s="144">
        <v>54.897456804232135</v>
      </c>
      <c r="G13" s="145">
        <v>59.807993303524192</v>
      </c>
      <c r="H13" s="145">
        <v>73.899158287946946</v>
      </c>
    </row>
    <row r="14" spans="2:13" ht="14.1" customHeight="1" x14ac:dyDescent="0.25">
      <c r="B14" s="18">
        <v>9</v>
      </c>
      <c r="C14" s="18" t="s">
        <v>43</v>
      </c>
      <c r="D14" s="144">
        <v>46.543112968320393</v>
      </c>
      <c r="E14" s="144">
        <v>49.023110184099416</v>
      </c>
      <c r="F14" s="144">
        <v>56.091280489972583</v>
      </c>
      <c r="G14" s="145">
        <v>60.417398533715762</v>
      </c>
      <c r="H14" s="145">
        <v>74.539463476617556</v>
      </c>
    </row>
    <row r="15" spans="2:13" ht="14.1" customHeight="1" x14ac:dyDescent="0.25">
      <c r="B15" s="18">
        <v>10</v>
      </c>
      <c r="C15" s="18" t="s">
        <v>44</v>
      </c>
      <c r="D15" s="144">
        <v>42.306722390532158</v>
      </c>
      <c r="E15" s="144">
        <v>45.437360023526118</v>
      </c>
      <c r="F15" s="144">
        <v>52.548352835286195</v>
      </c>
      <c r="G15" s="145">
        <v>58.064553653922729</v>
      </c>
      <c r="H15" s="145">
        <v>72.104760607845577</v>
      </c>
    </row>
    <row r="16" spans="2:13" ht="14.1" customHeight="1" x14ac:dyDescent="0.25">
      <c r="B16" s="18">
        <v>11</v>
      </c>
      <c r="C16" s="18" t="s">
        <v>45</v>
      </c>
      <c r="D16" s="144">
        <v>49.204313138924626</v>
      </c>
      <c r="E16" s="144">
        <v>51.8299125376737</v>
      </c>
      <c r="F16" s="144">
        <v>58.580368283738103</v>
      </c>
      <c r="G16" s="145">
        <v>62.852992491358563</v>
      </c>
      <c r="H16" s="145">
        <v>76.703410131048543</v>
      </c>
    </row>
    <row r="17" spans="2:8" ht="14.1" customHeight="1" x14ac:dyDescent="0.25">
      <c r="B17" s="18">
        <v>12</v>
      </c>
      <c r="C17" s="18" t="s">
        <v>46</v>
      </c>
      <c r="D17" s="144">
        <v>51.870232957629703</v>
      </c>
      <c r="E17" s="144">
        <v>54.371266954713413</v>
      </c>
      <c r="F17" s="144">
        <v>61.228686423651432</v>
      </c>
      <c r="G17" s="145">
        <v>65.781400855121035</v>
      </c>
      <c r="H17" s="145">
        <v>79.938872188793511</v>
      </c>
    </row>
    <row r="18" spans="2:8" ht="14.1" customHeight="1" x14ac:dyDescent="0.25">
      <c r="B18" s="18">
        <v>13</v>
      </c>
      <c r="C18" s="18" t="s">
        <v>47</v>
      </c>
      <c r="D18" s="144">
        <v>50.078027593215758</v>
      </c>
      <c r="E18" s="144">
        <v>52.832371449332278</v>
      </c>
      <c r="F18" s="144">
        <v>60.144902502504848</v>
      </c>
      <c r="G18" s="145">
        <v>64.840100300145536</v>
      </c>
      <c r="H18" s="145">
        <v>78.612581449807408</v>
      </c>
    </row>
    <row r="19" spans="2:8" ht="14.1" customHeight="1" x14ac:dyDescent="0.25">
      <c r="B19" s="18">
        <v>14</v>
      </c>
      <c r="C19" s="18" t="s">
        <v>48</v>
      </c>
      <c r="D19" s="144">
        <v>48.580421253507375</v>
      </c>
      <c r="E19" s="144">
        <v>51.428793397632546</v>
      </c>
      <c r="F19" s="144">
        <v>58.774195751121844</v>
      </c>
      <c r="G19" s="145">
        <v>66.049316410715775</v>
      </c>
      <c r="H19" s="145">
        <v>79.662596977947032</v>
      </c>
    </row>
  </sheetData>
  <mergeCells count="3">
    <mergeCell ref="B2:H2"/>
    <mergeCell ref="B4:B5"/>
    <mergeCell ref="C4:C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4"/>
  <sheetViews>
    <sheetView workbookViewId="0">
      <selection activeCell="B4" sqref="B4:H19"/>
    </sheetView>
  </sheetViews>
  <sheetFormatPr defaultRowHeight="15" x14ac:dyDescent="0.25"/>
  <cols>
    <col min="1" max="1" width="9.140625" customWidth="1"/>
    <col min="2" max="2" width="5.42578125" customWidth="1"/>
    <col min="3" max="3" width="18.42578125" style="8" customWidth="1"/>
    <col min="4" max="4" width="7.85546875" style="8" bestFit="1" customWidth="1"/>
    <col min="5" max="8" width="7.85546875" bestFit="1" customWidth="1"/>
  </cols>
  <sheetData>
    <row r="2" spans="2:14" x14ac:dyDescent="0.25">
      <c r="B2" s="360" t="s">
        <v>732</v>
      </c>
      <c r="C2" s="360"/>
      <c r="D2" s="360"/>
      <c r="E2" s="360"/>
      <c r="F2" s="360"/>
      <c r="G2" s="360"/>
      <c r="H2" s="360"/>
      <c r="J2" s="307" t="s">
        <v>694</v>
      </c>
    </row>
    <row r="3" spans="2:14" x14ac:dyDescent="0.25">
      <c r="B3" s="5"/>
      <c r="E3" s="6"/>
      <c r="H3" s="6"/>
      <c r="K3" s="3"/>
      <c r="L3" s="3"/>
      <c r="M3" s="3"/>
      <c r="N3" s="8"/>
    </row>
    <row r="4" spans="2:14" ht="14.1" customHeight="1" x14ac:dyDescent="0.25">
      <c r="B4" s="363" t="s">
        <v>1</v>
      </c>
      <c r="C4" s="363" t="s">
        <v>2</v>
      </c>
      <c r="D4" s="306" t="s">
        <v>50</v>
      </c>
      <c r="E4" s="98" t="s">
        <v>447</v>
      </c>
      <c r="F4" s="98" t="s">
        <v>448</v>
      </c>
      <c r="G4" s="98" t="s">
        <v>52</v>
      </c>
      <c r="H4" s="98" t="s">
        <v>449</v>
      </c>
      <c r="N4" s="8"/>
    </row>
    <row r="5" spans="2:14" ht="14.1" customHeight="1" x14ac:dyDescent="0.25">
      <c r="B5" s="364"/>
      <c r="C5" s="364"/>
      <c r="D5" s="97" t="s">
        <v>439</v>
      </c>
      <c r="E5" s="97" t="s">
        <v>439</v>
      </c>
      <c r="F5" s="97" t="s">
        <v>439</v>
      </c>
      <c r="G5" s="97" t="s">
        <v>439</v>
      </c>
      <c r="H5" s="97" t="s">
        <v>439</v>
      </c>
      <c r="N5" s="8"/>
    </row>
    <row r="6" spans="2:14" ht="14.1" customHeight="1" x14ac:dyDescent="0.25">
      <c r="B6" s="18">
        <v>1</v>
      </c>
      <c r="C6" s="18" t="s">
        <v>35</v>
      </c>
      <c r="D6" s="125">
        <v>5.7677842619251507</v>
      </c>
      <c r="E6" s="144">
        <v>4.3268774818189106</v>
      </c>
      <c r="F6" s="144">
        <v>5.3415953579206414</v>
      </c>
      <c r="G6" s="145">
        <v>5.5568483743048072</v>
      </c>
      <c r="H6" s="145">
        <v>8.1953411543205306</v>
      </c>
      <c r="N6" s="8"/>
    </row>
    <row r="7" spans="2:14" ht="14.1" customHeight="1" x14ac:dyDescent="0.25">
      <c r="B7" s="18">
        <v>2</v>
      </c>
      <c r="C7" s="18" t="s">
        <v>36</v>
      </c>
      <c r="D7" s="125">
        <v>6.2069603580949329</v>
      </c>
      <c r="E7" s="144">
        <v>4.8655300411852602</v>
      </c>
      <c r="F7" s="144">
        <v>5.644108202936585</v>
      </c>
      <c r="G7" s="145">
        <v>6.1173285493771621</v>
      </c>
      <c r="H7" s="145">
        <v>8.5105650054063311</v>
      </c>
      <c r="N7" s="8"/>
    </row>
    <row r="8" spans="2:14" ht="14.1" customHeight="1" x14ac:dyDescent="0.25">
      <c r="B8" s="18">
        <v>3</v>
      </c>
      <c r="C8" s="18" t="s">
        <v>37</v>
      </c>
      <c r="D8" s="125">
        <v>6.7658951759314645</v>
      </c>
      <c r="E8" s="144">
        <v>6.2210152239424987</v>
      </c>
      <c r="F8" s="144">
        <v>7.306220080728929</v>
      </c>
      <c r="G8" s="145">
        <v>8.0247227555827276</v>
      </c>
      <c r="H8" s="145">
        <v>10.334946087001828</v>
      </c>
      <c r="N8" s="8"/>
    </row>
    <row r="9" spans="2:14" ht="14.1" customHeight="1" x14ac:dyDescent="0.25">
      <c r="B9" s="18">
        <v>4</v>
      </c>
      <c r="C9" s="18" t="s">
        <v>38</v>
      </c>
      <c r="D9" s="125">
        <v>5.6880264006235679</v>
      </c>
      <c r="E9" s="144">
        <v>5.8531042562528066</v>
      </c>
      <c r="F9" s="144">
        <v>6.7096035074524991</v>
      </c>
      <c r="G9" s="145">
        <v>7.3913941780753012</v>
      </c>
      <c r="H9" s="145">
        <v>9.3945922895151952</v>
      </c>
      <c r="N9" s="8"/>
    </row>
    <row r="10" spans="2:14" ht="14.1" customHeight="1" x14ac:dyDescent="0.25">
      <c r="B10" s="18">
        <v>5</v>
      </c>
      <c r="C10" s="18" t="s">
        <v>39</v>
      </c>
      <c r="D10" s="125">
        <v>6.5430880681181049</v>
      </c>
      <c r="E10" s="144">
        <v>6.9624477947950192</v>
      </c>
      <c r="F10" s="144">
        <v>8.0778122061153148</v>
      </c>
      <c r="G10" s="145">
        <v>8.9175838552357689</v>
      </c>
      <c r="H10" s="145">
        <v>11.307923568662224</v>
      </c>
      <c r="N10" s="8"/>
    </row>
    <row r="11" spans="2:14" ht="14.1" customHeight="1" x14ac:dyDescent="0.25">
      <c r="B11" s="18">
        <v>6</v>
      </c>
      <c r="C11" s="18" t="s">
        <v>40</v>
      </c>
      <c r="D11" s="125">
        <v>6.4793797229288623</v>
      </c>
      <c r="E11" s="144">
        <v>7.087821133282544</v>
      </c>
      <c r="F11" s="144">
        <v>8.1146084015570903</v>
      </c>
      <c r="G11" s="145">
        <v>8.9662782636525016</v>
      </c>
      <c r="H11" s="145">
        <v>11.350673791254991</v>
      </c>
      <c r="N11" s="8"/>
    </row>
    <row r="12" spans="2:14" ht="14.1" customHeight="1" x14ac:dyDescent="0.25">
      <c r="B12" s="18">
        <v>7</v>
      </c>
      <c r="C12" s="18" t="s">
        <v>41</v>
      </c>
      <c r="D12" s="125">
        <v>6.3753202164273199</v>
      </c>
      <c r="E12" s="144">
        <v>6.8117232238799881</v>
      </c>
      <c r="F12" s="144">
        <v>7.854530834367643</v>
      </c>
      <c r="G12" s="145">
        <v>8.6227860675051957</v>
      </c>
      <c r="H12" s="145">
        <v>10.851687908306028</v>
      </c>
      <c r="N12" s="8"/>
    </row>
    <row r="13" spans="2:14" ht="14.1" customHeight="1" x14ac:dyDescent="0.25">
      <c r="B13" s="18">
        <v>8</v>
      </c>
      <c r="C13" s="18" t="s">
        <v>42</v>
      </c>
      <c r="D13" s="125">
        <v>6.3543110170477188</v>
      </c>
      <c r="E13" s="144">
        <v>6.8055263430182285</v>
      </c>
      <c r="F13" s="144">
        <v>7.7805415420487334</v>
      </c>
      <c r="G13" s="145">
        <v>8.5687231609217527</v>
      </c>
      <c r="H13" s="145">
        <v>10.726798880986006</v>
      </c>
      <c r="N13" s="8"/>
    </row>
    <row r="14" spans="2:14" ht="14.1" customHeight="1" x14ac:dyDescent="0.25">
      <c r="B14" s="18">
        <v>9</v>
      </c>
      <c r="C14" s="18" t="s">
        <v>43</v>
      </c>
      <c r="D14" s="125">
        <v>6.3527704251824622</v>
      </c>
      <c r="E14" s="144">
        <v>6.7855995276422512</v>
      </c>
      <c r="F14" s="144">
        <v>7.8153242920779435</v>
      </c>
      <c r="G14" s="145">
        <v>8.5159227821845302</v>
      </c>
      <c r="H14" s="145">
        <v>10.64971605351575</v>
      </c>
      <c r="N14" s="8"/>
    </row>
    <row r="15" spans="2:14" ht="14.1" customHeight="1" x14ac:dyDescent="0.25">
      <c r="B15" s="18">
        <v>10</v>
      </c>
      <c r="C15" s="18" t="s">
        <v>44</v>
      </c>
      <c r="D15" s="125">
        <v>6.4030497111159272</v>
      </c>
      <c r="E15" s="144">
        <v>6.9895892959040662</v>
      </c>
      <c r="F15" s="144">
        <v>8.056371943172465</v>
      </c>
      <c r="G15" s="145">
        <v>8.9517399336187058</v>
      </c>
      <c r="H15" s="145">
        <v>11.213241900402103</v>
      </c>
      <c r="N15" s="8"/>
    </row>
    <row r="16" spans="2:14" ht="14.1" customHeight="1" x14ac:dyDescent="0.25">
      <c r="B16" s="18">
        <v>11</v>
      </c>
      <c r="C16" s="18" t="s">
        <v>45</v>
      </c>
      <c r="D16" s="125">
        <v>6.6526772877661697</v>
      </c>
      <c r="E16" s="144">
        <v>7.070112443802727</v>
      </c>
      <c r="F16" s="144">
        <v>8.0152778164972709</v>
      </c>
      <c r="G16" s="145">
        <v>8.6651829772595583</v>
      </c>
      <c r="H16" s="145">
        <v>10.678805679489759</v>
      </c>
      <c r="N16" s="8"/>
    </row>
    <row r="17" spans="2:14" ht="14.1" customHeight="1" x14ac:dyDescent="0.25">
      <c r="B17" s="18">
        <v>12</v>
      </c>
      <c r="C17" s="18" t="s">
        <v>46</v>
      </c>
      <c r="D17" s="125">
        <v>6.5080254803895521</v>
      </c>
      <c r="E17" s="144">
        <v>6.7791260364879209</v>
      </c>
      <c r="F17" s="144">
        <v>7.5857752062246924</v>
      </c>
      <c r="G17" s="145">
        <v>8.1429235148996693</v>
      </c>
      <c r="H17" s="145">
        <v>9.937390070451519</v>
      </c>
      <c r="N17" s="8"/>
    </row>
    <row r="18" spans="2:14" ht="14.1" customHeight="1" x14ac:dyDescent="0.25">
      <c r="B18" s="18">
        <v>13</v>
      </c>
      <c r="C18" s="18" t="s">
        <v>47</v>
      </c>
      <c r="D18" s="125">
        <v>6.4854526256068166</v>
      </c>
      <c r="E18" s="144">
        <v>6.8664467972647554</v>
      </c>
      <c r="F18" s="144">
        <v>7.8165162153203864</v>
      </c>
      <c r="G18" s="145">
        <v>8.4727046985364414</v>
      </c>
      <c r="H18" s="145">
        <v>10.371100683254788</v>
      </c>
      <c r="N18" s="8"/>
    </row>
    <row r="19" spans="2:14" ht="14.1" customHeight="1" x14ac:dyDescent="0.25">
      <c r="B19" s="18">
        <v>14</v>
      </c>
      <c r="C19" s="18" t="s">
        <v>48</v>
      </c>
      <c r="D19" s="125">
        <v>6.8778902520373268</v>
      </c>
      <c r="E19" s="144">
        <v>7.4053071412025275</v>
      </c>
      <c r="F19" s="144">
        <v>8.5225890187988913</v>
      </c>
      <c r="G19" s="145">
        <v>9.6885826492928953</v>
      </c>
      <c r="H19" s="145">
        <v>11.828368449388686</v>
      </c>
      <c r="N19" s="8"/>
    </row>
    <row r="20" spans="2:14" x14ac:dyDescent="0.25">
      <c r="E20" s="8"/>
      <c r="N20" s="8"/>
    </row>
    <row r="21" spans="2:14" x14ac:dyDescent="0.25">
      <c r="N21" s="8"/>
    </row>
    <row r="22" spans="2:14" x14ac:dyDescent="0.25">
      <c r="N22" s="8"/>
    </row>
    <row r="23" spans="2:14" x14ac:dyDescent="0.25">
      <c r="N23" s="8"/>
    </row>
    <row r="24" spans="2:14" x14ac:dyDescent="0.25">
      <c r="N24" s="8"/>
    </row>
  </sheetData>
  <mergeCells count="3">
    <mergeCell ref="B2:H2"/>
    <mergeCell ref="B4:B5"/>
    <mergeCell ref="C4:C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G9"/>
  <sheetViews>
    <sheetView workbookViewId="0">
      <selection activeCell="B2" sqref="B2:G2"/>
    </sheetView>
  </sheetViews>
  <sheetFormatPr defaultRowHeight="15" x14ac:dyDescent="0.25"/>
  <cols>
    <col min="2" max="2" width="22.7109375" bestFit="1" customWidth="1"/>
    <col min="3" max="3" width="7.5703125" style="8" bestFit="1" customWidth="1"/>
  </cols>
  <sheetData>
    <row r="2" spans="2:7" x14ac:dyDescent="0.25">
      <c r="B2" s="344" t="s">
        <v>731</v>
      </c>
      <c r="C2" s="344"/>
      <c r="D2" s="344"/>
      <c r="E2" s="344"/>
      <c r="F2" s="344"/>
      <c r="G2" s="344"/>
    </row>
    <row r="4" spans="2:7" ht="30" x14ac:dyDescent="0.25">
      <c r="B4" s="108"/>
      <c r="C4" s="109" t="s">
        <v>30</v>
      </c>
      <c r="D4" s="109" t="s">
        <v>31</v>
      </c>
      <c r="E4" s="109" t="s">
        <v>32</v>
      </c>
      <c r="F4" s="109" t="s">
        <v>33</v>
      </c>
      <c r="G4" s="109" t="s">
        <v>450</v>
      </c>
    </row>
    <row r="5" spans="2:7" x14ac:dyDescent="0.25">
      <c r="B5" s="106" t="s">
        <v>86</v>
      </c>
      <c r="C5" s="110">
        <v>69.864960000000025</v>
      </c>
      <c r="D5" s="110">
        <v>73.442160000000001</v>
      </c>
      <c r="E5" s="110">
        <v>82.91746000000002</v>
      </c>
      <c r="F5" s="110">
        <v>98.121960000000016</v>
      </c>
      <c r="G5" s="110">
        <v>117.38876</v>
      </c>
    </row>
    <row r="6" spans="2:7" x14ac:dyDescent="0.25">
      <c r="B6" s="106" t="s">
        <v>87</v>
      </c>
      <c r="C6" s="110">
        <v>69.864960000000025</v>
      </c>
      <c r="D6" s="110">
        <v>71.094860000000011</v>
      </c>
      <c r="E6" s="110">
        <v>74.631160000000008</v>
      </c>
      <c r="F6" s="110">
        <v>83.089460000000017</v>
      </c>
      <c r="G6" s="110">
        <v>91.071460000000016</v>
      </c>
    </row>
    <row r="7" spans="2:7" x14ac:dyDescent="0.25">
      <c r="B7" s="107" t="s">
        <v>182</v>
      </c>
      <c r="C7" s="111">
        <v>62.858860000000014</v>
      </c>
      <c r="D7" s="111">
        <v>67.255003526274606</v>
      </c>
      <c r="E7" s="111">
        <v>69.009292097295557</v>
      </c>
      <c r="F7" s="111">
        <v>68.943137192130024</v>
      </c>
      <c r="G7" s="111">
        <v>69.267177225444726</v>
      </c>
    </row>
    <row r="9" spans="2:7" x14ac:dyDescent="0.25">
      <c r="D9" s="76"/>
      <c r="E9" s="76"/>
      <c r="F9" s="76"/>
      <c r="G9" s="76"/>
    </row>
  </sheetData>
  <mergeCells count="1">
    <mergeCell ref="B2:G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O21"/>
  <sheetViews>
    <sheetView zoomScale="85" zoomScaleNormal="85" workbookViewId="0">
      <selection activeCell="L11" sqref="L11"/>
    </sheetView>
  </sheetViews>
  <sheetFormatPr defaultRowHeight="15" x14ac:dyDescent="0.25"/>
  <cols>
    <col min="2" max="2" width="8.5703125" bestFit="1" customWidth="1"/>
    <col min="3" max="3" width="35.7109375" bestFit="1" customWidth="1"/>
    <col min="4" max="8" width="7.7109375" bestFit="1" customWidth="1"/>
  </cols>
  <sheetData>
    <row r="2" spans="2:8" x14ac:dyDescent="0.25">
      <c r="B2" s="344" t="s">
        <v>730</v>
      </c>
      <c r="C2" s="344"/>
      <c r="D2" s="344"/>
      <c r="E2" s="344"/>
      <c r="F2" s="344"/>
      <c r="G2" s="344"/>
      <c r="H2" s="344"/>
    </row>
    <row r="3" spans="2:8" x14ac:dyDescent="0.25">
      <c r="B3" s="12"/>
      <c r="C3" s="12"/>
    </row>
    <row r="4" spans="2:8" x14ac:dyDescent="0.25">
      <c r="B4" s="35" t="s">
        <v>188</v>
      </c>
      <c r="C4" s="112"/>
      <c r="D4" s="35" t="s">
        <v>30</v>
      </c>
      <c r="E4" s="35" t="s">
        <v>31</v>
      </c>
      <c r="F4" s="35" t="s">
        <v>32</v>
      </c>
      <c r="G4" s="35" t="s">
        <v>33</v>
      </c>
      <c r="H4" s="35" t="s">
        <v>450</v>
      </c>
    </row>
    <row r="5" spans="2:8" x14ac:dyDescent="0.25">
      <c r="B5" s="114" t="s">
        <v>453</v>
      </c>
      <c r="C5" s="114" t="s">
        <v>454</v>
      </c>
      <c r="D5" s="116">
        <v>2.5</v>
      </c>
      <c r="E5" s="116">
        <v>2.5</v>
      </c>
      <c r="F5" s="116">
        <v>2.5</v>
      </c>
      <c r="G5" s="116">
        <v>2.5</v>
      </c>
      <c r="H5" s="116">
        <v>2.5</v>
      </c>
    </row>
    <row r="6" spans="2:8" x14ac:dyDescent="0.25">
      <c r="B6" s="114" t="s">
        <v>455</v>
      </c>
      <c r="C6" s="114" t="s">
        <v>456</v>
      </c>
      <c r="D6" s="115">
        <v>8.2000000000000003E-2</v>
      </c>
      <c r="E6" s="115">
        <v>8.2000000000000003E-2</v>
      </c>
      <c r="F6" s="115">
        <v>8.2000000000000003E-2</v>
      </c>
      <c r="G6" s="115">
        <v>8.2000000000000003E-2</v>
      </c>
      <c r="H6" s="115">
        <v>8.2000000000000003E-2</v>
      </c>
    </row>
    <row r="7" spans="2:8" x14ac:dyDescent="0.25">
      <c r="B7" s="36" t="s">
        <v>457</v>
      </c>
      <c r="C7" s="113" t="s">
        <v>458</v>
      </c>
      <c r="D7" s="37">
        <v>1.36</v>
      </c>
      <c r="E7" s="37">
        <v>1.34</v>
      </c>
      <c r="F7" s="37">
        <v>1.33</v>
      </c>
      <c r="G7" s="37">
        <v>1.31</v>
      </c>
      <c r="H7" s="37">
        <v>1.31</v>
      </c>
    </row>
    <row r="8" spans="2:8" x14ac:dyDescent="0.25">
      <c r="B8" s="36" t="s">
        <v>459</v>
      </c>
      <c r="C8" s="113" t="s">
        <v>460</v>
      </c>
      <c r="D8" s="38">
        <v>2708.6533514282437</v>
      </c>
      <c r="E8" s="38">
        <v>2735.0162183677676</v>
      </c>
      <c r="F8" s="38">
        <v>2983.1297068168242</v>
      </c>
      <c r="G8" s="38">
        <v>3174.7256088590229</v>
      </c>
      <c r="H8" s="38">
        <v>3789.4852205424363</v>
      </c>
    </row>
    <row r="9" spans="2:8" x14ac:dyDescent="0.25">
      <c r="B9" s="36" t="s">
        <v>461</v>
      </c>
      <c r="C9" s="113" t="s">
        <v>462</v>
      </c>
      <c r="D9" s="39">
        <v>268.69725000000011</v>
      </c>
      <c r="E9" s="39">
        <v>262.66674999999998</v>
      </c>
      <c r="F9" s="39">
        <v>250.53825000000057</v>
      </c>
      <c r="G9" s="39">
        <v>232.61774999999972</v>
      </c>
      <c r="H9" s="39">
        <v>217.23449999999983</v>
      </c>
    </row>
    <row r="10" spans="2:8" x14ac:dyDescent="0.25">
      <c r="B10" s="36" t="s">
        <v>77</v>
      </c>
      <c r="C10" s="113" t="s">
        <v>464</v>
      </c>
      <c r="D10" s="117">
        <f>D5*(1-D6)*D9/D7/D8</f>
        <v>0.16739927578252609</v>
      </c>
      <c r="E10" s="117">
        <f>E5*(1-E6)*E9/E7/E8</f>
        <v>0.16448378307392533</v>
      </c>
      <c r="F10" s="117">
        <f>F5*(1-F6)*F9/F7/F8</f>
        <v>0.14492154371636654</v>
      </c>
      <c r="G10" s="117">
        <f>G5*(1-G6)*G9/G7/G8</f>
        <v>0.12836542105138915</v>
      </c>
      <c r="H10" s="117">
        <f>H5*(1-H6)*H9/H7/H8</f>
        <v>0.10042919354677197</v>
      </c>
    </row>
    <row r="11" spans="2:8" x14ac:dyDescent="0.25">
      <c r="B11" s="36" t="s">
        <v>78</v>
      </c>
      <c r="C11" s="113" t="s">
        <v>463</v>
      </c>
      <c r="D11" s="118">
        <f>1-D10</f>
        <v>0.83260072421747389</v>
      </c>
      <c r="E11" s="118">
        <f>1-E10</f>
        <v>0.8355162169260747</v>
      </c>
      <c r="F11" s="118">
        <f>1-F10</f>
        <v>0.85507845628363344</v>
      </c>
      <c r="G11" s="118">
        <f>1-G10</f>
        <v>0.87163457894861085</v>
      </c>
      <c r="H11" s="118">
        <f>1-H10</f>
        <v>0.89957080645322807</v>
      </c>
    </row>
    <row r="12" spans="2:8" x14ac:dyDescent="0.25">
      <c r="B12" s="36" t="s">
        <v>467</v>
      </c>
      <c r="C12" s="113" t="s">
        <v>465</v>
      </c>
      <c r="D12" s="39">
        <f>D8*D10</f>
        <v>453.42660937500011</v>
      </c>
      <c r="E12" s="39">
        <f>E8*E10</f>
        <v>449.8658143656715</v>
      </c>
      <c r="F12" s="39">
        <f>F8*F10</f>
        <v>432.31976221804609</v>
      </c>
      <c r="G12" s="39">
        <f>G8*G10</f>
        <v>407.52498950381624</v>
      </c>
      <c r="H12" s="39">
        <f>H8*H10</f>
        <v>380.57494465648824</v>
      </c>
    </row>
    <row r="13" spans="2:8" x14ac:dyDescent="0.25">
      <c r="B13" s="36" t="s">
        <v>468</v>
      </c>
      <c r="C13" s="113" t="s">
        <v>466</v>
      </c>
      <c r="D13" s="39">
        <f>D8*D11</f>
        <v>2255.2267420532435</v>
      </c>
      <c r="E13" s="39">
        <f>E8*E11</f>
        <v>2285.1504040020964</v>
      </c>
      <c r="F13" s="39">
        <f>F8*F11</f>
        <v>2550.8099445987782</v>
      </c>
      <c r="G13" s="39">
        <f>G8*G11</f>
        <v>2767.2006193552065</v>
      </c>
      <c r="H13" s="39">
        <f>H8*H11</f>
        <v>3408.9102758859481</v>
      </c>
    </row>
    <row r="21" spans="15:15" x14ac:dyDescent="0.25">
      <c r="O21" s="13"/>
    </row>
  </sheetData>
  <mergeCells count="1">
    <mergeCell ref="B2:H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G37"/>
  <sheetViews>
    <sheetView workbookViewId="0"/>
  </sheetViews>
  <sheetFormatPr defaultRowHeight="15" x14ac:dyDescent="0.25"/>
  <cols>
    <col min="1" max="1" width="4.85546875" customWidth="1"/>
    <col min="2" max="2" width="29.85546875" customWidth="1"/>
    <col min="7" max="7" width="9.140625" style="19"/>
  </cols>
  <sheetData>
    <row r="2" spans="2:7" x14ac:dyDescent="0.25">
      <c r="B2" s="140" t="s">
        <v>729</v>
      </c>
    </row>
    <row r="3" spans="2:7" x14ac:dyDescent="0.25">
      <c r="B3" s="62"/>
      <c r="C3" s="55"/>
      <c r="D3" s="55"/>
      <c r="E3" s="55"/>
    </row>
    <row r="4" spans="2:7" x14ac:dyDescent="0.25">
      <c r="B4" s="90" t="s">
        <v>63</v>
      </c>
      <c r="C4" s="91" t="s">
        <v>30</v>
      </c>
      <c r="D4" s="91" t="s">
        <v>31</v>
      </c>
      <c r="E4" s="56" t="s">
        <v>32</v>
      </c>
      <c r="F4" s="63" t="s">
        <v>33</v>
      </c>
      <c r="G4" s="56" t="s">
        <v>450</v>
      </c>
    </row>
    <row r="5" spans="2:7" x14ac:dyDescent="0.25">
      <c r="B5" s="43" t="s">
        <v>57</v>
      </c>
      <c r="C5" s="44"/>
      <c r="D5" s="44"/>
      <c r="E5" s="44"/>
      <c r="F5" s="45"/>
      <c r="G5" s="44"/>
    </row>
    <row r="6" spans="2:7" x14ac:dyDescent="0.25">
      <c r="B6" s="46" t="s">
        <v>183</v>
      </c>
      <c r="C6" s="47">
        <v>1828.226522736536</v>
      </c>
      <c r="D6" s="47">
        <v>1806.4483388119306</v>
      </c>
      <c r="E6" s="47">
        <v>1867.8354868648212</v>
      </c>
      <c r="F6" s="47">
        <v>1939.0922701861314</v>
      </c>
      <c r="G6" s="47">
        <v>2189.0866706467332</v>
      </c>
    </row>
    <row r="7" spans="2:7" x14ac:dyDescent="0.25">
      <c r="B7" s="46" t="s">
        <v>184</v>
      </c>
      <c r="C7" s="47">
        <v>42.677043259999913</v>
      </c>
      <c r="D7" s="47">
        <v>46.497111164726796</v>
      </c>
      <c r="E7" s="47">
        <v>47.892024499668601</v>
      </c>
      <c r="F7" s="47">
        <v>47.892024499668601</v>
      </c>
      <c r="G7" s="47">
        <v>47.892024499668601</v>
      </c>
    </row>
    <row r="8" spans="2:7" x14ac:dyDescent="0.25">
      <c r="B8" s="48" t="s">
        <v>185</v>
      </c>
      <c r="C8" s="92">
        <v>1785.5494794765361</v>
      </c>
      <c r="D8" s="92">
        <v>1759.9512276472037</v>
      </c>
      <c r="E8" s="92">
        <v>1819.9434623651525</v>
      </c>
      <c r="F8" s="92">
        <v>1891.2002456864627</v>
      </c>
      <c r="G8" s="92">
        <v>2141.1946461470648</v>
      </c>
    </row>
    <row r="9" spans="2:7" x14ac:dyDescent="0.25">
      <c r="B9" s="49"/>
      <c r="C9" s="50"/>
      <c r="D9" s="50"/>
      <c r="E9" s="50"/>
      <c r="F9" s="50"/>
      <c r="G9" s="50"/>
    </row>
    <row r="10" spans="2:7" x14ac:dyDescent="0.25">
      <c r="B10" s="51" t="s">
        <v>58</v>
      </c>
      <c r="C10" s="50"/>
      <c r="D10" s="50"/>
      <c r="E10" s="50"/>
      <c r="F10" s="50"/>
      <c r="G10" s="50"/>
    </row>
    <row r="11" spans="2:7" x14ac:dyDescent="0.25">
      <c r="B11" s="46" t="s">
        <v>183</v>
      </c>
      <c r="C11" s="47">
        <v>306.44</v>
      </c>
      <c r="D11" s="47">
        <v>347.0504075235109</v>
      </c>
      <c r="E11" s="47">
        <v>415.0914615969582</v>
      </c>
      <c r="F11" s="47">
        <v>404.76160117474302</v>
      </c>
      <c r="G11" s="47">
        <v>412.68773485064003</v>
      </c>
    </row>
    <row r="12" spans="2:7" x14ac:dyDescent="0.25">
      <c r="B12" s="46" t="s">
        <v>184</v>
      </c>
      <c r="C12" s="47">
        <v>11.815999999999999</v>
      </c>
      <c r="D12" s="47">
        <v>13.912225705329153</v>
      </c>
      <c r="E12" s="47">
        <v>14.059619771863121</v>
      </c>
      <c r="F12" s="47">
        <v>14.393538913362701</v>
      </c>
      <c r="G12" s="47">
        <v>14.666856330014227</v>
      </c>
    </row>
    <row r="13" spans="2:7" x14ac:dyDescent="0.25">
      <c r="B13" s="48" t="s">
        <v>185</v>
      </c>
      <c r="C13" s="92">
        <v>294.62400000000002</v>
      </c>
      <c r="D13" s="92">
        <v>333.13818181818175</v>
      </c>
      <c r="E13" s="92">
        <v>401.03184182509506</v>
      </c>
      <c r="F13" s="92">
        <v>390.36806226138032</v>
      </c>
      <c r="G13" s="92">
        <v>398.02087852062579</v>
      </c>
    </row>
    <row r="14" spans="2:7" x14ac:dyDescent="0.25">
      <c r="B14" s="49"/>
      <c r="C14" s="50"/>
      <c r="D14" s="50"/>
      <c r="E14" s="50"/>
      <c r="F14" s="50"/>
      <c r="G14" s="50"/>
    </row>
    <row r="15" spans="2:7" x14ac:dyDescent="0.25">
      <c r="B15" s="51" t="s">
        <v>59</v>
      </c>
      <c r="C15" s="50"/>
      <c r="D15" s="50"/>
      <c r="E15" s="50"/>
      <c r="F15" s="50"/>
      <c r="G15" s="50"/>
    </row>
    <row r="16" spans="2:7" x14ac:dyDescent="0.25">
      <c r="B16" s="46" t="s">
        <v>183</v>
      </c>
      <c r="C16" s="81">
        <v>326.21699999999998</v>
      </c>
      <c r="D16" s="81">
        <v>328.51298433523431</v>
      </c>
      <c r="E16" s="81">
        <v>323.75758878717915</v>
      </c>
      <c r="F16" s="81">
        <v>333.21382590285555</v>
      </c>
      <c r="G16" s="81">
        <v>338.71916004853057</v>
      </c>
    </row>
    <row r="17" spans="2:7" x14ac:dyDescent="0.25">
      <c r="B17" s="46" t="s">
        <v>184</v>
      </c>
      <c r="C17" s="82">
        <v>3.38</v>
      </c>
      <c r="D17" s="82">
        <v>3.5890318138156485</v>
      </c>
      <c r="E17" s="82">
        <v>3.6852676826403581</v>
      </c>
      <c r="F17" s="82">
        <v>3.8267910191472838</v>
      </c>
      <c r="G17" s="82">
        <v>3.9173659545117161</v>
      </c>
    </row>
    <row r="18" spans="2:7" x14ac:dyDescent="0.25">
      <c r="B18" s="48" t="s">
        <v>185</v>
      </c>
      <c r="C18" s="92">
        <v>322.83699999999999</v>
      </c>
      <c r="D18" s="92">
        <v>324.92395252141864</v>
      </c>
      <c r="E18" s="92">
        <v>320.07232110453879</v>
      </c>
      <c r="F18" s="92">
        <v>329.38703488370828</v>
      </c>
      <c r="G18" s="92">
        <v>334.80179409401887</v>
      </c>
    </row>
    <row r="19" spans="2:7" x14ac:dyDescent="0.25">
      <c r="B19" s="49"/>
      <c r="C19" s="50"/>
      <c r="D19" s="50"/>
      <c r="E19" s="50"/>
      <c r="F19" s="50"/>
      <c r="G19" s="50"/>
    </row>
    <row r="20" spans="2:7" x14ac:dyDescent="0.25">
      <c r="B20" s="52" t="s">
        <v>60</v>
      </c>
      <c r="C20" s="53">
        <v>260.78931257200446</v>
      </c>
      <c r="D20" s="53">
        <v>276.50285638096329</v>
      </c>
      <c r="E20" s="53">
        <v>401.58208152203792</v>
      </c>
      <c r="F20" s="53">
        <v>523.27026602747105</v>
      </c>
      <c r="G20" s="53">
        <v>874.96790178072672</v>
      </c>
    </row>
    <row r="21" spans="2:7" x14ac:dyDescent="0.25">
      <c r="B21" s="52" t="s">
        <v>61</v>
      </c>
      <c r="C21" s="53">
        <v>44.854879889999999</v>
      </c>
      <c r="D21" s="53">
        <v>40.5</v>
      </c>
      <c r="E21" s="53">
        <v>40.5</v>
      </c>
      <c r="F21" s="53">
        <v>40.5</v>
      </c>
      <c r="G21" s="53">
        <v>40.5</v>
      </c>
    </row>
    <row r="22" spans="2:7" x14ac:dyDescent="0.25">
      <c r="B22" s="54" t="s">
        <v>186</v>
      </c>
      <c r="C22" s="104">
        <v>2708.6546719385406</v>
      </c>
      <c r="D22" s="104">
        <v>2735.0162183677671</v>
      </c>
      <c r="E22" s="104">
        <v>2983.1297068168242</v>
      </c>
      <c r="F22" s="104">
        <v>3174.725608859022</v>
      </c>
      <c r="G22" s="104">
        <v>3789.4852205424363</v>
      </c>
    </row>
    <row r="23" spans="2:7" x14ac:dyDescent="0.25">
      <c r="B23" s="102"/>
      <c r="C23" s="103"/>
      <c r="D23" s="103"/>
      <c r="E23" s="103"/>
      <c r="F23" s="103"/>
      <c r="G23" s="59"/>
    </row>
    <row r="30" spans="2:7" x14ac:dyDescent="0.25">
      <c r="G30" s="59"/>
    </row>
    <row r="31" spans="2:7" x14ac:dyDescent="0.25">
      <c r="G31" s="60"/>
    </row>
    <row r="32" spans="2:7" x14ac:dyDescent="0.25">
      <c r="G32" s="61"/>
    </row>
    <row r="33" spans="7:7" x14ac:dyDescent="0.25">
      <c r="G33" s="58"/>
    </row>
    <row r="34" spans="7:7" x14ac:dyDescent="0.25">
      <c r="G34" s="59"/>
    </row>
    <row r="35" spans="7:7" x14ac:dyDescent="0.25">
      <c r="G35" s="58"/>
    </row>
    <row r="36" spans="7:7" x14ac:dyDescent="0.25">
      <c r="G36" s="58"/>
    </row>
    <row r="37" spans="7:7" x14ac:dyDescent="0.25">
      <c r="G37" s="5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B2" sqref="B2"/>
    </sheetView>
  </sheetViews>
  <sheetFormatPr defaultRowHeight="15" x14ac:dyDescent="0.25"/>
  <sheetData>
    <row r="1" spans="1:8" x14ac:dyDescent="0.25">
      <c r="A1" s="59"/>
    </row>
    <row r="2" spans="1:8" x14ac:dyDescent="0.25">
      <c r="A2" s="57"/>
      <c r="B2" s="5" t="s">
        <v>728</v>
      </c>
    </row>
    <row r="3" spans="1:8" x14ac:dyDescent="0.25">
      <c r="A3" s="57"/>
      <c r="B3" s="5"/>
    </row>
    <row r="4" spans="1:8" x14ac:dyDescent="0.25">
      <c r="A4" s="57"/>
      <c r="B4" s="133" t="s">
        <v>500</v>
      </c>
      <c r="C4" s="133"/>
      <c r="D4" s="133" t="s">
        <v>30</v>
      </c>
      <c r="E4" s="133" t="s">
        <v>31</v>
      </c>
      <c r="F4" s="133" t="s">
        <v>32</v>
      </c>
      <c r="G4" s="133" t="s">
        <v>33</v>
      </c>
      <c r="H4" s="133" t="s">
        <v>450</v>
      </c>
    </row>
    <row r="5" spans="1:8" x14ac:dyDescent="0.25">
      <c r="A5" s="58"/>
      <c r="B5" s="134">
        <v>1</v>
      </c>
      <c r="C5" s="134"/>
      <c r="D5" s="134">
        <v>1.2330000000000001</v>
      </c>
      <c r="E5" s="134">
        <v>1.268</v>
      </c>
      <c r="F5" s="134">
        <v>1.302</v>
      </c>
      <c r="G5" s="134">
        <v>1.3520000000000001</v>
      </c>
      <c r="H5" s="134">
        <v>1.3839999999999999</v>
      </c>
    </row>
    <row r="6" spans="1:8" x14ac:dyDescent="0.25">
      <c r="A6" s="5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L11"/>
  <sheetViews>
    <sheetView workbookViewId="0">
      <selection activeCell="B2" sqref="B2"/>
    </sheetView>
  </sheetViews>
  <sheetFormatPr defaultRowHeight="15" x14ac:dyDescent="0.25"/>
  <cols>
    <col min="2" max="2" width="45.85546875" bestFit="1" customWidth="1"/>
    <col min="8" max="8" width="11.42578125" customWidth="1"/>
    <col min="9" max="9" width="11.5703125" style="8" bestFit="1" customWidth="1"/>
    <col min="10" max="10" width="12.140625" style="8" customWidth="1"/>
    <col min="11" max="11" width="10.85546875" style="8" customWidth="1"/>
    <col min="12" max="12" width="10.5703125" style="8" customWidth="1"/>
    <col min="14" max="14" width="23" customWidth="1"/>
    <col min="16" max="16" width="33.140625" bestFit="1" customWidth="1"/>
  </cols>
  <sheetData>
    <row r="2" spans="2:7" x14ac:dyDescent="0.25">
      <c r="B2" s="5" t="s">
        <v>727</v>
      </c>
    </row>
    <row r="3" spans="2:7" x14ac:dyDescent="0.25">
      <c r="B3" s="19"/>
      <c r="C3" s="19"/>
      <c r="D3" s="19"/>
      <c r="E3" s="19"/>
      <c r="F3" s="19"/>
    </row>
    <row r="4" spans="2:7" x14ac:dyDescent="0.25">
      <c r="B4" s="24"/>
      <c r="C4" s="25" t="s">
        <v>30</v>
      </c>
      <c r="D4" s="25" t="s">
        <v>31</v>
      </c>
      <c r="E4" s="25" t="s">
        <v>32</v>
      </c>
      <c r="F4" s="25" t="s">
        <v>33</v>
      </c>
      <c r="G4" s="25" t="s">
        <v>450</v>
      </c>
    </row>
    <row r="5" spans="2:7" x14ac:dyDescent="0.25">
      <c r="B5" s="23" t="s">
        <v>88</v>
      </c>
      <c r="C5" s="26">
        <v>49.8</v>
      </c>
      <c r="D5" s="26">
        <v>49.29773805707633</v>
      </c>
      <c r="E5" s="26">
        <v>48.22931984980594</v>
      </c>
      <c r="F5" s="26">
        <v>47.603273968618289</v>
      </c>
      <c r="G5" s="26">
        <v>47.296887854919966</v>
      </c>
    </row>
    <row r="6" spans="2:7" x14ac:dyDescent="0.25">
      <c r="B6" s="23" t="s">
        <v>89</v>
      </c>
      <c r="C6" s="26">
        <v>13.100500000000002</v>
      </c>
      <c r="D6" s="26">
        <v>16.299869488936366</v>
      </c>
      <c r="E6" s="26">
        <v>15.919841915885973</v>
      </c>
      <c r="F6" s="26">
        <v>15.696742066827685</v>
      </c>
      <c r="G6" s="26">
        <v>15.58951952672806</v>
      </c>
    </row>
    <row r="7" spans="2:7" x14ac:dyDescent="0.25">
      <c r="B7" s="23" t="s">
        <v>90</v>
      </c>
      <c r="C7" s="26">
        <v>26.146824999999996</v>
      </c>
      <c r="D7" s="26">
        <v>23.138210710754318</v>
      </c>
      <c r="E7" s="26">
        <v>22.526491111494778</v>
      </c>
      <c r="F7" s="26">
        <v>21.993568802118105</v>
      </c>
      <c r="G7" s="26">
        <v>21.566037471118587</v>
      </c>
    </row>
    <row r="8" spans="2:7" x14ac:dyDescent="0.25">
      <c r="B8" s="19"/>
      <c r="C8" s="19"/>
      <c r="D8" s="19"/>
      <c r="E8" s="19"/>
      <c r="F8" s="19"/>
    </row>
    <row r="9" spans="2:7" x14ac:dyDescent="0.25">
      <c r="B9" s="19"/>
      <c r="C9" s="19"/>
      <c r="D9" s="19"/>
      <c r="E9" s="19"/>
      <c r="F9" s="19"/>
    </row>
    <row r="10" spans="2:7" x14ac:dyDescent="0.25">
      <c r="B10" s="20"/>
      <c r="C10" s="21"/>
      <c r="D10" s="21"/>
      <c r="E10" s="22"/>
      <c r="F10" s="21"/>
    </row>
    <row r="11" spans="2:7" x14ac:dyDescent="0.25">
      <c r="B11" s="20" t="s">
        <v>469</v>
      </c>
      <c r="C11" s="21"/>
      <c r="D11" s="21"/>
      <c r="E11" s="22"/>
      <c r="F11" s="2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
  <sheetViews>
    <sheetView workbookViewId="0">
      <selection activeCell="B4" sqref="B4:G5"/>
    </sheetView>
  </sheetViews>
  <sheetFormatPr defaultRowHeight="15" x14ac:dyDescent="0.25"/>
  <cols>
    <col min="2" max="2" width="30.28515625" bestFit="1" customWidth="1"/>
    <col min="3" max="7" width="9.5703125" bestFit="1" customWidth="1"/>
  </cols>
  <sheetData>
    <row r="2" spans="2:7" x14ac:dyDescent="0.25">
      <c r="B2" s="5" t="s">
        <v>726</v>
      </c>
      <c r="C2" s="8"/>
      <c r="D2" s="8"/>
      <c r="E2" s="8"/>
      <c r="F2" s="8"/>
    </row>
    <row r="3" spans="2:7" x14ac:dyDescent="0.25">
      <c r="B3" s="5"/>
      <c r="C3" s="8"/>
      <c r="D3" s="8"/>
      <c r="E3" s="8"/>
      <c r="F3" s="8"/>
    </row>
    <row r="4" spans="2:7" x14ac:dyDescent="0.25">
      <c r="B4" s="28" t="s">
        <v>49</v>
      </c>
      <c r="C4" s="28" t="s">
        <v>50</v>
      </c>
      <c r="D4" s="28" t="s">
        <v>447</v>
      </c>
      <c r="E4" s="28" t="s">
        <v>448</v>
      </c>
      <c r="F4" s="28" t="s">
        <v>52</v>
      </c>
      <c r="G4" s="28" t="s">
        <v>449</v>
      </c>
    </row>
    <row r="5" spans="2:7" x14ac:dyDescent="0.25">
      <c r="B5" s="29" t="s">
        <v>51</v>
      </c>
      <c r="C5" s="27">
        <v>13.336061119594273</v>
      </c>
      <c r="D5" s="27">
        <v>13.550246889432392</v>
      </c>
      <c r="E5" s="27">
        <v>13.956754287538569</v>
      </c>
      <c r="F5" s="27">
        <v>14.375457032809159</v>
      </c>
      <c r="G5" s="27">
        <v>14.806720754085591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4"/>
  <sheetViews>
    <sheetView workbookViewId="0"/>
  </sheetViews>
  <sheetFormatPr defaultRowHeight="15" x14ac:dyDescent="0.25"/>
  <cols>
    <col min="2" max="2" width="36.42578125" bestFit="1" customWidth="1"/>
    <col min="4" max="4" width="21.28515625" customWidth="1"/>
  </cols>
  <sheetData>
    <row r="2" spans="2:4" x14ac:dyDescent="0.25">
      <c r="B2" s="5" t="s">
        <v>725</v>
      </c>
    </row>
    <row r="3" spans="2:4" x14ac:dyDescent="0.25">
      <c r="B3" s="5"/>
    </row>
    <row r="4" spans="2:4" x14ac:dyDescent="0.25">
      <c r="B4" s="137" t="s">
        <v>53</v>
      </c>
      <c r="C4" s="137" t="s">
        <v>1</v>
      </c>
      <c r="D4" s="137" t="s">
        <v>54</v>
      </c>
    </row>
    <row r="5" spans="2:4" x14ac:dyDescent="0.25">
      <c r="B5" s="299" t="s">
        <v>528</v>
      </c>
      <c r="C5" s="300">
        <v>10</v>
      </c>
      <c r="D5" s="300">
        <v>375</v>
      </c>
    </row>
    <row r="6" spans="2:4" x14ac:dyDescent="0.25">
      <c r="B6" s="299" t="s">
        <v>529</v>
      </c>
      <c r="C6" s="300">
        <v>24</v>
      </c>
      <c r="D6" s="300" t="s">
        <v>673</v>
      </c>
    </row>
    <row r="7" spans="2:4" x14ac:dyDescent="0.25">
      <c r="B7" s="299" t="s">
        <v>55</v>
      </c>
      <c r="C7" s="300">
        <v>24</v>
      </c>
      <c r="D7" s="300">
        <v>1200</v>
      </c>
    </row>
    <row r="8" spans="2:4" x14ac:dyDescent="0.25">
      <c r="B8" s="299" t="s">
        <v>530</v>
      </c>
      <c r="C8" s="300">
        <v>16</v>
      </c>
      <c r="D8" s="300">
        <v>505</v>
      </c>
    </row>
    <row r="9" spans="2:4" x14ac:dyDescent="0.25">
      <c r="B9" s="299" t="s">
        <v>531</v>
      </c>
      <c r="C9" s="300">
        <v>24</v>
      </c>
      <c r="D9" s="300">
        <v>1000</v>
      </c>
    </row>
    <row r="10" spans="2:4" x14ac:dyDescent="0.25">
      <c r="B10" s="299" t="s">
        <v>532</v>
      </c>
      <c r="C10" s="300">
        <v>26</v>
      </c>
      <c r="D10" s="300" t="s">
        <v>674</v>
      </c>
    </row>
    <row r="11" spans="2:4" x14ac:dyDescent="0.25">
      <c r="B11" s="299" t="s">
        <v>64</v>
      </c>
      <c r="C11" s="300">
        <v>24</v>
      </c>
      <c r="D11" s="300">
        <v>2000</v>
      </c>
    </row>
    <row r="12" spans="2:4" x14ac:dyDescent="0.25">
      <c r="B12" s="299" t="s">
        <v>96</v>
      </c>
      <c r="C12" s="300">
        <v>26</v>
      </c>
      <c r="D12" s="300" t="s">
        <v>675</v>
      </c>
    </row>
    <row r="13" spans="2:4" x14ac:dyDescent="0.25">
      <c r="B13" s="299" t="s">
        <v>95</v>
      </c>
      <c r="C13" s="300">
        <v>13</v>
      </c>
      <c r="D13" s="300" t="s">
        <v>676</v>
      </c>
    </row>
    <row r="14" spans="2:4" x14ac:dyDescent="0.25">
      <c r="B14" s="299" t="s">
        <v>533</v>
      </c>
      <c r="C14" s="300">
        <v>17</v>
      </c>
      <c r="D14" s="300" t="s">
        <v>677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workbookViewId="0"/>
  </sheetViews>
  <sheetFormatPr defaultRowHeight="15" x14ac:dyDescent="0.25"/>
  <cols>
    <col min="2" max="2" width="7" customWidth="1"/>
    <col min="3" max="3" width="29.7109375" customWidth="1"/>
    <col min="4" max="5" width="9.42578125" customWidth="1"/>
    <col min="7" max="7" width="9.140625" customWidth="1"/>
    <col min="8" max="9" width="11.140625" customWidth="1"/>
  </cols>
  <sheetData>
    <row r="2" spans="2:9" x14ac:dyDescent="0.25">
      <c r="B2" s="344" t="s">
        <v>703</v>
      </c>
      <c r="C2" s="344"/>
      <c r="D2" s="344"/>
      <c r="E2" s="344"/>
      <c r="F2" s="344"/>
      <c r="G2" s="344"/>
      <c r="H2" s="344"/>
      <c r="I2" s="344"/>
    </row>
    <row r="4" spans="2:9" ht="33.75" x14ac:dyDescent="0.25">
      <c r="B4" s="343" t="s">
        <v>0</v>
      </c>
      <c r="C4" s="343"/>
      <c r="D4" s="337" t="s">
        <v>435</v>
      </c>
      <c r="E4" s="337" t="s">
        <v>436</v>
      </c>
      <c r="F4" s="337" t="s">
        <v>437</v>
      </c>
      <c r="G4" s="337" t="s">
        <v>438</v>
      </c>
      <c r="H4" s="337" t="s">
        <v>470</v>
      </c>
      <c r="I4" s="337" t="s">
        <v>499</v>
      </c>
    </row>
    <row r="5" spans="2:9" x14ac:dyDescent="0.25">
      <c r="B5" s="342" t="s">
        <v>1</v>
      </c>
      <c r="C5" s="342" t="s">
        <v>2</v>
      </c>
      <c r="D5" s="337" t="s">
        <v>65</v>
      </c>
      <c r="E5" s="337" t="s">
        <v>65</v>
      </c>
      <c r="F5" s="337" t="s">
        <v>65</v>
      </c>
      <c r="G5" s="337" t="s">
        <v>65</v>
      </c>
      <c r="H5" s="342" t="s">
        <v>65</v>
      </c>
      <c r="I5" s="342" t="s">
        <v>65</v>
      </c>
    </row>
    <row r="6" spans="2:9" x14ac:dyDescent="0.25">
      <c r="B6" s="339">
        <v>1</v>
      </c>
      <c r="C6" s="340" t="s">
        <v>3</v>
      </c>
      <c r="D6" s="10">
        <v>-1.98638424478522</v>
      </c>
      <c r="E6" s="10">
        <v>10.510176314691707</v>
      </c>
      <c r="F6" s="10">
        <v>7.768441997100366</v>
      </c>
      <c r="G6" s="10">
        <v>0.50577712160112831</v>
      </c>
      <c r="H6" s="10">
        <f>D6+80%*E6+F6+G6</f>
        <v>14.695975925669639</v>
      </c>
      <c r="I6" s="10">
        <f>E6*40%+F6+G6</f>
        <v>12.478289644578176</v>
      </c>
    </row>
    <row r="7" spans="2:9" x14ac:dyDescent="0.25">
      <c r="B7" s="339">
        <v>2</v>
      </c>
      <c r="C7" s="340" t="s">
        <v>4</v>
      </c>
      <c r="D7" s="10">
        <v>-0.95227206707225343</v>
      </c>
      <c r="E7" s="10">
        <v>4.1619352578906623</v>
      </c>
      <c r="F7" s="10">
        <v>7.768441997100366</v>
      </c>
      <c r="G7" s="10">
        <v>0.50577712160112831</v>
      </c>
      <c r="H7" s="10">
        <f t="shared" ref="H7:H32" si="0">D7+80%*E7+F7+G7</f>
        <v>10.65149525794177</v>
      </c>
      <c r="I7" s="10">
        <f t="shared" ref="I7:I32" si="1">E7*40%+F7+G7</f>
        <v>9.9389932218577588</v>
      </c>
    </row>
    <row r="8" spans="2:9" x14ac:dyDescent="0.25">
      <c r="B8" s="339">
        <v>3</v>
      </c>
      <c r="C8" s="340" t="s">
        <v>5</v>
      </c>
      <c r="D8" s="10">
        <v>-2.0668200119947264</v>
      </c>
      <c r="E8" s="10">
        <v>8.3041641944397249</v>
      </c>
      <c r="F8" s="10">
        <v>7.4903111404248808</v>
      </c>
      <c r="G8" s="10">
        <v>0.50577712160112831</v>
      </c>
      <c r="H8" s="10">
        <f t="shared" si="0"/>
        <v>12.572599605583061</v>
      </c>
      <c r="I8" s="10">
        <f t="shared" si="1"/>
        <v>11.317753939801898</v>
      </c>
    </row>
    <row r="9" spans="2:9" x14ac:dyDescent="0.25">
      <c r="B9" s="339">
        <v>4</v>
      </c>
      <c r="C9" s="340" t="s">
        <v>6</v>
      </c>
      <c r="D9" s="10">
        <v>-6.0744625677423842</v>
      </c>
      <c r="E9" s="10">
        <v>8.3041641944397249</v>
      </c>
      <c r="F9" s="10">
        <v>8.9604672459189629</v>
      </c>
      <c r="G9" s="10">
        <v>0.50577712160112831</v>
      </c>
      <c r="H9" s="10">
        <f t="shared" si="0"/>
        <v>10.035113155329487</v>
      </c>
      <c r="I9" s="10">
        <f t="shared" si="1"/>
        <v>12.78791004529598</v>
      </c>
    </row>
    <row r="10" spans="2:9" x14ac:dyDescent="0.25">
      <c r="B10" s="339">
        <v>5</v>
      </c>
      <c r="C10" s="340" t="s">
        <v>7</v>
      </c>
      <c r="D10" s="10">
        <v>-2.1135335743993808</v>
      </c>
      <c r="E10" s="10">
        <v>7.4742775210172026</v>
      </c>
      <c r="F10" s="10">
        <v>7.2023345369853118</v>
      </c>
      <c r="G10" s="10">
        <v>0.50577712160112831</v>
      </c>
      <c r="H10" s="10">
        <f t="shared" si="0"/>
        <v>11.57400010100082</v>
      </c>
      <c r="I10" s="10">
        <f t="shared" si="1"/>
        <v>10.697822666993321</v>
      </c>
    </row>
    <row r="11" spans="2:9" x14ac:dyDescent="0.25">
      <c r="B11" s="339">
        <v>6</v>
      </c>
      <c r="C11" s="340" t="s">
        <v>8</v>
      </c>
      <c r="D11" s="10">
        <v>0.62614473926385161</v>
      </c>
      <c r="E11" s="10">
        <v>7.7317645695660335</v>
      </c>
      <c r="F11" s="10">
        <v>7.3514213772882897</v>
      </c>
      <c r="G11" s="10">
        <v>0.50577712160112831</v>
      </c>
      <c r="H11" s="10">
        <f t="shared" si="0"/>
        <v>14.668754893806096</v>
      </c>
      <c r="I11" s="10">
        <f t="shared" si="1"/>
        <v>10.949904326715831</v>
      </c>
    </row>
    <row r="12" spans="2:9" x14ac:dyDescent="0.25">
      <c r="B12" s="339">
        <v>7</v>
      </c>
      <c r="C12" s="340" t="s">
        <v>9</v>
      </c>
      <c r="D12" s="10">
        <v>-0.46645684247533042</v>
      </c>
      <c r="E12" s="10">
        <v>5.3360835718389792</v>
      </c>
      <c r="F12" s="10">
        <v>15.889738653574593</v>
      </c>
      <c r="G12" s="10">
        <v>0.50577712160112831</v>
      </c>
      <c r="H12" s="10">
        <f t="shared" si="0"/>
        <v>20.197925790171574</v>
      </c>
      <c r="I12" s="10">
        <f t="shared" si="1"/>
        <v>18.529949203911311</v>
      </c>
    </row>
    <row r="13" spans="2:9" x14ac:dyDescent="0.25">
      <c r="B13" s="339">
        <v>8</v>
      </c>
      <c r="C13" s="340" t="s">
        <v>10</v>
      </c>
      <c r="D13" s="10">
        <v>0.10701431622133352</v>
      </c>
      <c r="E13" s="10">
        <v>5.3360835718389792</v>
      </c>
      <c r="F13" s="10">
        <v>5.8556437223431503</v>
      </c>
      <c r="G13" s="10">
        <v>0.50577712160112831</v>
      </c>
      <c r="H13" s="10">
        <f t="shared" si="0"/>
        <v>10.737302017636797</v>
      </c>
      <c r="I13" s="10">
        <f t="shared" si="1"/>
        <v>8.4958542726798694</v>
      </c>
    </row>
    <row r="14" spans="2:9" x14ac:dyDescent="0.25">
      <c r="B14" s="339">
        <v>9</v>
      </c>
      <c r="C14" s="340" t="s">
        <v>11</v>
      </c>
      <c r="D14" s="10">
        <v>-2.1250119118737927</v>
      </c>
      <c r="E14" s="10">
        <v>2.7723363578047473</v>
      </c>
      <c r="F14" s="10">
        <v>5.0831349620301429</v>
      </c>
      <c r="G14" s="10">
        <v>0.50577712160112831</v>
      </c>
      <c r="H14" s="10">
        <f t="shared" si="0"/>
        <v>5.6817692580012764</v>
      </c>
      <c r="I14" s="10">
        <f t="shared" si="1"/>
        <v>6.6978466267531704</v>
      </c>
    </row>
    <row r="15" spans="2:9" x14ac:dyDescent="0.25">
      <c r="B15" s="339">
        <v>10</v>
      </c>
      <c r="C15" s="340" t="s">
        <v>445</v>
      </c>
      <c r="D15" s="10">
        <v>-0.297439329243886</v>
      </c>
      <c r="E15" s="10">
        <v>4.218982021737876</v>
      </c>
      <c r="F15" s="10">
        <v>5.4086359770724943</v>
      </c>
      <c r="G15" s="10">
        <v>0.50577712160112831</v>
      </c>
      <c r="H15" s="10">
        <f t="shared" si="0"/>
        <v>8.9921593868200365</v>
      </c>
      <c r="I15" s="10">
        <f t="shared" si="1"/>
        <v>7.6020059073687731</v>
      </c>
    </row>
    <row r="16" spans="2:9" x14ac:dyDescent="0.25">
      <c r="B16" s="339">
        <v>11</v>
      </c>
      <c r="C16" s="340" t="s">
        <v>12</v>
      </c>
      <c r="D16" s="10">
        <v>0.68784537165881554</v>
      </c>
      <c r="E16" s="10">
        <v>4.218982021737876</v>
      </c>
      <c r="F16" s="10">
        <v>3.2351622743365502</v>
      </c>
      <c r="G16" s="10">
        <v>0.50577712160112831</v>
      </c>
      <c r="H16" s="10">
        <f t="shared" si="0"/>
        <v>7.803970384986795</v>
      </c>
      <c r="I16" s="10">
        <f t="shared" si="1"/>
        <v>5.4285322046328295</v>
      </c>
    </row>
    <row r="17" spans="2:9" x14ac:dyDescent="0.25">
      <c r="B17" s="339">
        <v>12</v>
      </c>
      <c r="C17" s="340" t="s">
        <v>13</v>
      </c>
      <c r="D17" s="10">
        <v>-0.73582858919620364</v>
      </c>
      <c r="E17" s="10">
        <v>2.7415243298058862</v>
      </c>
      <c r="F17" s="10">
        <v>2.9711823348033675</v>
      </c>
      <c r="G17" s="10">
        <v>0.50577712160112831</v>
      </c>
      <c r="H17" s="10">
        <f t="shared" si="0"/>
        <v>4.9343503310530012</v>
      </c>
      <c r="I17" s="10">
        <f t="shared" si="1"/>
        <v>4.5735691883268501</v>
      </c>
    </row>
    <row r="18" spans="2:9" x14ac:dyDescent="0.25">
      <c r="B18" s="339">
        <v>13</v>
      </c>
      <c r="C18" s="340" t="s">
        <v>14</v>
      </c>
      <c r="D18" s="10">
        <v>0.90608029693970171</v>
      </c>
      <c r="E18" s="10">
        <v>2.1017747108968612</v>
      </c>
      <c r="F18" s="10">
        <v>-0.11238246416368677</v>
      </c>
      <c r="G18" s="10">
        <v>0.50577712160112831</v>
      </c>
      <c r="H18" s="10">
        <f t="shared" si="0"/>
        <v>2.9808947230946323</v>
      </c>
      <c r="I18" s="10">
        <f t="shared" si="1"/>
        <v>1.234104541796186</v>
      </c>
    </row>
    <row r="19" spans="2:9" x14ac:dyDescent="0.25">
      <c r="B19" s="339">
        <v>14</v>
      </c>
      <c r="C19" s="340" t="s">
        <v>15</v>
      </c>
      <c r="D19" s="10">
        <v>1.0999942678795576</v>
      </c>
      <c r="E19" s="10">
        <v>2.1017747108968612</v>
      </c>
      <c r="F19" s="10">
        <v>1.8486254038182595</v>
      </c>
      <c r="G19" s="10">
        <v>0.50577712160112831</v>
      </c>
      <c r="H19" s="10">
        <f t="shared" si="0"/>
        <v>5.1358165620164344</v>
      </c>
      <c r="I19" s="10">
        <f t="shared" si="1"/>
        <v>3.1951124097781323</v>
      </c>
    </row>
    <row r="20" spans="2:9" x14ac:dyDescent="0.25">
      <c r="B20" s="339">
        <v>15</v>
      </c>
      <c r="C20" s="340" t="s">
        <v>16</v>
      </c>
      <c r="D20" s="10">
        <v>4.009302406046146</v>
      </c>
      <c r="E20" s="10">
        <v>1.4390132883719544</v>
      </c>
      <c r="F20" s="10">
        <v>9.6468243381573837E-2</v>
      </c>
      <c r="G20" s="10">
        <v>0.50577712160112831</v>
      </c>
      <c r="H20" s="10">
        <f t="shared" si="0"/>
        <v>5.762758401726412</v>
      </c>
      <c r="I20" s="10">
        <f t="shared" si="1"/>
        <v>1.1778506803314839</v>
      </c>
    </row>
    <row r="21" spans="2:9" x14ac:dyDescent="0.25">
      <c r="B21" s="339">
        <v>16</v>
      </c>
      <c r="C21" s="340" t="s">
        <v>17</v>
      </c>
      <c r="D21" s="10">
        <v>3.8767231808522826</v>
      </c>
      <c r="E21" s="10">
        <v>0.46419545965385517</v>
      </c>
      <c r="F21" s="10">
        <v>0</v>
      </c>
      <c r="G21" s="10">
        <v>0.50577712160112831</v>
      </c>
      <c r="H21" s="10">
        <f t="shared" si="0"/>
        <v>4.7538566701764955</v>
      </c>
      <c r="I21" s="10">
        <f t="shared" si="1"/>
        <v>0.69145530546267042</v>
      </c>
    </row>
    <row r="22" spans="2:9" x14ac:dyDescent="0.25">
      <c r="B22" s="339">
        <v>17</v>
      </c>
      <c r="C22" s="340" t="s">
        <v>18</v>
      </c>
      <c r="D22" s="10">
        <v>2.2426990559580839</v>
      </c>
      <c r="E22" s="10">
        <v>0.5989398966559405</v>
      </c>
      <c r="F22" s="10">
        <v>0</v>
      </c>
      <c r="G22" s="10">
        <v>0.50577712160112831</v>
      </c>
      <c r="H22" s="10">
        <f t="shared" si="0"/>
        <v>3.2276280948839648</v>
      </c>
      <c r="I22" s="10">
        <f t="shared" si="1"/>
        <v>0.74535308026350455</v>
      </c>
    </row>
    <row r="23" spans="2:9" x14ac:dyDescent="0.25">
      <c r="B23" s="339">
        <v>18</v>
      </c>
      <c r="C23" s="340" t="s">
        <v>19</v>
      </c>
      <c r="D23" s="10">
        <v>1.6088984429623334</v>
      </c>
      <c r="E23" s="10">
        <v>0.33003891335459445</v>
      </c>
      <c r="F23" s="10">
        <v>0</v>
      </c>
      <c r="G23" s="10">
        <v>0.50577712160112831</v>
      </c>
      <c r="H23" s="10">
        <f t="shared" si="0"/>
        <v>2.3787066952471374</v>
      </c>
      <c r="I23" s="10">
        <f t="shared" si="1"/>
        <v>0.63779268694296609</v>
      </c>
    </row>
    <row r="24" spans="2:9" x14ac:dyDescent="0.25">
      <c r="B24" s="339">
        <v>19</v>
      </c>
      <c r="C24" s="340" t="s">
        <v>20</v>
      </c>
      <c r="D24" s="10">
        <v>4.9642999644449732</v>
      </c>
      <c r="E24" s="10">
        <v>1.0256517872500515</v>
      </c>
      <c r="F24" s="10">
        <v>0</v>
      </c>
      <c r="G24" s="10">
        <v>0.50577712160112831</v>
      </c>
      <c r="H24" s="10">
        <f t="shared" si="0"/>
        <v>6.2905985158461428</v>
      </c>
      <c r="I24" s="10">
        <f t="shared" si="1"/>
        <v>0.91603783650114889</v>
      </c>
    </row>
    <row r="25" spans="2:9" x14ac:dyDescent="0.25">
      <c r="B25" s="339">
        <v>20</v>
      </c>
      <c r="C25" s="340" t="s">
        <v>21</v>
      </c>
      <c r="D25" s="10">
        <v>9.114936637138765</v>
      </c>
      <c r="E25" s="10">
        <v>-2.6782505624808626</v>
      </c>
      <c r="F25" s="10">
        <v>0</v>
      </c>
      <c r="G25" s="10">
        <v>0.50577712160112831</v>
      </c>
      <c r="H25" s="10">
        <f t="shared" si="0"/>
        <v>7.4781133087552032</v>
      </c>
      <c r="I25" s="10">
        <f t="shared" si="1"/>
        <v>-0.56552310339121681</v>
      </c>
    </row>
    <row r="26" spans="2:9" x14ac:dyDescent="0.25">
      <c r="B26" s="339">
        <v>21</v>
      </c>
      <c r="C26" s="340" t="s">
        <v>22</v>
      </c>
      <c r="D26" s="10">
        <v>6.2454240764436371</v>
      </c>
      <c r="E26" s="10">
        <v>-2.6485107571255893</v>
      </c>
      <c r="F26" s="10">
        <v>0</v>
      </c>
      <c r="G26" s="10">
        <v>0.50577712160112831</v>
      </c>
      <c r="H26" s="10">
        <f t="shared" si="0"/>
        <v>4.6323925923442939</v>
      </c>
      <c r="I26" s="10">
        <f t="shared" si="1"/>
        <v>-0.55362718124910748</v>
      </c>
    </row>
    <row r="27" spans="2:9" x14ac:dyDescent="0.25">
      <c r="B27" s="339">
        <v>22</v>
      </c>
      <c r="C27" s="340" t="s">
        <v>23</v>
      </c>
      <c r="D27" s="10">
        <v>3.1913853209092649</v>
      </c>
      <c r="E27" s="10">
        <v>3.1120608618122554</v>
      </c>
      <c r="F27" s="10">
        <v>-5.7452021570560001</v>
      </c>
      <c r="G27" s="10">
        <v>0.50577712160112831</v>
      </c>
      <c r="H27" s="10">
        <f t="shared" si="0"/>
        <v>0.4416089749041977</v>
      </c>
      <c r="I27" s="10">
        <f t="shared" si="1"/>
        <v>-3.9946006907299694</v>
      </c>
    </row>
    <row r="28" spans="2:9" x14ac:dyDescent="0.25">
      <c r="B28" s="339">
        <v>23</v>
      </c>
      <c r="C28" s="340" t="s">
        <v>24</v>
      </c>
      <c r="D28" s="10">
        <v>-2.7621967236252729</v>
      </c>
      <c r="E28" s="10">
        <v>3.1120608618122554</v>
      </c>
      <c r="F28" s="10">
        <v>-6.3201281230703099</v>
      </c>
      <c r="G28" s="10">
        <v>0.50577712160112831</v>
      </c>
      <c r="H28" s="10">
        <f t="shared" si="0"/>
        <v>-6.0868990356446497</v>
      </c>
      <c r="I28" s="10">
        <f t="shared" si="1"/>
        <v>-4.5695266567442792</v>
      </c>
    </row>
    <row r="29" spans="2:9" x14ac:dyDescent="0.25">
      <c r="B29" s="339">
        <v>24</v>
      </c>
      <c r="C29" s="340" t="s">
        <v>25</v>
      </c>
      <c r="D29" s="10">
        <v>-3.4975050670649774</v>
      </c>
      <c r="E29" s="10">
        <v>3.1120608618122554</v>
      </c>
      <c r="F29" s="10">
        <v>0</v>
      </c>
      <c r="G29" s="10">
        <v>0.50577712160112831</v>
      </c>
      <c r="H29" s="10">
        <f t="shared" si="0"/>
        <v>-0.50207925601404446</v>
      </c>
      <c r="I29" s="10">
        <f t="shared" si="1"/>
        <v>1.7506014663260308</v>
      </c>
    </row>
    <row r="30" spans="2:9" x14ac:dyDescent="0.25">
      <c r="B30" s="339">
        <v>25</v>
      </c>
      <c r="C30" s="340" t="s">
        <v>26</v>
      </c>
      <c r="D30" s="10">
        <v>-0.98936448465383697</v>
      </c>
      <c r="E30" s="10">
        <v>-1.5166767998266002</v>
      </c>
      <c r="F30" s="10">
        <v>0</v>
      </c>
      <c r="G30" s="10">
        <v>0.50577712160112831</v>
      </c>
      <c r="H30" s="10">
        <f t="shared" si="0"/>
        <v>-1.6969288029139888</v>
      </c>
      <c r="I30" s="10">
        <f t="shared" si="1"/>
        <v>-0.10089359832951184</v>
      </c>
    </row>
    <row r="31" spans="2:9" x14ac:dyDescent="0.25">
      <c r="B31" s="339">
        <v>26</v>
      </c>
      <c r="C31" s="340" t="s">
        <v>27</v>
      </c>
      <c r="D31" s="10">
        <v>-1.0100216777364577</v>
      </c>
      <c r="E31" s="10">
        <v>-2.647561858380532</v>
      </c>
      <c r="F31" s="10">
        <v>0</v>
      </c>
      <c r="G31" s="10">
        <v>0.50577712160112831</v>
      </c>
      <c r="H31" s="10">
        <f t="shared" si="0"/>
        <v>-2.622294042839755</v>
      </c>
      <c r="I31" s="10">
        <f t="shared" si="1"/>
        <v>-0.55324762175108455</v>
      </c>
    </row>
    <row r="32" spans="2:9" x14ac:dyDescent="0.25">
      <c r="B32" s="339">
        <v>27</v>
      </c>
      <c r="C32" s="340" t="s">
        <v>28</v>
      </c>
      <c r="D32" s="10">
        <v>0.25454485419859929</v>
      </c>
      <c r="E32" s="10">
        <v>-3.9485465345923676</v>
      </c>
      <c r="F32" s="10">
        <v>0</v>
      </c>
      <c r="G32" s="10">
        <v>0.50577712160112831</v>
      </c>
      <c r="H32" s="10">
        <f t="shared" si="0"/>
        <v>-2.3985152518741666</v>
      </c>
      <c r="I32" s="10">
        <f t="shared" si="1"/>
        <v>-1.0736414922358186</v>
      </c>
    </row>
  </sheetData>
  <mergeCells count="2">
    <mergeCell ref="B4:C4"/>
    <mergeCell ref="B2:I2"/>
  </mergeCells>
  <conditionalFormatting sqref="D6:I32">
    <cfRule type="cellIs" dxfId="48" priority="1" operator="equal">
      <formula>0</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32"/>
  <sheetViews>
    <sheetView topLeftCell="A5" zoomScale="70" zoomScaleNormal="70" workbookViewId="0">
      <selection activeCell="B4" sqref="B4:H32"/>
    </sheetView>
  </sheetViews>
  <sheetFormatPr defaultRowHeight="15" x14ac:dyDescent="0.25"/>
  <cols>
    <col min="3" max="3" width="35.85546875" bestFit="1" customWidth="1"/>
    <col min="4" max="4" width="12.7109375" bestFit="1" customWidth="1"/>
    <col min="5" max="7" width="11.85546875" bestFit="1" customWidth="1"/>
    <col min="8" max="8" width="13.140625" bestFit="1" customWidth="1"/>
  </cols>
  <sheetData>
    <row r="2" spans="2:10" ht="15.75" x14ac:dyDescent="0.25">
      <c r="B2" s="3" t="s">
        <v>724</v>
      </c>
      <c r="J2" s="308" t="s">
        <v>691</v>
      </c>
    </row>
    <row r="4" spans="2:10" ht="45" customHeight="1" x14ac:dyDescent="0.25">
      <c r="B4" s="365" t="s">
        <v>483</v>
      </c>
      <c r="C4" s="366"/>
      <c r="D4" s="309" t="s">
        <v>30</v>
      </c>
      <c r="E4" s="309" t="s">
        <v>31</v>
      </c>
      <c r="F4" s="309" t="s">
        <v>32</v>
      </c>
      <c r="G4" s="309" t="s">
        <v>33</v>
      </c>
      <c r="H4" s="309" t="s">
        <v>450</v>
      </c>
      <c r="J4" s="146"/>
    </row>
    <row r="5" spans="2:10" s="11" customFormat="1" ht="24.75" customHeight="1" x14ac:dyDescent="0.25">
      <c r="B5" s="30" t="s">
        <v>1</v>
      </c>
      <c r="C5" s="30" t="s">
        <v>2</v>
      </c>
      <c r="D5" s="309" t="s">
        <v>65</v>
      </c>
      <c r="E5" s="309" t="s">
        <v>65</v>
      </c>
      <c r="F5" s="309" t="s">
        <v>65</v>
      </c>
      <c r="G5" s="309" t="s">
        <v>65</v>
      </c>
      <c r="H5" s="310" t="s">
        <v>65</v>
      </c>
    </row>
    <row r="6" spans="2:10" x14ac:dyDescent="0.25">
      <c r="B6" s="31">
        <v>1</v>
      </c>
      <c r="C6" s="32" t="s">
        <v>3</v>
      </c>
      <c r="D6" s="301">
        <f>'T1'!H6</f>
        <v>14.695975925669639</v>
      </c>
      <c r="E6" s="301">
        <f>'T2'!H6</f>
        <v>24.62042785896524</v>
      </c>
      <c r="F6" s="301">
        <f>'T3'!H6</f>
        <v>27.034181469771418</v>
      </c>
      <c r="G6" s="301">
        <f>'T4'!H6</f>
        <v>28.171047507189002</v>
      </c>
      <c r="H6" s="301">
        <f>'T5'!H6</f>
        <v>25.177280647215539</v>
      </c>
      <c r="I6" s="13"/>
    </row>
    <row r="7" spans="2:10" x14ac:dyDescent="0.25">
      <c r="B7" s="31">
        <v>2</v>
      </c>
      <c r="C7" s="32" t="s">
        <v>4</v>
      </c>
      <c r="D7" s="301">
        <f>'T1'!H7</f>
        <v>10.65149525794177</v>
      </c>
      <c r="E7" s="301">
        <f>'T2'!H7</f>
        <v>20.384153010106786</v>
      </c>
      <c r="F7" s="301">
        <f>'T3'!H7</f>
        <v>20.397683636047645</v>
      </c>
      <c r="G7" s="301">
        <f>'T4'!H7</f>
        <v>22.849651814613026</v>
      </c>
      <c r="H7" s="301">
        <f>'T5'!H7</f>
        <v>19.748198075995901</v>
      </c>
      <c r="I7" s="13"/>
    </row>
    <row r="8" spans="2:10" x14ac:dyDescent="0.25">
      <c r="B8" s="31">
        <v>3</v>
      </c>
      <c r="C8" s="32" t="s">
        <v>5</v>
      </c>
      <c r="D8" s="301">
        <f>'T1'!H8</f>
        <v>12.572599605583061</v>
      </c>
      <c r="E8" s="301">
        <f>'T2'!H8</f>
        <v>22.586858554750535</v>
      </c>
      <c r="F8" s="301">
        <f>'T3'!H8</f>
        <v>24.311402425118775</v>
      </c>
      <c r="G8" s="301">
        <f>'T4'!H8</f>
        <v>26.406306909924105</v>
      </c>
      <c r="H8" s="301">
        <f>'T5'!H8</f>
        <v>25.855468642197224</v>
      </c>
      <c r="I8" s="13"/>
    </row>
    <row r="9" spans="2:10" x14ac:dyDescent="0.25">
      <c r="B9" s="31">
        <v>4</v>
      </c>
      <c r="C9" s="32" t="s">
        <v>6</v>
      </c>
      <c r="D9" s="301">
        <f>'T1'!H9</f>
        <v>10.035113155329487</v>
      </c>
      <c r="E9" s="301">
        <f>'T2'!H9</f>
        <v>19.975510061706469</v>
      </c>
      <c r="F9" s="301">
        <f>'T3'!H9</f>
        <v>21.406535923464666</v>
      </c>
      <c r="G9" s="301">
        <f>'T4'!H9</f>
        <v>23.399721574494485</v>
      </c>
      <c r="H9" s="301">
        <f>'T5'!H9</f>
        <v>28.698655632296251</v>
      </c>
      <c r="I9" s="13"/>
    </row>
    <row r="10" spans="2:10" x14ac:dyDescent="0.25">
      <c r="B10" s="31">
        <v>5</v>
      </c>
      <c r="C10" s="32" t="s">
        <v>7</v>
      </c>
      <c r="D10" s="301">
        <f>'T1'!H10</f>
        <v>11.57400010100082</v>
      </c>
      <c r="E10" s="301">
        <f>'T2'!H10</f>
        <v>21.145906283504011</v>
      </c>
      <c r="F10" s="301">
        <f>'T3'!H10</f>
        <v>21.919507519662407</v>
      </c>
      <c r="G10" s="301">
        <f>'T4'!H10</f>
        <v>27.884786274707928</v>
      </c>
      <c r="H10" s="301">
        <f>'T5'!H10</f>
        <v>24.84730382475837</v>
      </c>
      <c r="I10" s="13"/>
    </row>
    <row r="11" spans="2:10" x14ac:dyDescent="0.25">
      <c r="B11" s="31">
        <v>6</v>
      </c>
      <c r="C11" s="32" t="s">
        <v>8</v>
      </c>
      <c r="D11" s="301">
        <f>'T1'!H11</f>
        <v>14.668754893806096</v>
      </c>
      <c r="E11" s="301">
        <f>'T2'!H11</f>
        <v>24.177828998302559</v>
      </c>
      <c r="F11" s="301">
        <f>'T3'!H11</f>
        <v>25.087446206270535</v>
      </c>
      <c r="G11" s="301">
        <f>'T4'!H11</f>
        <v>25.043818237447454</v>
      </c>
      <c r="H11" s="301">
        <f>'T5'!H11</f>
        <v>21.518470397002261</v>
      </c>
      <c r="I11" s="13"/>
    </row>
    <row r="12" spans="2:10" x14ac:dyDescent="0.25">
      <c r="B12" s="31">
        <v>7</v>
      </c>
      <c r="C12" s="32" t="s">
        <v>9</v>
      </c>
      <c r="D12" s="301">
        <f>'T1'!H12</f>
        <v>20.197925790171574</v>
      </c>
      <c r="E12" s="301">
        <f>'T2'!H12</f>
        <v>29.644480966975465</v>
      </c>
      <c r="F12" s="301">
        <f>'T3'!H12</f>
        <v>31.055551230819354</v>
      </c>
      <c r="G12" s="301">
        <f>'T4'!H12</f>
        <v>31.362315547318815</v>
      </c>
      <c r="H12" s="301">
        <f>'T5'!H12</f>
        <v>27.472004581805521</v>
      </c>
      <c r="I12" s="13"/>
    </row>
    <row r="13" spans="2:10" x14ac:dyDescent="0.25">
      <c r="B13" s="31">
        <v>8</v>
      </c>
      <c r="C13" s="32" t="s">
        <v>10</v>
      </c>
      <c r="D13" s="301">
        <f>'T1'!H13</f>
        <v>10.737302017636797</v>
      </c>
      <c r="E13" s="301">
        <f>'T2'!H13</f>
        <v>19.841940755391061</v>
      </c>
      <c r="F13" s="301">
        <f>'T3'!H13</f>
        <v>20.494131219117627</v>
      </c>
      <c r="G13" s="301">
        <f>'T4'!H13</f>
        <v>20.842071979793683</v>
      </c>
      <c r="H13" s="301">
        <f>'T5'!H13</f>
        <v>16.886468242392688</v>
      </c>
      <c r="I13" s="13"/>
    </row>
    <row r="14" spans="2:10" x14ac:dyDescent="0.25">
      <c r="B14" s="31">
        <v>9</v>
      </c>
      <c r="C14" s="32" t="s">
        <v>11</v>
      </c>
      <c r="D14" s="301">
        <f>'T1'!H14</f>
        <v>5.6817692580012764</v>
      </c>
      <c r="E14" s="301">
        <f>'T2'!H14</f>
        <v>13.943902789202591</v>
      </c>
      <c r="F14" s="301">
        <f>'T3'!H14</f>
        <v>13.657205358201683</v>
      </c>
      <c r="G14" s="301">
        <f>'T4'!H14</f>
        <v>18.887122068635616</v>
      </c>
      <c r="H14" s="301">
        <f>'T5'!H14</f>
        <v>15.695586141171921</v>
      </c>
      <c r="I14" s="13"/>
    </row>
    <row r="15" spans="2:10" x14ac:dyDescent="0.25">
      <c r="B15" s="31">
        <v>10</v>
      </c>
      <c r="C15" s="32" t="s">
        <v>445</v>
      </c>
      <c r="D15" s="301">
        <f>'T1'!H15</f>
        <v>8.9921593868200365</v>
      </c>
      <c r="E15" s="301">
        <f>'T2'!H15</f>
        <v>18.577821948950316</v>
      </c>
      <c r="F15" s="301">
        <f>'T3'!H15</f>
        <v>19.526208583633405</v>
      </c>
      <c r="G15" s="301">
        <f>'T4'!H15</f>
        <v>18.601148742921232</v>
      </c>
      <c r="H15" s="301">
        <f>'T5'!H15</f>
        <v>14.871192672979552</v>
      </c>
      <c r="I15" s="13"/>
    </row>
    <row r="16" spans="2:10" x14ac:dyDescent="0.25">
      <c r="B16" s="31">
        <v>11</v>
      </c>
      <c r="C16" s="32" t="s">
        <v>12</v>
      </c>
      <c r="D16" s="301">
        <f>'T1'!H16</f>
        <v>7.803970384986795</v>
      </c>
      <c r="E16" s="301">
        <f>'T2'!H16</f>
        <v>15.233746607053163</v>
      </c>
      <c r="F16" s="301">
        <f>'T3'!H16</f>
        <v>14.311835279495</v>
      </c>
      <c r="G16" s="301">
        <f>'T4'!H16</f>
        <v>13.900756845692673</v>
      </c>
      <c r="H16" s="301">
        <f>'T5'!H16</f>
        <v>10.336810853743129</v>
      </c>
      <c r="I16" s="13"/>
    </row>
    <row r="17" spans="2:9" x14ac:dyDescent="0.25">
      <c r="B17" s="31">
        <v>12</v>
      </c>
      <c r="C17" s="32" t="s">
        <v>13</v>
      </c>
      <c r="D17" s="301">
        <f>'T1'!H17</f>
        <v>4.9343503310530012</v>
      </c>
      <c r="E17" s="301">
        <f>'T2'!H17</f>
        <v>10.452524510124498</v>
      </c>
      <c r="F17" s="301">
        <f>'T3'!H17</f>
        <v>9.4630849222431692</v>
      </c>
      <c r="G17" s="301">
        <f>'T4'!H17</f>
        <v>8.664110794209968</v>
      </c>
      <c r="H17" s="301">
        <f>'T5'!H17</f>
        <v>4.5843162840625364</v>
      </c>
      <c r="I17" s="13"/>
    </row>
    <row r="18" spans="2:9" x14ac:dyDescent="0.25">
      <c r="B18" s="31">
        <v>13</v>
      </c>
      <c r="C18" s="32" t="s">
        <v>14</v>
      </c>
      <c r="D18" s="301">
        <f>'T1'!H18</f>
        <v>2.9808947230946323</v>
      </c>
      <c r="E18" s="301">
        <f>'T2'!H18</f>
        <v>8.1301322954846107</v>
      </c>
      <c r="F18" s="301">
        <f>'T3'!H18</f>
        <v>6.0513019320088794</v>
      </c>
      <c r="G18" s="301">
        <f>'T4'!H18</f>
        <v>4.6261672824074553</v>
      </c>
      <c r="H18" s="301">
        <f>'T5'!H18</f>
        <v>2.753703331415382</v>
      </c>
      <c r="I18" s="13"/>
    </row>
    <row r="19" spans="2:9" x14ac:dyDescent="0.25">
      <c r="B19" s="31">
        <v>14</v>
      </c>
      <c r="C19" s="32" t="s">
        <v>15</v>
      </c>
      <c r="D19" s="301">
        <f>'T1'!H19</f>
        <v>5.1358165620164344</v>
      </c>
      <c r="E19" s="301">
        <f>'T2'!H19</f>
        <v>5.0360220784850114</v>
      </c>
      <c r="F19" s="301">
        <f>'T3'!H19</f>
        <v>3.6386951968360286</v>
      </c>
      <c r="G19" s="301">
        <f>'T4'!H19</f>
        <v>1.6636149750944051</v>
      </c>
      <c r="H19" s="301">
        <f>'T5'!H19</f>
        <v>-2.7469481504638562</v>
      </c>
      <c r="I19" s="13"/>
    </row>
    <row r="20" spans="2:9" x14ac:dyDescent="0.25">
      <c r="B20" s="31">
        <v>15</v>
      </c>
      <c r="C20" s="32" t="s">
        <v>16</v>
      </c>
      <c r="D20" s="301">
        <f>'T1'!H20</f>
        <v>5.762758401726412</v>
      </c>
      <c r="E20" s="301">
        <f>'T2'!H20</f>
        <v>3.9538111805373841</v>
      </c>
      <c r="F20" s="301">
        <f>'T3'!H20</f>
        <v>1.3973644550634763</v>
      </c>
      <c r="G20" s="301">
        <f>'T4'!H20</f>
        <v>-0.47532440000056386</v>
      </c>
      <c r="H20" s="301">
        <f>'T5'!H20</f>
        <v>-4.9026633100462451</v>
      </c>
      <c r="I20" s="13"/>
    </row>
    <row r="21" spans="2:9" x14ac:dyDescent="0.25">
      <c r="B21" s="31">
        <v>16</v>
      </c>
      <c r="C21" s="32" t="s">
        <v>17</v>
      </c>
      <c r="D21" s="301">
        <f>'T1'!H21</f>
        <v>4.7538566701764955</v>
      </c>
      <c r="E21" s="301">
        <f>'T2'!H21</f>
        <v>2.0396549328858562</v>
      </c>
      <c r="F21" s="301">
        <f>'T3'!H21</f>
        <v>-0.55169242494828019</v>
      </c>
      <c r="G21" s="301">
        <f>'T4'!H21</f>
        <v>-2.5140048745630055</v>
      </c>
      <c r="H21" s="301">
        <f>'T5'!H21</f>
        <v>-6.8666819672734647</v>
      </c>
      <c r="I21" s="13"/>
    </row>
    <row r="22" spans="2:9" x14ac:dyDescent="0.25">
      <c r="B22" s="31">
        <v>17</v>
      </c>
      <c r="C22" s="32" t="s">
        <v>18</v>
      </c>
      <c r="D22" s="301">
        <f>'T1'!H22</f>
        <v>3.2276280948839648</v>
      </c>
      <c r="E22" s="301">
        <f>'T2'!H22</f>
        <v>0.56997225541586871</v>
      </c>
      <c r="F22" s="301">
        <f>'T3'!H22</f>
        <v>-2.1656757300163751</v>
      </c>
      <c r="G22" s="301">
        <f>'T4'!H22</f>
        <v>-3.7131546448345927</v>
      </c>
      <c r="H22" s="301">
        <f>'T5'!H22</f>
        <v>-8.1550482522786236</v>
      </c>
      <c r="I22" s="13"/>
    </row>
    <row r="23" spans="2:9" x14ac:dyDescent="0.25">
      <c r="B23" s="31">
        <v>18</v>
      </c>
      <c r="C23" s="32" t="s">
        <v>19</v>
      </c>
      <c r="D23" s="301">
        <f>'T1'!H23</f>
        <v>2.3787066952471374</v>
      </c>
      <c r="E23" s="301">
        <f>'T2'!H23</f>
        <v>0.13518524053140368</v>
      </c>
      <c r="F23" s="301">
        <f>'T3'!H23</f>
        <v>-2.443734365871852</v>
      </c>
      <c r="G23" s="301">
        <f>'T4'!H23</f>
        <v>-4.2863707311807842</v>
      </c>
      <c r="H23" s="301">
        <f>'T5'!H23</f>
        <v>-8.4922654475066501</v>
      </c>
      <c r="I23" s="13"/>
    </row>
    <row r="24" spans="2:9" x14ac:dyDescent="0.25">
      <c r="B24" s="31">
        <v>19</v>
      </c>
      <c r="C24" s="32" t="s">
        <v>20</v>
      </c>
      <c r="D24" s="301">
        <f>'T1'!H24</f>
        <v>6.2905985158461428</v>
      </c>
      <c r="E24" s="301">
        <f>'T2'!H24</f>
        <v>3.0129602310269634</v>
      </c>
      <c r="F24" s="301">
        <f>'T3'!H24</f>
        <v>0.56685894263164016</v>
      </c>
      <c r="G24" s="301">
        <f>'T4'!H24</f>
        <v>-1.4114832346375783</v>
      </c>
      <c r="H24" s="301">
        <f>'T5'!H24</f>
        <v>-5.9310012572854003</v>
      </c>
      <c r="I24" s="13"/>
    </row>
    <row r="25" spans="2:9" x14ac:dyDescent="0.25">
      <c r="B25" s="31">
        <v>20</v>
      </c>
      <c r="C25" s="32" t="s">
        <v>21</v>
      </c>
      <c r="D25" s="301">
        <f>'T1'!H25</f>
        <v>7.4781133087552032</v>
      </c>
      <c r="E25" s="301">
        <f>'T2'!H25</f>
        <v>4.3145226535000774</v>
      </c>
      <c r="F25" s="301">
        <f>'T3'!H25</f>
        <v>1.6357898374482129</v>
      </c>
      <c r="G25" s="301">
        <f>'T4'!H25</f>
        <v>-1.0990471313248751</v>
      </c>
      <c r="H25" s="301">
        <f>'T5'!H25</f>
        <v>-5.4506890416934404</v>
      </c>
      <c r="I25" s="13"/>
    </row>
    <row r="26" spans="2:9" x14ac:dyDescent="0.25">
      <c r="B26" s="31">
        <v>21</v>
      </c>
      <c r="C26" s="32" t="s">
        <v>22</v>
      </c>
      <c r="D26" s="301">
        <f>'T1'!H26</f>
        <v>4.6323925923442939</v>
      </c>
      <c r="E26" s="301">
        <f>'T2'!H26</f>
        <v>1.6273569250467297</v>
      </c>
      <c r="F26" s="301">
        <f>'T3'!H26</f>
        <v>-1.2073642263920381</v>
      </c>
      <c r="G26" s="301">
        <f>'T4'!H26</f>
        <v>-4.2008453922680529</v>
      </c>
      <c r="H26" s="301">
        <f>'T5'!H26</f>
        <v>-8.5501545396762655</v>
      </c>
      <c r="I26" s="13"/>
    </row>
    <row r="27" spans="2:9" x14ac:dyDescent="0.25">
      <c r="B27" s="31">
        <v>22</v>
      </c>
      <c r="C27" s="32" t="s">
        <v>23</v>
      </c>
      <c r="D27" s="301">
        <f>'T1'!H27</f>
        <v>0.4416089749041977</v>
      </c>
      <c r="E27" s="301">
        <f>'T2'!H27</f>
        <v>-2.5182929268065974</v>
      </c>
      <c r="F27" s="301">
        <f>'T3'!H27</f>
        <v>-5.5654541674085616</v>
      </c>
      <c r="G27" s="301">
        <f>'T4'!H27</f>
        <v>-8.973202892922302</v>
      </c>
      <c r="H27" s="301">
        <f>'T5'!H27</f>
        <v>-13.56715458804152</v>
      </c>
      <c r="I27" s="13"/>
    </row>
    <row r="28" spans="2:9" x14ac:dyDescent="0.25">
      <c r="B28" s="31">
        <v>23</v>
      </c>
      <c r="C28" s="32" t="s">
        <v>24</v>
      </c>
      <c r="D28" s="301">
        <f>'T1'!H28</f>
        <v>-6.0868990356446497</v>
      </c>
      <c r="E28" s="301">
        <f>'T2'!H28</f>
        <v>-8.7933409109094303</v>
      </c>
      <c r="F28" s="301">
        <f>'T3'!H28</f>
        <v>-14.296180620329945</v>
      </c>
      <c r="G28" s="301">
        <f>'T4'!H28</f>
        <v>-16.453959358357306</v>
      </c>
      <c r="H28" s="301">
        <f>'T5'!H28</f>
        <v>-21.296040806231048</v>
      </c>
      <c r="I28" s="13"/>
    </row>
    <row r="29" spans="2:9" x14ac:dyDescent="0.25">
      <c r="B29" s="31">
        <v>24</v>
      </c>
      <c r="C29" s="32" t="s">
        <v>25</v>
      </c>
      <c r="D29" s="301">
        <f>'T1'!H29</f>
        <v>-0.50207925601404446</v>
      </c>
      <c r="E29" s="301">
        <f>'T2'!H29</f>
        <v>-3.1292451822740124</v>
      </c>
      <c r="F29" s="301">
        <f>'T3'!H29</f>
        <v>-5.8129711175079342</v>
      </c>
      <c r="G29" s="301">
        <f>'T4'!H29</f>
        <v>-7.5258747105522907</v>
      </c>
      <c r="H29" s="301">
        <f>'T5'!H29</f>
        <v>-11.771137022422803</v>
      </c>
      <c r="I29" s="13"/>
    </row>
    <row r="30" spans="2:9" x14ac:dyDescent="0.25">
      <c r="B30" s="31">
        <v>25</v>
      </c>
      <c r="C30" s="32" t="s">
        <v>26</v>
      </c>
      <c r="D30" s="301">
        <f>'T1'!H30</f>
        <v>-1.6969288029139888</v>
      </c>
      <c r="E30" s="301">
        <f>'T2'!H30</f>
        <v>-4.4583174590160235</v>
      </c>
      <c r="F30" s="301">
        <f>'T3'!H30</f>
        <v>-7.2333810056726744</v>
      </c>
      <c r="G30" s="301">
        <f>'T4'!H30</f>
        <v>-8.9648244185048522</v>
      </c>
      <c r="H30" s="301">
        <f>'T5'!H30</f>
        <v>-13.400240415122706</v>
      </c>
      <c r="I30" s="13"/>
    </row>
    <row r="31" spans="2:9" x14ac:dyDescent="0.25">
      <c r="B31" s="31">
        <v>26</v>
      </c>
      <c r="C31" s="32" t="s">
        <v>27</v>
      </c>
      <c r="D31" s="301">
        <f>'T1'!H31</f>
        <v>-2.622294042839755</v>
      </c>
      <c r="E31" s="301">
        <f>'T2'!H31</f>
        <v>-5.4893929602466773</v>
      </c>
      <c r="F31" s="301">
        <f>'T3'!H31</f>
        <v>-8.4890732160152602</v>
      </c>
      <c r="G31" s="301">
        <f>'T4'!H31</f>
        <v>-11.803613954108869</v>
      </c>
      <c r="H31" s="301">
        <f>'T5'!H31</f>
        <v>-14.450084799485616</v>
      </c>
      <c r="I31" s="13"/>
    </row>
    <row r="32" spans="2:9" x14ac:dyDescent="0.25">
      <c r="B32" s="31">
        <v>27</v>
      </c>
      <c r="C32" s="32" t="s">
        <v>28</v>
      </c>
      <c r="D32" s="301">
        <f>'T1'!H32</f>
        <v>-2.3985152518741666</v>
      </c>
      <c r="E32" s="301">
        <f>'T2'!H32</f>
        <v>-5.1556652999777004</v>
      </c>
      <c r="F32" s="301">
        <f>'T3'!H32</f>
        <v>-8.1897035960125955</v>
      </c>
      <c r="G32" s="301">
        <f>'T4'!H32</f>
        <v>-14.178046830318564</v>
      </c>
      <c r="H32" s="301">
        <f>'T5'!H32</f>
        <v>-18.042566358447601</v>
      </c>
      <c r="I32" s="13"/>
    </row>
  </sheetData>
  <mergeCells count="1">
    <mergeCell ref="B4:C4"/>
  </mergeCells>
  <conditionalFormatting sqref="D6:H32">
    <cfRule type="cellIs" dxfId="43" priority="11" operator="equal">
      <formula>0</formula>
    </cfRule>
  </conditionalFormatting>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J32"/>
  <sheetViews>
    <sheetView topLeftCell="A8" zoomScale="85" zoomScaleNormal="85" workbookViewId="0">
      <selection activeCell="B4" sqref="B4:H32"/>
    </sheetView>
  </sheetViews>
  <sheetFormatPr defaultRowHeight="15" x14ac:dyDescent="0.25"/>
  <cols>
    <col min="1" max="1" width="5.7109375" customWidth="1"/>
    <col min="3" max="3" width="35.85546875" bestFit="1" customWidth="1"/>
    <col min="4" max="4" width="12.7109375" bestFit="1" customWidth="1"/>
    <col min="5" max="7" width="11.85546875" bestFit="1" customWidth="1"/>
    <col min="8" max="8" width="13.140625" bestFit="1" customWidth="1"/>
  </cols>
  <sheetData>
    <row r="2" spans="2:10" x14ac:dyDescent="0.25">
      <c r="B2" s="3" t="s">
        <v>723</v>
      </c>
      <c r="J2" s="307" t="s">
        <v>692</v>
      </c>
    </row>
    <row r="4" spans="2:10" ht="45" customHeight="1" x14ac:dyDescent="0.25">
      <c r="B4" s="365" t="s">
        <v>484</v>
      </c>
      <c r="C4" s="366"/>
      <c r="D4" s="15" t="s">
        <v>30</v>
      </c>
      <c r="E4" s="15" t="s">
        <v>31</v>
      </c>
      <c r="F4" s="15" t="s">
        <v>32</v>
      </c>
      <c r="G4" s="15" t="s">
        <v>33</v>
      </c>
      <c r="H4" s="15" t="s">
        <v>450</v>
      </c>
    </row>
    <row r="5" spans="2:10" s="11" customFormat="1" ht="24.75" customHeight="1" x14ac:dyDescent="0.25">
      <c r="B5" s="30" t="s">
        <v>1</v>
      </c>
      <c r="C5" s="30" t="s">
        <v>2</v>
      </c>
      <c r="D5" s="15" t="s">
        <v>65</v>
      </c>
      <c r="E5" s="15" t="s">
        <v>65</v>
      </c>
      <c r="F5" s="15" t="s">
        <v>65</v>
      </c>
      <c r="G5" s="15" t="s">
        <v>65</v>
      </c>
      <c r="H5" s="124" t="s">
        <v>65</v>
      </c>
    </row>
    <row r="6" spans="2:10" x14ac:dyDescent="0.25">
      <c r="B6" s="31">
        <v>1</v>
      </c>
      <c r="C6" s="32" t="s">
        <v>3</v>
      </c>
      <c r="D6" s="33">
        <f>'T1'!I6</f>
        <v>12.478289644578176</v>
      </c>
      <c r="E6" s="33">
        <f>'T2'!I6</f>
        <v>20.659494910327851</v>
      </c>
      <c r="F6" s="33">
        <f>'T3'!I6</f>
        <v>21.308631428571054</v>
      </c>
      <c r="G6" s="33">
        <f>'T4'!I6</f>
        <v>21.359473628442746</v>
      </c>
      <c r="H6" s="33">
        <f>'T5'!I6</f>
        <v>17.867609513300941</v>
      </c>
      <c r="I6" s="13"/>
    </row>
    <row r="7" spans="2:10" x14ac:dyDescent="0.25">
      <c r="B7" s="31">
        <v>2</v>
      </c>
      <c r="C7" s="32" t="s">
        <v>4</v>
      </c>
      <c r="D7" s="33">
        <f>'T1'!I7</f>
        <v>9.9389932218577588</v>
      </c>
      <c r="E7" s="33">
        <f>'T2'!I7</f>
        <v>17.961856590774914</v>
      </c>
      <c r="F7" s="33">
        <f>'T3'!I7</f>
        <v>17.828127426088898</v>
      </c>
      <c r="G7" s="33">
        <f>'T4'!I7</f>
        <v>18.495852533484232</v>
      </c>
      <c r="H7" s="33">
        <f>'T5'!I7</f>
        <v>14.922313494953388</v>
      </c>
      <c r="I7" s="13"/>
    </row>
    <row r="8" spans="2:10" x14ac:dyDescent="0.25">
      <c r="B8" s="31">
        <v>3</v>
      </c>
      <c r="C8" s="32" t="s">
        <v>5</v>
      </c>
      <c r="D8" s="33">
        <f>'T1'!I8</f>
        <v>11.317753939801898</v>
      </c>
      <c r="E8" s="33">
        <f>'T2'!I8</f>
        <v>19.57956991479924</v>
      </c>
      <c r="F8" s="33">
        <f>'T3'!I8</f>
        <v>19.971411186526151</v>
      </c>
      <c r="G8" s="33">
        <f>'T4'!I8</f>
        <v>20.251507460104634</v>
      </c>
      <c r="H8" s="33">
        <f>'T5'!I8</f>
        <v>18.660214536257676</v>
      </c>
      <c r="I8" s="13"/>
    </row>
    <row r="9" spans="2:10" x14ac:dyDescent="0.25">
      <c r="B9" s="31">
        <v>4</v>
      </c>
      <c r="C9" s="32" t="s">
        <v>6</v>
      </c>
      <c r="D9" s="33">
        <f>'T1'!I9</f>
        <v>12.78791004529598</v>
      </c>
      <c r="E9" s="33">
        <f>'T2'!I9</f>
        <v>20.984030930392461</v>
      </c>
      <c r="F9" s="33">
        <f>'T3'!I9</f>
        <v>21.196737187778176</v>
      </c>
      <c r="G9" s="33">
        <f>'T4'!I9</f>
        <v>21.496601008100377</v>
      </c>
      <c r="H9" s="33">
        <f>'T5'!I9</f>
        <v>21.501295874048886</v>
      </c>
      <c r="I9" s="13"/>
    </row>
    <row r="10" spans="2:10" x14ac:dyDescent="0.25">
      <c r="B10" s="31">
        <v>5</v>
      </c>
      <c r="C10" s="32" t="s">
        <v>7</v>
      </c>
      <c r="D10" s="33">
        <f>'T1'!I10</f>
        <v>10.697822666993321</v>
      </c>
      <c r="E10" s="33">
        <f>'T2'!I10</f>
        <v>18.749072934363721</v>
      </c>
      <c r="F10" s="33">
        <f>'T3'!I10</f>
        <v>18.025194050325712</v>
      </c>
      <c r="G10" s="33">
        <f>'T4'!I10</f>
        <v>19.8524295725258</v>
      </c>
      <c r="H10" s="33">
        <f>'T5'!I10</f>
        <v>16.21147550140136</v>
      </c>
      <c r="I10" s="13"/>
    </row>
    <row r="11" spans="2:10" x14ac:dyDescent="0.25">
      <c r="B11" s="31">
        <v>6</v>
      </c>
      <c r="C11" s="32" t="s">
        <v>8</v>
      </c>
      <c r="D11" s="33">
        <f>'T1'!I11</f>
        <v>10.949904326715831</v>
      </c>
      <c r="E11" s="33">
        <f>'T2'!I11</f>
        <v>19.658066779471728</v>
      </c>
      <c r="F11" s="33">
        <f>'T3'!I11</f>
        <v>19.09569503091635</v>
      </c>
      <c r="G11" s="33">
        <f>'T4'!I11</f>
        <v>17.855540618871505</v>
      </c>
      <c r="H11" s="33">
        <f>'T5'!I11</f>
        <v>13.96493579487519</v>
      </c>
      <c r="I11" s="13"/>
    </row>
    <row r="12" spans="2:10" x14ac:dyDescent="0.25">
      <c r="B12" s="31">
        <v>7</v>
      </c>
      <c r="C12" s="32" t="s">
        <v>9</v>
      </c>
      <c r="D12" s="33">
        <f>'T1'!I12</f>
        <v>18.529949203911311</v>
      </c>
      <c r="E12" s="33">
        <f>'T2'!I12</f>
        <v>27.306878466640974</v>
      </c>
      <c r="F12" s="33">
        <f>'T3'!I12</f>
        <v>26.989286148958495</v>
      </c>
      <c r="G12" s="33">
        <f>'T4'!I12</f>
        <v>25.699934258835025</v>
      </c>
      <c r="H12" s="33">
        <f>'T5'!I12</f>
        <v>21.425958337445515</v>
      </c>
      <c r="I12" s="13"/>
    </row>
    <row r="13" spans="2:10" x14ac:dyDescent="0.25">
      <c r="B13" s="31">
        <v>8</v>
      </c>
      <c r="C13" s="32" t="s">
        <v>10</v>
      </c>
      <c r="D13" s="33">
        <f>'T1'!I13</f>
        <v>8.4958542726798694</v>
      </c>
      <c r="E13" s="33">
        <f>'T2'!I13</f>
        <v>16.88142919405216</v>
      </c>
      <c r="F13" s="33">
        <f>'T3'!I13</f>
        <v>16.070200878589656</v>
      </c>
      <c r="G13" s="33">
        <f>'T4'!I13</f>
        <v>14.956944664236566</v>
      </c>
      <c r="H13" s="33">
        <f>'T5'!I13</f>
        <v>10.750103827955423</v>
      </c>
      <c r="I13" s="13"/>
    </row>
    <row r="14" spans="2:10" x14ac:dyDescent="0.25">
      <c r="B14" s="31">
        <v>9</v>
      </c>
      <c r="C14" s="32" t="s">
        <v>11</v>
      </c>
      <c r="D14" s="33">
        <f>'T1'!I14</f>
        <v>6.6978466267531704</v>
      </c>
      <c r="E14" s="33">
        <f>'T2'!I14</f>
        <v>13.356881737202354</v>
      </c>
      <c r="F14" s="33">
        <f>'T3'!I14</f>
        <v>11.908401343775889</v>
      </c>
      <c r="G14" s="33">
        <f>'T4'!I14</f>
        <v>14.193574110284477</v>
      </c>
      <c r="H14" s="33">
        <f>'T5'!I14</f>
        <v>10.278966900175989</v>
      </c>
      <c r="I14" s="13"/>
    </row>
    <row r="15" spans="2:10" x14ac:dyDescent="0.25">
      <c r="B15" s="31">
        <v>10</v>
      </c>
      <c r="C15" s="32" t="s">
        <v>445</v>
      </c>
      <c r="D15" s="33">
        <f>'T1'!I15</f>
        <v>7.6020059073687731</v>
      </c>
      <c r="E15" s="33">
        <f>'T2'!I15</f>
        <v>15.655931351002636</v>
      </c>
      <c r="F15" s="33">
        <f>'T3'!I15</f>
        <v>14.876679739744333</v>
      </c>
      <c r="G15" s="33">
        <f>'T4'!I15</f>
        <v>13.505742861243153</v>
      </c>
      <c r="H15" s="33">
        <f>'T5'!I15</f>
        <v>9.2661920968343114</v>
      </c>
      <c r="I15" s="13"/>
    </row>
    <row r="16" spans="2:10" x14ac:dyDescent="0.25">
      <c r="B16" s="31">
        <v>11</v>
      </c>
      <c r="C16" s="32" t="s">
        <v>12</v>
      </c>
      <c r="D16" s="33">
        <f>'T1'!I16</f>
        <v>5.4285322046328295</v>
      </c>
      <c r="E16" s="33">
        <f>'T2'!I16</f>
        <v>10.341516434060374</v>
      </c>
      <c r="F16" s="33">
        <f>'T3'!I16</f>
        <v>8.7210532652535235</v>
      </c>
      <c r="G16" s="33">
        <f>'T4'!I16</f>
        <v>7.7658656846281522</v>
      </c>
      <c r="H16" s="33">
        <f>'T5'!I16</f>
        <v>3.6190140151956083</v>
      </c>
      <c r="I16" s="13"/>
    </row>
    <row r="17" spans="2:9" x14ac:dyDescent="0.25">
      <c r="B17" s="31">
        <v>12</v>
      </c>
      <c r="C17" s="32" t="s">
        <v>13</v>
      </c>
      <c r="D17" s="33">
        <f>'T1'!I17</f>
        <v>4.5735691883268501</v>
      </c>
      <c r="E17" s="33">
        <f>'T2'!I17</f>
        <v>8.3390433651337261</v>
      </c>
      <c r="F17" s="33">
        <f>'T3'!I17</f>
        <v>6.5989830222694135</v>
      </c>
      <c r="G17" s="33">
        <f>'T4'!I17</f>
        <v>5.3544245973265872</v>
      </c>
      <c r="H17" s="33">
        <f>'T5'!I17</f>
        <v>0.83025761885398275</v>
      </c>
      <c r="I17" s="13"/>
    </row>
    <row r="18" spans="2:9" x14ac:dyDescent="0.25">
      <c r="B18" s="31">
        <v>13</v>
      </c>
      <c r="C18" s="32" t="s">
        <v>14</v>
      </c>
      <c r="D18" s="33">
        <f>'T1'!I18</f>
        <v>1.234104541796186</v>
      </c>
      <c r="E18" s="33">
        <f>'T2'!I18</f>
        <v>4.37192834793907</v>
      </c>
      <c r="F18" s="33">
        <f>'T3'!I18</f>
        <v>2.0587801983128831</v>
      </c>
      <c r="G18" s="33">
        <f>'T4'!I18</f>
        <v>0.30474820433906658</v>
      </c>
      <c r="H18" s="33">
        <f>'T5'!I18</f>
        <v>-2.5768819398167926</v>
      </c>
      <c r="I18" s="13"/>
    </row>
    <row r="19" spans="2:9" x14ac:dyDescent="0.25">
      <c r="B19" s="31">
        <v>14</v>
      </c>
      <c r="C19" s="32" t="s">
        <v>15</v>
      </c>
      <c r="D19" s="33">
        <f>'T1'!I19</f>
        <v>3.1951124097781323</v>
      </c>
      <c r="E19" s="33">
        <f>'T2'!I19</f>
        <v>2.6797874312230712</v>
      </c>
      <c r="F19" s="33">
        <f>'T3'!I19</f>
        <v>0.9353054740853004</v>
      </c>
      <c r="G19" s="33">
        <f>'T4'!I19</f>
        <v>-1.0460489094805947</v>
      </c>
      <c r="H19" s="33">
        <f>'T5'!I19</f>
        <v>-6.1062026045833226</v>
      </c>
      <c r="I19" s="13"/>
    </row>
    <row r="20" spans="2:9" x14ac:dyDescent="0.25">
      <c r="B20" s="31">
        <v>15</v>
      </c>
      <c r="C20" s="32" t="s">
        <v>16</v>
      </c>
      <c r="D20" s="33">
        <f>'T1'!I20</f>
        <v>1.1778506803314839</v>
      </c>
      <c r="E20" s="33">
        <f>'T2'!I20</f>
        <v>-0.30686679647036008</v>
      </c>
      <c r="F20" s="33">
        <f>'T3'!I20</f>
        <v>-2.69502465399224</v>
      </c>
      <c r="G20" s="33">
        <f>'T4'!I20</f>
        <v>-4.8634009854466314</v>
      </c>
      <c r="H20" s="33">
        <f>'T5'!I20</f>
        <v>-9.2658842140930258</v>
      </c>
      <c r="I20" s="13"/>
    </row>
    <row r="21" spans="2:9" x14ac:dyDescent="0.25">
      <c r="B21" s="31">
        <v>16</v>
      </c>
      <c r="C21" s="32" t="s">
        <v>17</v>
      </c>
      <c r="D21" s="33">
        <f>'T1'!I21</f>
        <v>0.69145530546267042</v>
      </c>
      <c r="E21" s="33">
        <f>'T2'!I21</f>
        <v>-1.2082817102105814</v>
      </c>
      <c r="F21" s="33">
        <f>'T3'!I21</f>
        <v>-3.4961960429465444</v>
      </c>
      <c r="G21" s="33">
        <f>'T4'!I21</f>
        <v>-5.5490260166292158</v>
      </c>
      <c r="H21" s="33">
        <f>'T5'!I21</f>
        <v>-9.870550741829021</v>
      </c>
      <c r="I21" s="13"/>
    </row>
    <row r="22" spans="2:9" x14ac:dyDescent="0.25">
      <c r="B22" s="31">
        <v>17</v>
      </c>
      <c r="C22" s="32" t="s">
        <v>18</v>
      </c>
      <c r="D22" s="33">
        <f>'T1'!I22</f>
        <v>0.74535308026350455</v>
      </c>
      <c r="E22" s="33">
        <f>'T2'!I22</f>
        <v>-0.65818380717076563</v>
      </c>
      <c r="F22" s="33">
        <f>'T3'!I22</f>
        <v>-3.1277788859075093</v>
      </c>
      <c r="G22" s="33">
        <f>'T4'!I22</f>
        <v>-5.4116003454409354</v>
      </c>
      <c r="H22" s="33">
        <f>'T5'!I22</f>
        <v>-9.7528540496954079</v>
      </c>
      <c r="I22" s="13"/>
    </row>
    <row r="23" spans="2:9" x14ac:dyDescent="0.25">
      <c r="B23" s="31">
        <v>18</v>
      </c>
      <c r="C23" s="32" t="s">
        <v>19</v>
      </c>
      <c r="D23" s="33">
        <f>'T1'!I23</f>
        <v>0.63779268694296609</v>
      </c>
      <c r="E23" s="33">
        <f>'T2'!I23</f>
        <v>-0.99465030056175874</v>
      </c>
      <c r="F23" s="33">
        <f>'T3'!I23</f>
        <v>-3.4243228578672675</v>
      </c>
      <c r="G23" s="33">
        <f>'T4'!I23</f>
        <v>-5.2930844868082731</v>
      </c>
      <c r="H23" s="33">
        <f>'T5'!I23</f>
        <v>-9.5071705621159168</v>
      </c>
      <c r="I23" s="13"/>
    </row>
    <row r="24" spans="2:9" x14ac:dyDescent="0.25">
      <c r="B24" s="31">
        <v>19</v>
      </c>
      <c r="C24" s="32" t="s">
        <v>20</v>
      </c>
      <c r="D24" s="33">
        <f>'T1'!I24</f>
        <v>0.91603783650114889</v>
      </c>
      <c r="E24" s="33">
        <f>'T2'!I24</f>
        <v>-1.5566993517266687</v>
      </c>
      <c r="F24" s="33">
        <f>'T3'!I24</f>
        <v>-3.4322959998581584</v>
      </c>
      <c r="G24" s="33">
        <f>'T4'!I24</f>
        <v>-5.364488930778581</v>
      </c>
      <c r="H24" s="33">
        <f>'T5'!I24</f>
        <v>-9.166110294668611</v>
      </c>
      <c r="I24" s="13"/>
    </row>
    <row r="25" spans="2:9" x14ac:dyDescent="0.25">
      <c r="B25" s="31">
        <v>20</v>
      </c>
      <c r="C25" s="32" t="s">
        <v>21</v>
      </c>
      <c r="D25" s="33">
        <f>'T1'!I25</f>
        <v>-0.56552310339121681</v>
      </c>
      <c r="E25" s="33">
        <f>'T2'!I25</f>
        <v>-2.8105709430468493</v>
      </c>
      <c r="F25" s="33">
        <f>'T3'!I25</f>
        <v>-5.3768314112688076</v>
      </c>
      <c r="G25" s="33">
        <f>'T4'!I25</f>
        <v>-7.5253439947493721</v>
      </c>
      <c r="H25" s="33">
        <f>'T5'!I25</f>
        <v>-11.894929057861106</v>
      </c>
      <c r="I25" s="13"/>
    </row>
    <row r="26" spans="2:9" x14ac:dyDescent="0.25">
      <c r="B26" s="31">
        <v>21</v>
      </c>
      <c r="C26" s="32" t="s">
        <v>22</v>
      </c>
      <c r="D26" s="33">
        <f>'T1'!I26</f>
        <v>-0.55362718124910748</v>
      </c>
      <c r="E26" s="33">
        <f>'T2'!I26</f>
        <v>-2.7865059668048624</v>
      </c>
      <c r="F26" s="33">
        <f>'T3'!I26</f>
        <v>-5.3711283920310953</v>
      </c>
      <c r="G26" s="33">
        <f>'T4'!I26</f>
        <v>-7.5530960905867186</v>
      </c>
      <c r="H26" s="33">
        <f>'T5'!I26</f>
        <v>-11.969323398147557</v>
      </c>
      <c r="I26" s="13"/>
    </row>
    <row r="27" spans="2:9" x14ac:dyDescent="0.25">
      <c r="B27" s="31">
        <v>22</v>
      </c>
      <c r="C27" s="32" t="s">
        <v>23</v>
      </c>
      <c r="D27" s="33">
        <f>'T1'!I27</f>
        <v>-3.9946006907299694</v>
      </c>
      <c r="E27" s="33">
        <f>'T2'!I27</f>
        <v>-6.4232439467199534</v>
      </c>
      <c r="F27" s="33">
        <f>'T3'!I27</f>
        <v>-9.2277883814131929</v>
      </c>
      <c r="G27" s="33">
        <f>'T4'!I27</f>
        <v>-12.101408844918719</v>
      </c>
      <c r="H27" s="33">
        <f>'T5'!I27</f>
        <v>-16.686988824248836</v>
      </c>
      <c r="I27" s="13"/>
    </row>
    <row r="28" spans="2:9" x14ac:dyDescent="0.25">
      <c r="B28" s="31">
        <v>23</v>
      </c>
      <c r="C28" s="32" t="s">
        <v>24</v>
      </c>
      <c r="D28" s="33">
        <f>'T1'!I28</f>
        <v>-4.5695266567442792</v>
      </c>
      <c r="E28" s="33">
        <f>'T2'!I28</f>
        <v>-6.6560878275478004</v>
      </c>
      <c r="F28" s="33">
        <f>'T3'!I28</f>
        <v>-9.6090195728485934</v>
      </c>
      <c r="G28" s="33">
        <f>'T4'!I28</f>
        <v>-11.765680415724635</v>
      </c>
      <c r="H28" s="33">
        <f>'T5'!I28</f>
        <v>-16.481361051029999</v>
      </c>
      <c r="I28" s="13"/>
    </row>
    <row r="29" spans="2:9" x14ac:dyDescent="0.25">
      <c r="B29" s="31">
        <v>24</v>
      </c>
      <c r="C29" s="32" t="s">
        <v>25</v>
      </c>
      <c r="D29" s="33">
        <f>'T1'!I29</f>
        <v>1.7506014663260308</v>
      </c>
      <c r="E29" s="33">
        <f>'T2'!I29</f>
        <v>-0.34816951047977585</v>
      </c>
      <c r="F29" s="33">
        <f>'T3'!I29</f>
        <v>-2.8105999895194191</v>
      </c>
      <c r="G29" s="33">
        <f>'T4'!I29</f>
        <v>-4.5839717945568008</v>
      </c>
      <c r="H29" s="33">
        <f>'T5'!I29</f>
        <v>-8.8576762247616152</v>
      </c>
      <c r="I29" s="13"/>
    </row>
    <row r="30" spans="2:9" x14ac:dyDescent="0.25">
      <c r="B30" s="31">
        <v>25</v>
      </c>
      <c r="C30" s="32" t="s">
        <v>26</v>
      </c>
      <c r="D30" s="33">
        <f>'T1'!I30</f>
        <v>-0.10089359832951184</v>
      </c>
      <c r="E30" s="33">
        <f>'T2'!I30</f>
        <v>-2.2275151942761386</v>
      </c>
      <c r="F30" s="33">
        <f>'T3'!I30</f>
        <v>-4.7557058440146163</v>
      </c>
      <c r="G30" s="33">
        <f>'T4'!I30</f>
        <v>-6.6067187731218899</v>
      </c>
      <c r="H30" s="33">
        <f>'T5'!I30</f>
        <v>-10.917190866481606</v>
      </c>
      <c r="I30" s="13"/>
    </row>
    <row r="31" spans="2:9" x14ac:dyDescent="0.25">
      <c r="B31" s="31">
        <v>26</v>
      </c>
      <c r="C31" s="32" t="s">
        <v>27</v>
      </c>
      <c r="D31" s="33">
        <f>'T1'!I31</f>
        <v>-0.55324762175108455</v>
      </c>
      <c r="E31" s="33">
        <f>'T2'!I31</f>
        <v>-2.7345900721946119</v>
      </c>
      <c r="F31" s="33">
        <f>'T3'!I31</f>
        <v>-5.32639953651121</v>
      </c>
      <c r="G31" s="33">
        <f>'T4'!I31</f>
        <v>-7.5831180087311241</v>
      </c>
      <c r="H31" s="33">
        <f>'T5'!I31</f>
        <v>-11.142253637686125</v>
      </c>
      <c r="I31" s="13"/>
    </row>
    <row r="32" spans="2:9" x14ac:dyDescent="0.25">
      <c r="B32" s="31">
        <v>27</v>
      </c>
      <c r="C32" s="32" t="s">
        <v>28</v>
      </c>
      <c r="D32" s="33">
        <f>'T1'!I32</f>
        <v>-1.0736414922358186</v>
      </c>
      <c r="E32" s="33">
        <f>'T2'!I32</f>
        <v>-3.282213662128298</v>
      </c>
      <c r="F32" s="33">
        <f>'T3'!I32</f>
        <v>-5.8928991995542503</v>
      </c>
      <c r="G32" s="33">
        <f>'T4'!I32</f>
        <v>-8.7333457693055259</v>
      </c>
      <c r="H32" s="33">
        <f>'T5'!I32</f>
        <v>-12.850334921700998</v>
      </c>
      <c r="I32" s="13"/>
    </row>
  </sheetData>
  <mergeCells count="1">
    <mergeCell ref="B4:C4"/>
  </mergeCells>
  <conditionalFormatting sqref="D6:H32">
    <cfRule type="cellIs" dxfId="42" priority="1" operator="equal">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G18"/>
  <sheetViews>
    <sheetView zoomScaleNormal="100" workbookViewId="0">
      <selection activeCell="B2" sqref="B2"/>
    </sheetView>
  </sheetViews>
  <sheetFormatPr defaultRowHeight="15" x14ac:dyDescent="0.25"/>
  <cols>
    <col min="3" max="3" width="18.140625" customWidth="1"/>
    <col min="4" max="4" width="11.7109375" bestFit="1" customWidth="1"/>
    <col min="5" max="7" width="11.140625" bestFit="1" customWidth="1"/>
  </cols>
  <sheetData>
    <row r="2" spans="2:7" x14ac:dyDescent="0.25">
      <c r="B2" s="3" t="s">
        <v>722</v>
      </c>
    </row>
    <row r="4" spans="2:7" ht="51" x14ac:dyDescent="0.25">
      <c r="B4" s="16" t="s">
        <v>1</v>
      </c>
      <c r="C4" s="16" t="s">
        <v>2</v>
      </c>
      <c r="D4" s="17" t="s">
        <v>482</v>
      </c>
      <c r="E4" s="17" t="s">
        <v>91</v>
      </c>
      <c r="F4" s="17" t="s">
        <v>92</v>
      </c>
      <c r="G4" s="17" t="s">
        <v>451</v>
      </c>
    </row>
    <row r="5" spans="2:7" x14ac:dyDescent="0.25">
      <c r="B5" s="18">
        <v>1</v>
      </c>
      <c r="C5" s="18" t="s">
        <v>35</v>
      </c>
      <c r="D5" s="116">
        <f>'T10'!E6-'T10'!D6</f>
        <v>-11.23375505836329</v>
      </c>
      <c r="E5" s="116">
        <f>'T10'!F6-'T10'!E6</f>
        <v>5.8580260442519183</v>
      </c>
      <c r="F5" s="116">
        <f>'T10'!G6-'T10'!F6</f>
        <v>0.25353619411863804</v>
      </c>
      <c r="G5" s="116">
        <f>'T10'!H6-'T10'!G6</f>
        <v>15.475509757114864</v>
      </c>
    </row>
    <row r="6" spans="2:7" x14ac:dyDescent="0.25">
      <c r="B6" s="18">
        <v>2</v>
      </c>
      <c r="C6" s="18" t="s">
        <v>36</v>
      </c>
      <c r="D6" s="116">
        <f>'T10'!E7-'T10'!D7</f>
        <v>-9.7986115344776366</v>
      </c>
      <c r="E6" s="116">
        <f>'T10'!F7-'T10'!E7</f>
        <v>4.1985840194644553</v>
      </c>
      <c r="F6" s="116">
        <f>'T10'!G7-'T10'!F7</f>
        <v>1.9033709700178534</v>
      </c>
      <c r="G6" s="116">
        <f>'T10'!H7-'T10'!G7</f>
        <v>12.984351507781014</v>
      </c>
    </row>
    <row r="7" spans="2:7" x14ac:dyDescent="0.25">
      <c r="B7" s="18">
        <v>3</v>
      </c>
      <c r="C7" s="18" t="s">
        <v>37</v>
      </c>
      <c r="D7" s="116">
        <f>'T10'!E8-'T10'!D8</f>
        <v>-4.7667647358607041</v>
      </c>
      <c r="E7" s="116">
        <f>'T10'!F8-'T10'!E8</f>
        <v>6.2229637778432902</v>
      </c>
      <c r="F7" s="116">
        <f>'T10'!G8-'T10'!F8</f>
        <v>3.5919424122973922</v>
      </c>
      <c r="G7" s="116">
        <f>'T10'!H8-'T10'!G8</f>
        <v>12.880325210831394</v>
      </c>
    </row>
    <row r="8" spans="2:7" x14ac:dyDescent="0.25">
      <c r="B8" s="18">
        <v>4</v>
      </c>
      <c r="C8" s="18" t="s">
        <v>38</v>
      </c>
      <c r="D8" s="116">
        <f>'T10'!E9-'T10'!D9</f>
        <v>0.76455656446507447</v>
      </c>
      <c r="E8" s="116">
        <f>'T10'!F9-'T10'!E9</f>
        <v>6.0647030382155478</v>
      </c>
      <c r="F8" s="116">
        <f>'T10'!G9-'T10'!F9</f>
        <v>4.458020362817102</v>
      </c>
      <c r="G8" s="116">
        <f>'T10'!H9-'T10'!G9</f>
        <v>13.751101684232715</v>
      </c>
    </row>
    <row r="9" spans="2:7" x14ac:dyDescent="0.25">
      <c r="B9" s="18">
        <v>5</v>
      </c>
      <c r="C9" s="18" t="s">
        <v>39</v>
      </c>
      <c r="D9" s="116">
        <f>'T10'!E10-'T10'!D10</f>
        <v>1.6317103559763169</v>
      </c>
      <c r="E9" s="116">
        <f>'T10'!F10-'T10'!E10</f>
        <v>6.7533037841478816</v>
      </c>
      <c r="F9" s="116">
        <f>'T10'!G10-'T10'!F10</f>
        <v>4.5424438955847322</v>
      </c>
      <c r="G9" s="116">
        <f>'T10'!H10-'T10'!G10</f>
        <v>13.861169426476756</v>
      </c>
    </row>
    <row r="10" spans="2:7" x14ac:dyDescent="0.25">
      <c r="B10" s="18">
        <v>6</v>
      </c>
      <c r="C10" s="18" t="s">
        <v>40</v>
      </c>
      <c r="D10" s="116">
        <f>'T10'!E11-'T10'!D11</f>
        <v>2.8199980331838717</v>
      </c>
      <c r="E10" s="116">
        <f>'T10'!F11-'T10'!E11</f>
        <v>6.2347148218581694</v>
      </c>
      <c r="F10" s="116">
        <f>'T10'!G11-'T10'!F11</f>
        <v>4.5963699376765916</v>
      </c>
      <c r="G10" s="116">
        <f>'T10'!H11-'T10'!G11</f>
        <v>13.875759337969598</v>
      </c>
    </row>
    <row r="11" spans="2:7" x14ac:dyDescent="0.25">
      <c r="B11" s="18">
        <v>7</v>
      </c>
      <c r="C11" s="18" t="s">
        <v>41</v>
      </c>
      <c r="D11" s="116">
        <f>'T10'!E12-'T10'!D12</f>
        <v>2.2821141668359886</v>
      </c>
      <c r="E11" s="116">
        <f>'T10'!F12-'T10'!E12</f>
        <v>6.9341677542141511</v>
      </c>
      <c r="F11" s="116">
        <f>'T10'!G12-'T10'!F12</f>
        <v>4.5988788759478254</v>
      </c>
      <c r="G11" s="116">
        <f>'T10'!H12-'T10'!G12</f>
        <v>14.119703059844298</v>
      </c>
    </row>
    <row r="12" spans="2:7" x14ac:dyDescent="0.25">
      <c r="B12" s="18">
        <v>8</v>
      </c>
      <c r="C12" s="18" t="s">
        <v>42</v>
      </c>
      <c r="D12" s="116">
        <f>'T10'!E13-'T10'!D13</f>
        <v>2.520429652997791</v>
      </c>
      <c r="E12" s="116">
        <f>'T10'!F13-'T10'!E13</f>
        <v>6.6381020830063946</v>
      </c>
      <c r="F12" s="116">
        <f>'T10'!G13-'T10'!F13</f>
        <v>4.910536499292057</v>
      </c>
      <c r="G12" s="116">
        <f>'T10'!H13-'T10'!G13</f>
        <v>14.091164984422754</v>
      </c>
    </row>
    <row r="13" spans="2:7" x14ac:dyDescent="0.25">
      <c r="B13" s="18">
        <v>9</v>
      </c>
      <c r="C13" s="18" t="s">
        <v>43</v>
      </c>
      <c r="D13" s="116">
        <f>'T10'!E14-'T10'!D14</f>
        <v>2.4799972157790222</v>
      </c>
      <c r="E13" s="116">
        <f>'T10'!F14-'T10'!E14</f>
        <v>7.0681703058731671</v>
      </c>
      <c r="F13" s="116">
        <f>'T10'!G14-'T10'!F14</f>
        <v>4.326118043743179</v>
      </c>
      <c r="G13" s="116">
        <f>'T10'!H14-'T10'!G14</f>
        <v>14.122064942901794</v>
      </c>
    </row>
    <row r="14" spans="2:7" x14ac:dyDescent="0.25">
      <c r="B14" s="18">
        <v>10</v>
      </c>
      <c r="C14" s="18" t="s">
        <v>44</v>
      </c>
      <c r="D14" s="116">
        <f>'T10'!E15-'T10'!D15</f>
        <v>3.1306376329939596</v>
      </c>
      <c r="E14" s="116">
        <f>'T10'!F15-'T10'!E15</f>
        <v>7.1109928117600774</v>
      </c>
      <c r="F14" s="116">
        <f>'T10'!G15-'T10'!F15</f>
        <v>5.5162008186365341</v>
      </c>
      <c r="G14" s="116">
        <f>'T10'!H15-'T10'!G15</f>
        <v>14.040206953922848</v>
      </c>
    </row>
    <row r="15" spans="2:7" x14ac:dyDescent="0.25">
      <c r="B15" s="18">
        <v>11</v>
      </c>
      <c r="C15" s="18" t="s">
        <v>45</v>
      </c>
      <c r="D15" s="116">
        <f>'T10'!E16-'T10'!D16</f>
        <v>2.625599398749074</v>
      </c>
      <c r="E15" s="116">
        <f>'T10'!F16-'T10'!E16</f>
        <v>6.7504557460644037</v>
      </c>
      <c r="F15" s="116">
        <f>'T10'!G16-'T10'!F16</f>
        <v>4.2726242076204599</v>
      </c>
      <c r="G15" s="116">
        <f>'T10'!H16-'T10'!G16</f>
        <v>13.850417639689979</v>
      </c>
    </row>
    <row r="16" spans="2:7" x14ac:dyDescent="0.25">
      <c r="B16" s="18">
        <v>12</v>
      </c>
      <c r="C16" s="18" t="s">
        <v>46</v>
      </c>
      <c r="D16" s="116">
        <f>'T10'!E17-'T10'!D17</f>
        <v>2.5010339970837094</v>
      </c>
      <c r="E16" s="116">
        <f>'T10'!F17-'T10'!E17</f>
        <v>6.8574194689380192</v>
      </c>
      <c r="F16" s="116">
        <f>'T10'!G17-'T10'!F17</f>
        <v>4.5527144314696031</v>
      </c>
      <c r="G16" s="116">
        <f>'T10'!H17-'T10'!G17</f>
        <v>14.157471333672476</v>
      </c>
    </row>
    <row r="17" spans="2:7" x14ac:dyDescent="0.25">
      <c r="B17" s="18">
        <v>13</v>
      </c>
      <c r="C17" s="18" t="s">
        <v>47</v>
      </c>
      <c r="D17" s="116">
        <f>'T10'!E18-'T10'!D18</f>
        <v>2.7543438561165203</v>
      </c>
      <c r="E17" s="116">
        <f>'T10'!F18-'T10'!E18</f>
        <v>7.3125310531725702</v>
      </c>
      <c r="F17" s="116">
        <f>'T10'!G18-'T10'!F18</f>
        <v>4.695197797640688</v>
      </c>
      <c r="G17" s="116">
        <f>'T10'!H18-'T10'!G18</f>
        <v>13.772481149661871</v>
      </c>
    </row>
    <row r="18" spans="2:7" x14ac:dyDescent="0.25">
      <c r="B18" s="18">
        <v>14</v>
      </c>
      <c r="C18" s="18" t="s">
        <v>48</v>
      </c>
      <c r="D18" s="116">
        <f>'T10'!E19-'T10'!D19</f>
        <v>2.8483721441251717</v>
      </c>
      <c r="E18" s="116">
        <f>'T10'!F19-'T10'!E19</f>
        <v>7.3454023534892983</v>
      </c>
      <c r="F18" s="116">
        <f>'T10'!G19-'T10'!F19</f>
        <v>7.2751206595939308</v>
      </c>
      <c r="G18" s="116">
        <f>'T10'!H19-'T10'!G19</f>
        <v>13.613280567231257</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9"/>
  <sheetViews>
    <sheetView zoomScale="106" zoomScaleNormal="106" workbookViewId="0">
      <selection activeCell="B4" sqref="B4:G19"/>
    </sheetView>
  </sheetViews>
  <sheetFormatPr defaultRowHeight="15" x14ac:dyDescent="0.25"/>
  <cols>
    <col min="2" max="2" width="5.42578125" bestFit="1" customWidth="1"/>
    <col min="3" max="3" width="16.85546875" bestFit="1" customWidth="1"/>
    <col min="4" max="4" width="15.5703125" bestFit="1" customWidth="1"/>
    <col min="5" max="7" width="13.5703125" bestFit="1" customWidth="1"/>
  </cols>
  <sheetData>
    <row r="2" spans="2:7" x14ac:dyDescent="0.25">
      <c r="B2" s="344" t="s">
        <v>721</v>
      </c>
      <c r="C2" s="344"/>
      <c r="D2" s="344"/>
      <c r="E2" s="344"/>
      <c r="F2" s="344"/>
      <c r="G2" s="344"/>
    </row>
    <row r="4" spans="2:7" ht="25.5" x14ac:dyDescent="0.25">
      <c r="B4" s="361" t="s">
        <v>1</v>
      </c>
      <c r="C4" s="361" t="s">
        <v>2</v>
      </c>
      <c r="D4" s="17" t="s">
        <v>678</v>
      </c>
      <c r="E4" s="17" t="s">
        <v>679</v>
      </c>
      <c r="F4" s="17" t="s">
        <v>680</v>
      </c>
      <c r="G4" s="17" t="s">
        <v>681</v>
      </c>
    </row>
    <row r="5" spans="2:7" x14ac:dyDescent="0.25">
      <c r="B5" s="362"/>
      <c r="C5" s="362"/>
      <c r="D5" s="137" t="s">
        <v>439</v>
      </c>
      <c r="E5" s="137" t="s">
        <v>439</v>
      </c>
      <c r="F5" s="137" t="s">
        <v>439</v>
      </c>
      <c r="G5" s="137" t="s">
        <v>439</v>
      </c>
    </row>
    <row r="6" spans="2:7" x14ac:dyDescent="0.25">
      <c r="B6" s="34">
        <v>1</v>
      </c>
      <c r="C6" s="34" t="s">
        <v>35</v>
      </c>
      <c r="D6" s="126">
        <f>'T11'!E6-'T11'!D6</f>
        <v>-1.4409067801062401</v>
      </c>
      <c r="E6" s="126">
        <f>'T11'!F6-'T11'!E6</f>
        <v>1.0147178761017308</v>
      </c>
      <c r="F6" s="126">
        <f>'T11'!G6-'T11'!F6</f>
        <v>0.21525301638416572</v>
      </c>
      <c r="G6" s="126">
        <f>'T11'!H6-'T11'!G6</f>
        <v>2.6384927800157234</v>
      </c>
    </row>
    <row r="7" spans="2:7" x14ac:dyDescent="0.25">
      <c r="B7" s="34">
        <v>2</v>
      </c>
      <c r="C7" s="34" t="s">
        <v>36</v>
      </c>
      <c r="D7" s="126">
        <f>'T11'!E7-'T11'!D7</f>
        <v>-1.3414303169096726</v>
      </c>
      <c r="E7" s="126">
        <f>'T11'!F7-'T11'!E7</f>
        <v>0.77857816175132477</v>
      </c>
      <c r="F7" s="126">
        <f>'T11'!G7-'T11'!F7</f>
        <v>0.47322034644057709</v>
      </c>
      <c r="G7" s="126">
        <f>'T11'!H7-'T11'!G7</f>
        <v>2.393236456029169</v>
      </c>
    </row>
    <row r="8" spans="2:7" x14ac:dyDescent="0.25">
      <c r="B8" s="34">
        <v>3</v>
      </c>
      <c r="C8" s="34" t="s">
        <v>37</v>
      </c>
      <c r="D8" s="126">
        <f>'T11'!E8-'T11'!D8</f>
        <v>-0.54487995198896577</v>
      </c>
      <c r="E8" s="126">
        <f>'T11'!F8-'T11'!E8</f>
        <v>1.0852048567864303</v>
      </c>
      <c r="F8" s="126">
        <f>'T11'!G8-'T11'!F8</f>
        <v>0.7185026748537986</v>
      </c>
      <c r="G8" s="126">
        <f>'T11'!H8-'T11'!G8</f>
        <v>2.3102233314191007</v>
      </c>
    </row>
    <row r="9" spans="2:7" x14ac:dyDescent="0.25">
      <c r="B9" s="34">
        <v>4</v>
      </c>
      <c r="C9" s="34" t="s">
        <v>38</v>
      </c>
      <c r="D9" s="126">
        <f>'T11'!E9-'T11'!D9</f>
        <v>0.16507785562923871</v>
      </c>
      <c r="E9" s="126">
        <f>'T11'!F9-'T11'!E9</f>
        <v>0.8564992511996925</v>
      </c>
      <c r="F9" s="126">
        <f>'T11'!G9-'T11'!F9</f>
        <v>0.68179067062280208</v>
      </c>
      <c r="G9" s="126">
        <f>'T11'!H9-'T11'!G9</f>
        <v>2.003198111439894</v>
      </c>
    </row>
    <row r="10" spans="2:7" x14ac:dyDescent="0.25">
      <c r="B10" s="34">
        <v>5</v>
      </c>
      <c r="C10" s="34" t="s">
        <v>39</v>
      </c>
      <c r="D10" s="126">
        <f>'T11'!E10-'T11'!D10</f>
        <v>0.41935972667691424</v>
      </c>
      <c r="E10" s="126">
        <f>'T11'!F10-'T11'!E10</f>
        <v>1.1153644113202956</v>
      </c>
      <c r="F10" s="126">
        <f>'T11'!G10-'T11'!F10</f>
        <v>0.8397716491204541</v>
      </c>
      <c r="G10" s="126">
        <f>'T11'!H10-'T11'!G10</f>
        <v>2.3903397134264548</v>
      </c>
    </row>
    <row r="11" spans="2:7" x14ac:dyDescent="0.25">
      <c r="B11" s="34">
        <v>6</v>
      </c>
      <c r="C11" s="34" t="s">
        <v>40</v>
      </c>
      <c r="D11" s="126">
        <f>'T11'!E11-'T11'!D11</f>
        <v>0.60844141035368171</v>
      </c>
      <c r="E11" s="126">
        <f>'T11'!F11-'T11'!E11</f>
        <v>1.0267872682745462</v>
      </c>
      <c r="F11" s="126">
        <f>'T11'!G11-'T11'!F11</f>
        <v>0.85166986209541129</v>
      </c>
      <c r="G11" s="126">
        <f>'T11'!H11-'T11'!G11</f>
        <v>2.3843955276024893</v>
      </c>
    </row>
    <row r="12" spans="2:7" x14ac:dyDescent="0.25">
      <c r="B12" s="34">
        <v>7</v>
      </c>
      <c r="C12" s="34" t="s">
        <v>41</v>
      </c>
      <c r="D12" s="126">
        <f>'T11'!E12-'T11'!D12</f>
        <v>0.43640300745266813</v>
      </c>
      <c r="E12" s="126">
        <f>'T11'!F12-'T11'!E12</f>
        <v>1.0428076104876549</v>
      </c>
      <c r="F12" s="126">
        <f>'T11'!G12-'T11'!F12</f>
        <v>0.76825523313755273</v>
      </c>
      <c r="G12" s="126">
        <f>'T11'!H12-'T11'!G12</f>
        <v>2.2289018408008321</v>
      </c>
    </row>
    <row r="13" spans="2:7" x14ac:dyDescent="0.25">
      <c r="B13" s="34">
        <v>8</v>
      </c>
      <c r="C13" s="34" t="s">
        <v>42</v>
      </c>
      <c r="D13" s="126">
        <f>'T11'!E13-'T11'!D13</f>
        <v>0.45121532597050962</v>
      </c>
      <c r="E13" s="126">
        <f>'T11'!F13-'T11'!E13</f>
        <v>0.97501519903050493</v>
      </c>
      <c r="F13" s="126">
        <f>'T11'!G13-'T11'!F13</f>
        <v>0.7881816188730193</v>
      </c>
      <c r="G13" s="126">
        <f>'T11'!H13-'T11'!G13</f>
        <v>2.1580757200642537</v>
      </c>
    </row>
    <row r="14" spans="2:7" x14ac:dyDescent="0.25">
      <c r="B14" s="34">
        <v>9</v>
      </c>
      <c r="C14" s="34" t="s">
        <v>43</v>
      </c>
      <c r="D14" s="126">
        <f>'T11'!E14-'T11'!D14</f>
        <v>0.43282910245978901</v>
      </c>
      <c r="E14" s="126">
        <f>'T11'!F14-'T11'!E14</f>
        <v>1.0297247644356924</v>
      </c>
      <c r="F14" s="126">
        <f>'T11'!G14-'T11'!F14</f>
        <v>0.7005984901065867</v>
      </c>
      <c r="G14" s="126">
        <f>'T11'!H14-'T11'!G14</f>
        <v>2.1337932713312195</v>
      </c>
    </row>
    <row r="15" spans="2:7" x14ac:dyDescent="0.25">
      <c r="B15" s="34">
        <v>10</v>
      </c>
      <c r="C15" s="34" t="s">
        <v>44</v>
      </c>
      <c r="D15" s="126">
        <f>'T11'!E15-'T11'!D15</f>
        <v>0.58653958478813895</v>
      </c>
      <c r="E15" s="126">
        <f>'T11'!F15-'T11'!E15</f>
        <v>1.0667826472683988</v>
      </c>
      <c r="F15" s="126">
        <f>'T11'!G15-'T11'!F15</f>
        <v>0.89536799044624082</v>
      </c>
      <c r="G15" s="126">
        <f>'T11'!H15-'T11'!G15</f>
        <v>2.2615019667833973</v>
      </c>
    </row>
    <row r="16" spans="2:7" x14ac:dyDescent="0.25">
      <c r="B16" s="34">
        <v>11</v>
      </c>
      <c r="C16" s="34" t="s">
        <v>45</v>
      </c>
      <c r="D16" s="126">
        <f>'T11'!E16-'T11'!D16</f>
        <v>0.41743515603655723</v>
      </c>
      <c r="E16" s="126">
        <f>'T11'!F16-'T11'!E16</f>
        <v>0.94516537269454393</v>
      </c>
      <c r="F16" s="126">
        <f>'T11'!G16-'T11'!F16</f>
        <v>0.64990516076228744</v>
      </c>
      <c r="G16" s="126">
        <f>'T11'!H16-'T11'!G16</f>
        <v>2.0136227022302009</v>
      </c>
    </row>
    <row r="17" spans="2:7" x14ac:dyDescent="0.25">
      <c r="B17" s="34">
        <v>12</v>
      </c>
      <c r="C17" s="34" t="s">
        <v>46</v>
      </c>
      <c r="D17" s="126">
        <f>'T11'!E17-'T11'!D17</f>
        <v>0.27110055609836881</v>
      </c>
      <c r="E17" s="126">
        <f>'T11'!F17-'T11'!E17</f>
        <v>0.80664916973677148</v>
      </c>
      <c r="F17" s="126">
        <f>'T11'!G17-'T11'!F17</f>
        <v>0.55714830867497689</v>
      </c>
      <c r="G17" s="126">
        <f>'T11'!H17-'T11'!G17</f>
        <v>1.7944665555518498</v>
      </c>
    </row>
    <row r="18" spans="2:7" x14ac:dyDescent="0.25">
      <c r="B18" s="34">
        <v>13</v>
      </c>
      <c r="C18" s="34" t="s">
        <v>47</v>
      </c>
      <c r="D18" s="126">
        <f>'T11'!E18-'T11'!D18</f>
        <v>0.38099417165793881</v>
      </c>
      <c r="E18" s="126">
        <f>'T11'!F18-'T11'!E18</f>
        <v>0.95006941805563105</v>
      </c>
      <c r="F18" s="126">
        <f>'T11'!G18-'T11'!F18</f>
        <v>0.65618848321605494</v>
      </c>
      <c r="G18" s="126">
        <f>'T11'!H18-'T11'!G18</f>
        <v>1.8983959847183467</v>
      </c>
    </row>
    <row r="19" spans="2:7" x14ac:dyDescent="0.25">
      <c r="B19" s="34">
        <v>14</v>
      </c>
      <c r="C19" s="34" t="s">
        <v>48</v>
      </c>
      <c r="D19" s="126">
        <f>'T11'!E19-'T11'!D19</f>
        <v>0.52741688916520069</v>
      </c>
      <c r="E19" s="126">
        <f>'T11'!F19-'T11'!E19</f>
        <v>1.1172818775963638</v>
      </c>
      <c r="F19" s="126">
        <f>'T11'!G19-'T11'!F19</f>
        <v>1.165993630494004</v>
      </c>
      <c r="G19" s="126">
        <f>'T11'!H19-'T11'!G19</f>
        <v>2.1397858000957903</v>
      </c>
    </row>
  </sheetData>
  <mergeCells count="3">
    <mergeCell ref="B2:G2"/>
    <mergeCell ref="B4:B5"/>
    <mergeCell ref="C4:C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workbookViewId="0">
      <selection activeCell="B4" sqref="B4:G16"/>
    </sheetView>
  </sheetViews>
  <sheetFormatPr defaultRowHeight="15" x14ac:dyDescent="0.25"/>
  <cols>
    <col min="2" max="2" width="9.42578125" bestFit="1" customWidth="1"/>
    <col min="3" max="3" width="11.5703125" customWidth="1"/>
    <col min="4" max="6" width="11.5703125" bestFit="1" customWidth="1"/>
  </cols>
  <sheetData>
    <row r="2" spans="2:7" x14ac:dyDescent="0.25">
      <c r="B2" s="3" t="s">
        <v>720</v>
      </c>
    </row>
    <row r="3" spans="2:7" x14ac:dyDescent="0.25">
      <c r="B3" s="4"/>
      <c r="C3" s="14"/>
      <c r="D3" s="4"/>
      <c r="E3" s="4"/>
      <c r="F3" s="4"/>
    </row>
    <row r="4" spans="2:7" x14ac:dyDescent="0.25">
      <c r="B4" s="288"/>
      <c r="C4" s="42" t="s">
        <v>30</v>
      </c>
      <c r="D4" s="42" t="s">
        <v>31</v>
      </c>
      <c r="E4" s="42" t="s">
        <v>32</v>
      </c>
      <c r="F4" s="42" t="s">
        <v>33</v>
      </c>
      <c r="G4" s="42" t="s">
        <v>450</v>
      </c>
    </row>
    <row r="5" spans="2:7" x14ac:dyDescent="0.25">
      <c r="B5" s="289" t="s">
        <v>79</v>
      </c>
      <c r="C5" s="40">
        <f>((C9*C7)-C10-C12-C13-C14)/C15</f>
        <v>0.5057771216011272</v>
      </c>
      <c r="D5" s="40">
        <f>((D9*D7)-D10-D12-D13-D14)/D15</f>
        <v>-0.92007661117652917</v>
      </c>
      <c r="E5" s="40">
        <f>((E9*E7)-E10-E12-E13-E14)/E15</f>
        <v>-3.3808287529256695</v>
      </c>
      <c r="F5" s="40">
        <f>((F9*F7)-F10-F12-F13-F14)/F15</f>
        <v>-5.3705100971634296</v>
      </c>
      <c r="G5" s="40">
        <f>((G9*G7)-G10-G12-G13-G14)/G15</f>
        <v>-9.6935973440672587</v>
      </c>
    </row>
    <row r="6" spans="2:7" x14ac:dyDescent="0.25">
      <c r="B6" s="289" t="s">
        <v>80</v>
      </c>
      <c r="C6" s="40">
        <f>((C9*C8)-C11)/C16</f>
        <v>45.333825773085003</v>
      </c>
      <c r="D6" s="40">
        <f>((D9*D8)-D11)/D16</f>
        <v>46.3419582412143</v>
      </c>
      <c r="E6" s="40">
        <f>((E9*E8)-E11)/E16</f>
        <v>52.907929380837274</v>
      </c>
      <c r="F6" s="40">
        <f>((F9*F8)-F11)/F16</f>
        <v>58.131683535003788</v>
      </c>
      <c r="G6" s="40">
        <f>((G9*G8)-G11)/G16</f>
        <v>72.033073250393755</v>
      </c>
    </row>
    <row r="7" spans="2:7" x14ac:dyDescent="0.25">
      <c r="B7" s="289" t="s">
        <v>77</v>
      </c>
      <c r="C7" s="41">
        <f>'T13'!D10</f>
        <v>0.16739927578252609</v>
      </c>
      <c r="D7" s="41">
        <f>'T13'!E10</f>
        <v>0.16448378307392533</v>
      </c>
      <c r="E7" s="41">
        <f>'T13'!F10</f>
        <v>0.14492154371636654</v>
      </c>
      <c r="F7" s="41">
        <f>'T13'!G10</f>
        <v>0.12836542105138915</v>
      </c>
      <c r="G7" s="41">
        <f>'T13'!H10</f>
        <v>0.10042919354677197</v>
      </c>
    </row>
    <row r="8" spans="2:7" x14ac:dyDescent="0.25">
      <c r="B8" s="289" t="s">
        <v>78</v>
      </c>
      <c r="C8" s="41">
        <f>'T13'!D11</f>
        <v>0.83260072421747389</v>
      </c>
      <c r="D8" s="41">
        <f>'T13'!E11</f>
        <v>0.8355162169260747</v>
      </c>
      <c r="E8" s="41">
        <f>'T13'!F11</f>
        <v>0.85507845628363344</v>
      </c>
      <c r="F8" s="41">
        <f>'T13'!G11</f>
        <v>0.87163457894861085</v>
      </c>
      <c r="G8" s="41">
        <f>'T13'!H11</f>
        <v>0.89957080645322807</v>
      </c>
    </row>
    <row r="9" spans="2:7" x14ac:dyDescent="0.25">
      <c r="B9" s="289" t="s">
        <v>34</v>
      </c>
      <c r="C9" s="311">
        <f>'T13'!D8</f>
        <v>2708.6533514282437</v>
      </c>
      <c r="D9" s="311">
        <f>'T13'!E8</f>
        <v>2735.0162183677676</v>
      </c>
      <c r="E9" s="311">
        <f>'T13'!F8</f>
        <v>2983.1297068168242</v>
      </c>
      <c r="F9" s="311">
        <f>'T13'!G8</f>
        <v>3174.7256088590229</v>
      </c>
      <c r="G9" s="311">
        <f>'T13'!H8</f>
        <v>3789.4852205424363</v>
      </c>
    </row>
    <row r="10" spans="2:7" x14ac:dyDescent="0.25">
      <c r="B10" s="289" t="s">
        <v>81</v>
      </c>
      <c r="C10" s="312">
        <v>191.88636666772777</v>
      </c>
      <c r="D10" s="312">
        <v>266.25227677666754</v>
      </c>
      <c r="E10" s="312">
        <v>305.12700387178927</v>
      </c>
      <c r="F10" s="312">
        <v>325.92562538614078</v>
      </c>
      <c r="G10" s="312">
        <v>329.02881538739337</v>
      </c>
    </row>
    <row r="11" spans="2:7" x14ac:dyDescent="0.25">
      <c r="B11" s="289" t="s">
        <v>82</v>
      </c>
      <c r="C11" s="312">
        <v>-2.3977814463896263</v>
      </c>
      <c r="D11" s="312">
        <v>0.59668557474437911</v>
      </c>
      <c r="E11" s="312">
        <v>-0.90350410056749109</v>
      </c>
      <c r="F11" s="312">
        <v>-5.7838218595717361E-2</v>
      </c>
      <c r="G11" s="312">
        <v>1.9700885168396625</v>
      </c>
    </row>
    <row r="12" spans="2:7" x14ac:dyDescent="0.25">
      <c r="B12" s="289" t="s">
        <v>83</v>
      </c>
      <c r="C12" s="312">
        <v>200.57615206540871</v>
      </c>
      <c r="D12" s="312">
        <v>212.90719941334174</v>
      </c>
      <c r="E12" s="312">
        <v>309.21820277196912</v>
      </c>
      <c r="F12" s="312">
        <v>402.91810484115285</v>
      </c>
      <c r="G12" s="312">
        <v>673.72528437115955</v>
      </c>
    </row>
    <row r="13" spans="2:7" x14ac:dyDescent="0.25">
      <c r="B13" s="289" t="s">
        <v>93</v>
      </c>
      <c r="C13" s="312">
        <v>13.255035369095392</v>
      </c>
      <c r="D13" s="312">
        <v>15.553513624802466</v>
      </c>
      <c r="E13" s="312">
        <v>27.634239323490711</v>
      </c>
      <c r="F13" s="312">
        <v>22.950768260940517</v>
      </c>
      <c r="G13" s="312">
        <v>21.20766335958238</v>
      </c>
    </row>
    <row r="14" spans="2:7" x14ac:dyDescent="0.25">
      <c r="B14" s="289" t="s">
        <v>94</v>
      </c>
      <c r="C14" s="312">
        <v>15.916481994840002</v>
      </c>
      <c r="D14" s="312">
        <v>17.03258027998001</v>
      </c>
      <c r="E14" s="312">
        <v>23.648915192380006</v>
      </c>
      <c r="F14" s="312">
        <v>25.990305436039996</v>
      </c>
      <c r="G14" s="312">
        <v>28.061306721959991</v>
      </c>
    </row>
    <row r="15" spans="2:7" x14ac:dyDescent="0.25">
      <c r="B15" s="289" t="s">
        <v>84</v>
      </c>
      <c r="C15" s="313">
        <f>'T12'!C7</f>
        <v>62.858860000000014</v>
      </c>
      <c r="D15" s="313">
        <f>'T12'!D7</f>
        <v>67.255003526274606</v>
      </c>
      <c r="E15" s="313">
        <f>'T12'!E7</f>
        <v>69.009292097295557</v>
      </c>
      <c r="F15" s="313">
        <f>'T12'!F7</f>
        <v>68.943137192130024</v>
      </c>
      <c r="G15" s="313">
        <f>'T12'!G7</f>
        <v>69.267177225444726</v>
      </c>
    </row>
    <row r="16" spans="2:7" x14ac:dyDescent="0.25">
      <c r="B16" s="289" t="s">
        <v>85</v>
      </c>
      <c r="C16" s="313">
        <f>'T16'!C5</f>
        <v>49.8</v>
      </c>
      <c r="D16" s="313">
        <f>'T16'!D5</f>
        <v>49.29773805707633</v>
      </c>
      <c r="E16" s="313">
        <f>'T16'!E5</f>
        <v>48.22931984980594</v>
      </c>
      <c r="F16" s="313">
        <f>'T16'!F5</f>
        <v>47.603273968618289</v>
      </c>
      <c r="G16" s="313">
        <f>'T16'!G5</f>
        <v>47.296887854919966</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zoomScale="70" zoomScaleNormal="70" workbookViewId="0"/>
  </sheetViews>
  <sheetFormatPr defaultRowHeight="15" x14ac:dyDescent="0.25"/>
  <cols>
    <col min="1" max="1" width="5" customWidth="1"/>
    <col min="2" max="2" width="5" bestFit="1" customWidth="1"/>
    <col min="3" max="3" width="30.140625" bestFit="1" customWidth="1"/>
    <col min="4" max="6" width="11.5703125" bestFit="1" customWidth="1"/>
    <col min="8" max="8" width="12.42578125" bestFit="1" customWidth="1"/>
    <col min="9" max="9" width="11.42578125" bestFit="1" customWidth="1"/>
    <col min="10" max="10" width="15.7109375" bestFit="1" customWidth="1"/>
    <col min="11" max="11" width="14.28515625" bestFit="1" customWidth="1"/>
  </cols>
  <sheetData>
    <row r="1" spans="2:24" x14ac:dyDescent="0.25">
      <c r="K1" s="146"/>
      <c r="L1" s="146"/>
      <c r="M1" s="146"/>
      <c r="N1" s="146"/>
      <c r="O1" s="146"/>
      <c r="P1" s="146"/>
      <c r="Q1" s="146"/>
      <c r="R1" s="146"/>
      <c r="S1" s="146"/>
      <c r="T1" s="146"/>
      <c r="U1" s="146"/>
    </row>
    <row r="2" spans="2:24" x14ac:dyDescent="0.25">
      <c r="B2" s="135" t="s">
        <v>719</v>
      </c>
      <c r="C2" s="135"/>
      <c r="D2" s="135"/>
      <c r="E2" s="135"/>
      <c r="F2" s="135"/>
      <c r="G2" s="135"/>
      <c r="H2" s="135"/>
      <c r="I2" s="135"/>
      <c r="J2" s="135"/>
      <c r="K2" s="147"/>
      <c r="L2" s="146"/>
      <c r="M2" s="307" t="s">
        <v>695</v>
      </c>
      <c r="N2" s="146"/>
      <c r="O2" s="146"/>
      <c r="P2" s="146"/>
      <c r="Q2" s="146"/>
      <c r="R2" s="146"/>
      <c r="S2" s="146"/>
      <c r="T2" s="146"/>
      <c r="U2" s="146"/>
      <c r="X2" s="307" t="s">
        <v>696</v>
      </c>
    </row>
    <row r="3" spans="2:24" x14ac:dyDescent="0.25">
      <c r="B3" s="4"/>
      <c r="C3" s="14"/>
      <c r="D3" s="4"/>
      <c r="E3" s="4"/>
      <c r="F3" s="4"/>
    </row>
    <row r="4" spans="2:24" ht="45" x14ac:dyDescent="0.25">
      <c r="B4" s="367" t="s">
        <v>0</v>
      </c>
      <c r="C4" s="367"/>
      <c r="D4" s="15" t="s">
        <v>435</v>
      </c>
      <c r="E4" s="15" t="s">
        <v>436</v>
      </c>
      <c r="F4" s="15" t="s">
        <v>437</v>
      </c>
      <c r="G4" s="15" t="s">
        <v>438</v>
      </c>
      <c r="H4" s="15" t="s">
        <v>470</v>
      </c>
      <c r="I4" s="15" t="s">
        <v>499</v>
      </c>
      <c r="J4" s="129" t="s">
        <v>501</v>
      </c>
      <c r="K4" s="129" t="s">
        <v>502</v>
      </c>
    </row>
    <row r="5" spans="2:24" x14ac:dyDescent="0.25">
      <c r="B5" s="127" t="s">
        <v>1</v>
      </c>
      <c r="C5" s="127" t="s">
        <v>2</v>
      </c>
      <c r="D5" s="15" t="s">
        <v>65</v>
      </c>
      <c r="E5" s="15" t="s">
        <v>65</v>
      </c>
      <c r="F5" s="15" t="s">
        <v>65</v>
      </c>
      <c r="G5" s="15" t="s">
        <v>65</v>
      </c>
      <c r="H5" s="127" t="s">
        <v>65</v>
      </c>
      <c r="I5" s="127" t="s">
        <v>65</v>
      </c>
      <c r="J5" s="127" t="s">
        <v>65</v>
      </c>
      <c r="K5" s="127" t="s">
        <v>65</v>
      </c>
    </row>
    <row r="6" spans="2:24" x14ac:dyDescent="0.25">
      <c r="B6" s="31">
        <v>1</v>
      </c>
      <c r="C6" s="32" t="s">
        <v>3</v>
      </c>
      <c r="D6" s="301">
        <v>7.2179654013375685E-2</v>
      </c>
      <c r="E6" s="301">
        <v>11.505166732552357</v>
      </c>
      <c r="F6" s="301">
        <v>10.203802606353925</v>
      </c>
      <c r="G6" s="301">
        <v>-0.29640728831367807</v>
      </c>
      <c r="H6" s="301">
        <v>19.183708358095512</v>
      </c>
      <c r="I6" s="301">
        <v>14.509462011061192</v>
      </c>
      <c r="J6" s="302">
        <f>'T2'!H6-H6</f>
        <v>5.436719500869728</v>
      </c>
      <c r="K6" s="302">
        <f>'T2'!I6-I6</f>
        <v>6.1500328992666589</v>
      </c>
    </row>
    <row r="7" spans="2:24" x14ac:dyDescent="0.25">
      <c r="B7" s="31">
        <v>2</v>
      </c>
      <c r="C7" s="32" t="s">
        <v>4</v>
      </c>
      <c r="D7" s="301">
        <v>1.2324108318558706</v>
      </c>
      <c r="E7" s="301">
        <v>4.9675223506221204</v>
      </c>
      <c r="F7" s="301">
        <v>10.203802606353927</v>
      </c>
      <c r="G7" s="301">
        <v>-0.29640728831367807</v>
      </c>
      <c r="H7" s="301">
        <v>15.113824030393816</v>
      </c>
      <c r="I7" s="301">
        <v>11.894404258289098</v>
      </c>
      <c r="J7" s="302">
        <f>'T2'!H7-H7</f>
        <v>5.2703289797129695</v>
      </c>
      <c r="K7" s="302">
        <f>'T2'!I7-I7</f>
        <v>6.0674523324858161</v>
      </c>
    </row>
    <row r="8" spans="2:24" x14ac:dyDescent="0.25">
      <c r="B8" s="31">
        <v>3</v>
      </c>
      <c r="C8" s="32" t="s">
        <v>5</v>
      </c>
      <c r="D8" s="301">
        <v>-5.8830131223820512E-2</v>
      </c>
      <c r="E8" s="301">
        <v>9.3600543889030394</v>
      </c>
      <c r="F8" s="301">
        <v>9.9333345842817984</v>
      </c>
      <c r="G8" s="301">
        <v>-0.29640728831367807</v>
      </c>
      <c r="H8" s="301">
        <v>17.06614067586673</v>
      </c>
      <c r="I8" s="301">
        <v>13.380949051529337</v>
      </c>
      <c r="J8" s="302">
        <f>'T2'!H8-H8</f>
        <v>5.5207178788838043</v>
      </c>
      <c r="K8" s="302">
        <f>'T2'!I8-I8</f>
        <v>6.1986208632699036</v>
      </c>
    </row>
    <row r="9" spans="2:24" x14ac:dyDescent="0.25">
      <c r="B9" s="31">
        <v>4</v>
      </c>
      <c r="C9" s="32" t="s">
        <v>6</v>
      </c>
      <c r="D9" s="301">
        <v>-4.0756092498670835</v>
      </c>
      <c r="E9" s="301">
        <v>9.3600543889030394</v>
      </c>
      <c r="F9" s="301">
        <v>11.333476953409715</v>
      </c>
      <c r="G9" s="301">
        <v>-0.29640728831367807</v>
      </c>
      <c r="H9" s="301">
        <v>14.449503926351387</v>
      </c>
      <c r="I9" s="301">
        <v>14.781091420657253</v>
      </c>
      <c r="J9" s="302">
        <f>'T2'!H9-H9</f>
        <v>5.5260061353550824</v>
      </c>
      <c r="K9" s="302">
        <f>'T2'!I9-I9</f>
        <v>6.2029395097352076</v>
      </c>
    </row>
    <row r="10" spans="2:24" x14ac:dyDescent="0.25">
      <c r="B10" s="31">
        <v>5</v>
      </c>
      <c r="C10" s="32" t="s">
        <v>7</v>
      </c>
      <c r="D10" s="301">
        <v>-0.12166670571012304</v>
      </c>
      <c r="E10" s="301">
        <v>8.4239226584803166</v>
      </c>
      <c r="F10" s="301">
        <v>9.4633830822991563</v>
      </c>
      <c r="G10" s="301">
        <v>-0.29640728831367807</v>
      </c>
      <c r="H10" s="301">
        <v>15.784447215059611</v>
      </c>
      <c r="I10" s="301">
        <v>12.536544857377606</v>
      </c>
      <c r="J10" s="302">
        <f>'T2'!H10-H10</f>
        <v>5.3614590684444003</v>
      </c>
      <c r="K10" s="302">
        <f>'T2'!I10-I10</f>
        <v>6.2125280769861142</v>
      </c>
    </row>
    <row r="11" spans="2:24" x14ac:dyDescent="0.25">
      <c r="B11" s="31">
        <v>6</v>
      </c>
      <c r="C11" s="32" t="s">
        <v>8</v>
      </c>
      <c r="D11" s="301">
        <v>2.1340781271191065</v>
      </c>
      <c r="E11" s="301">
        <v>8.9505969543504111</v>
      </c>
      <c r="F11" s="301">
        <v>9.8785604297335521</v>
      </c>
      <c r="G11" s="301">
        <v>-0.29640728831367807</v>
      </c>
      <c r="H11" s="301">
        <v>18.876708832019311</v>
      </c>
      <c r="I11" s="301">
        <v>13.16239192316004</v>
      </c>
      <c r="J11" s="302">
        <f>'T2'!H11-H11</f>
        <v>5.3011201662832477</v>
      </c>
      <c r="K11" s="302">
        <f>'T2'!I11-I11</f>
        <v>6.4956748563116875</v>
      </c>
    </row>
    <row r="12" spans="2:24" x14ac:dyDescent="0.25">
      <c r="B12" s="31">
        <v>7</v>
      </c>
      <c r="C12" s="32" t="s">
        <v>9</v>
      </c>
      <c r="D12" s="301">
        <v>1.161642606762346</v>
      </c>
      <c r="E12" s="301">
        <v>6.6795777451843499</v>
      </c>
      <c r="F12" s="301">
        <v>18.047643363957643</v>
      </c>
      <c r="G12" s="301">
        <v>-0.29640728831367807</v>
      </c>
      <c r="H12" s="301">
        <v>24.256540878553793</v>
      </c>
      <c r="I12" s="301">
        <v>20.423067173717708</v>
      </c>
      <c r="J12" s="302">
        <f>'T2'!H12-H12</f>
        <v>5.3879400884216722</v>
      </c>
      <c r="K12" s="302">
        <f>'T2'!I12-I12</f>
        <v>6.8838112929232658</v>
      </c>
    </row>
    <row r="13" spans="2:24" x14ac:dyDescent="0.25">
      <c r="B13" s="31">
        <v>8</v>
      </c>
      <c r="C13" s="32" t="s">
        <v>10</v>
      </c>
      <c r="D13" s="301">
        <v>1.6926955625360243</v>
      </c>
      <c r="E13" s="301">
        <v>6.6795777451843499</v>
      </c>
      <c r="F13" s="301">
        <v>7.98530904444649</v>
      </c>
      <c r="G13" s="301">
        <v>-0.29640728831367807</v>
      </c>
      <c r="H13" s="301">
        <v>14.725259514816319</v>
      </c>
      <c r="I13" s="301">
        <v>10.360732854206553</v>
      </c>
      <c r="J13" s="302">
        <f>'T2'!H13-H13</f>
        <v>5.1166812405747422</v>
      </c>
      <c r="K13" s="302">
        <f>'T2'!I13-I13</f>
        <v>6.5206963398456068</v>
      </c>
    </row>
    <row r="14" spans="2:24" x14ac:dyDescent="0.25">
      <c r="B14" s="31">
        <v>9</v>
      </c>
      <c r="C14" s="32" t="s">
        <v>11</v>
      </c>
      <c r="D14" s="301">
        <v>3.8806192084323177E-2</v>
      </c>
      <c r="E14" s="301">
        <v>3.8017365899978621</v>
      </c>
      <c r="F14" s="301">
        <v>6.7483169879088294</v>
      </c>
      <c r="G14" s="301">
        <v>-0.29640728831367807</v>
      </c>
      <c r="H14" s="301">
        <v>9.5321051636777661</v>
      </c>
      <c r="I14" s="301">
        <v>7.9726043355942968</v>
      </c>
      <c r="J14" s="302">
        <f>'T2'!H14-H14</f>
        <v>4.4117976255248248</v>
      </c>
      <c r="K14" s="302">
        <f>'T2'!I14-I14</f>
        <v>5.384277401608057</v>
      </c>
    </row>
    <row r="15" spans="2:24" x14ac:dyDescent="0.25">
      <c r="B15" s="31">
        <v>10</v>
      </c>
      <c r="C15" s="32" t="s">
        <v>445</v>
      </c>
      <c r="D15" s="301">
        <v>1.1697319853538517</v>
      </c>
      <c r="E15" s="301">
        <v>5.3585312223910169</v>
      </c>
      <c r="F15" s="301">
        <v>7.2950607917027153</v>
      </c>
      <c r="G15" s="301">
        <v>-0.29640728831367807</v>
      </c>
      <c r="H15" s="301">
        <v>12.455210466655704</v>
      </c>
      <c r="I15" s="301">
        <v>9.1420659923454455</v>
      </c>
      <c r="J15" s="302">
        <f>'T2'!H15-H15</f>
        <v>6.1226114822946123</v>
      </c>
      <c r="K15" s="302">
        <f>'T2'!I15-I15</f>
        <v>6.5138653586571902</v>
      </c>
    </row>
    <row r="16" spans="2:24" x14ac:dyDescent="0.25">
      <c r="B16" s="31">
        <v>11</v>
      </c>
      <c r="C16" s="32" t="s">
        <v>12</v>
      </c>
      <c r="D16" s="301">
        <v>2.6965159962634395</v>
      </c>
      <c r="E16" s="301">
        <v>5.3585312223910169</v>
      </c>
      <c r="F16" s="301">
        <v>5.085038348823379</v>
      </c>
      <c r="G16" s="301">
        <v>-0.29640728831367807</v>
      </c>
      <c r="H16" s="301">
        <v>11.771972034685955</v>
      </c>
      <c r="I16" s="301">
        <v>6.9320435494661075</v>
      </c>
      <c r="J16" s="302">
        <f>'T2'!H16-H16</f>
        <v>3.461774572367208</v>
      </c>
      <c r="K16" s="302">
        <f>'T2'!I16-I16</f>
        <v>3.4094728845942663</v>
      </c>
    </row>
    <row r="17" spans="2:11" x14ac:dyDescent="0.25">
      <c r="B17" s="31">
        <v>12</v>
      </c>
      <c r="C17" s="32" t="s">
        <v>13</v>
      </c>
      <c r="D17" s="301">
        <v>0.9733201864017611</v>
      </c>
      <c r="E17" s="301">
        <v>3.7012039528176537</v>
      </c>
      <c r="F17" s="301">
        <v>4.4443210445005112</v>
      </c>
      <c r="G17" s="301">
        <v>-0.29640728831367807</v>
      </c>
      <c r="H17" s="301">
        <v>8.0821971048427184</v>
      </c>
      <c r="I17" s="301">
        <v>5.6283953373138944</v>
      </c>
      <c r="J17" s="302">
        <f>'T2'!H17-H17</f>
        <v>2.3703274052817793</v>
      </c>
      <c r="K17" s="302">
        <f>'T2'!I17-I17</f>
        <v>2.7106480278198317</v>
      </c>
    </row>
    <row r="18" spans="2:11" x14ac:dyDescent="0.25">
      <c r="B18" s="31">
        <v>13</v>
      </c>
      <c r="C18" s="32" t="s">
        <v>14</v>
      </c>
      <c r="D18" s="301">
        <v>2.8327482320823805</v>
      </c>
      <c r="E18" s="301">
        <v>2.6710546939132405</v>
      </c>
      <c r="F18" s="301">
        <v>2.5695817060433259</v>
      </c>
      <c r="G18" s="301">
        <v>-0.29640728831367807</v>
      </c>
      <c r="H18" s="301">
        <v>7.2427664049426204</v>
      </c>
      <c r="I18" s="301">
        <v>3.3415962952949441</v>
      </c>
      <c r="J18" s="302">
        <f>'T2'!H18-H18</f>
        <v>0.88736589054199033</v>
      </c>
      <c r="K18" s="302">
        <f>'T2'!I18-I18</f>
        <v>1.030332052644126</v>
      </c>
    </row>
    <row r="19" spans="2:11" x14ac:dyDescent="0.25">
      <c r="B19" s="31">
        <v>14</v>
      </c>
      <c r="C19" s="32" t="s">
        <v>15</v>
      </c>
      <c r="D19" s="301">
        <v>1.0562466824634362</v>
      </c>
      <c r="E19" s="301">
        <v>2.6710546939132405</v>
      </c>
      <c r="F19" s="301">
        <v>2.1715745222030574</v>
      </c>
      <c r="G19" s="301">
        <v>-0.29640728831367807</v>
      </c>
      <c r="H19" s="301">
        <v>5.0682576714834076</v>
      </c>
      <c r="I19" s="301">
        <v>2.9435891114546755</v>
      </c>
      <c r="J19" s="302">
        <f>'T2'!H19-H19</f>
        <v>-3.2235592998396179E-2</v>
      </c>
      <c r="K19" s="302">
        <f>'T2'!I19-I19</f>
        <v>-0.26380168023160433</v>
      </c>
    </row>
    <row r="20" spans="2:11" x14ac:dyDescent="0.25">
      <c r="B20" s="31">
        <v>15</v>
      </c>
      <c r="C20" s="32" t="s">
        <v>16</v>
      </c>
      <c r="D20" s="301">
        <v>3.6115277589530299</v>
      </c>
      <c r="E20" s="301">
        <v>1.5547540702421472</v>
      </c>
      <c r="F20" s="301">
        <v>9.3351597619528992E-2</v>
      </c>
      <c r="G20" s="301">
        <v>-0.29640728831367807</v>
      </c>
      <c r="H20" s="301">
        <v>4.6522753244525985</v>
      </c>
      <c r="I20" s="301">
        <v>0.41884593740270987</v>
      </c>
      <c r="J20" s="302">
        <f>'T2'!H20-H20</f>
        <v>-0.69846414391521439</v>
      </c>
      <c r="K20" s="302">
        <f>'T2'!I20-I20</f>
        <v>-0.72571273387307</v>
      </c>
    </row>
    <row r="21" spans="2:11" x14ac:dyDescent="0.25">
      <c r="B21" s="31">
        <v>16</v>
      </c>
      <c r="C21" s="32" t="s">
        <v>17</v>
      </c>
      <c r="D21" s="301">
        <v>3.2681745963079343</v>
      </c>
      <c r="E21" s="301">
        <v>0.58915360595264388</v>
      </c>
      <c r="F21" s="301">
        <v>0</v>
      </c>
      <c r="G21" s="301">
        <v>-0.29640728831367807</v>
      </c>
      <c r="H21" s="301">
        <v>3.4430901927563715</v>
      </c>
      <c r="I21" s="301">
        <v>-6.0745845932620501E-2</v>
      </c>
      <c r="J21" s="302">
        <f>'T2'!H21-H21</f>
        <v>-1.4034352598705153</v>
      </c>
      <c r="K21" s="302">
        <f>'T2'!I21-I21</f>
        <v>-1.1475358642779609</v>
      </c>
    </row>
    <row r="22" spans="2:11" x14ac:dyDescent="0.25">
      <c r="B22" s="31">
        <v>17</v>
      </c>
      <c r="C22" s="32" t="s">
        <v>18</v>
      </c>
      <c r="D22" s="301">
        <v>0.75277199889425261</v>
      </c>
      <c r="E22" s="301">
        <v>1.2412487311657256</v>
      </c>
      <c r="F22" s="301">
        <v>0</v>
      </c>
      <c r="G22" s="301">
        <v>-0.29640728831367807</v>
      </c>
      <c r="H22" s="301">
        <v>1.449363695513155</v>
      </c>
      <c r="I22" s="301">
        <v>0.2000922041526122</v>
      </c>
      <c r="J22" s="302">
        <f>'T2'!H22-H22</f>
        <v>-0.87939144009728631</v>
      </c>
      <c r="K22" s="302">
        <f>'T2'!I22-I22</f>
        <v>-0.85827601132337783</v>
      </c>
    </row>
    <row r="23" spans="2:11" x14ac:dyDescent="0.25">
      <c r="B23" s="31">
        <v>18</v>
      </c>
      <c r="C23" s="32" t="s">
        <v>19</v>
      </c>
      <c r="D23" s="301">
        <v>0.96219886340260941</v>
      </c>
      <c r="E23" s="301">
        <v>0.65806452910344604</v>
      </c>
      <c r="F23" s="301">
        <v>0</v>
      </c>
      <c r="G23" s="301">
        <v>-0.29640728831367807</v>
      </c>
      <c r="H23" s="301">
        <v>1.1922431983716881</v>
      </c>
      <c r="I23" s="301">
        <v>-3.3181476672299648E-2</v>
      </c>
      <c r="J23" s="302">
        <f>'T2'!H23-H23</f>
        <v>-1.0570579578402843</v>
      </c>
      <c r="K23" s="302">
        <f>'T2'!I23-I23</f>
        <v>-0.96146882388945909</v>
      </c>
    </row>
    <row r="24" spans="2:11" x14ac:dyDescent="0.25">
      <c r="B24" s="31">
        <v>19</v>
      </c>
      <c r="C24" s="32" t="s">
        <v>20</v>
      </c>
      <c r="D24" s="301">
        <v>4.7210632320617103</v>
      </c>
      <c r="E24" s="301">
        <v>1.3640485793338144</v>
      </c>
      <c r="F24" s="301">
        <v>0</v>
      </c>
      <c r="G24" s="301">
        <v>-0.29640728831367807</v>
      </c>
      <c r="H24" s="301">
        <v>5.5158948072150835</v>
      </c>
      <c r="I24" s="301">
        <v>0.24921214341984771</v>
      </c>
      <c r="J24" s="302">
        <f>'T2'!H24-H24</f>
        <v>-2.5029345761881201</v>
      </c>
      <c r="K24" s="302">
        <f>'T2'!I24-I24</f>
        <v>-1.8059114951465165</v>
      </c>
    </row>
    <row r="25" spans="2:11" x14ac:dyDescent="0.25">
      <c r="B25" s="31">
        <v>20</v>
      </c>
      <c r="C25" s="32" t="s">
        <v>21</v>
      </c>
      <c r="D25" s="301">
        <v>8.8609640412409085</v>
      </c>
      <c r="E25" s="301">
        <v>-3.8045134892518973</v>
      </c>
      <c r="F25" s="301">
        <v>0</v>
      </c>
      <c r="G25" s="301">
        <v>-0.29640728831367807</v>
      </c>
      <c r="H25" s="301">
        <v>5.5209459615257126</v>
      </c>
      <c r="I25" s="301">
        <v>-1.818212684014437</v>
      </c>
      <c r="J25" s="302">
        <f>'T2'!H25-H25</f>
        <v>-1.2064233080256352</v>
      </c>
      <c r="K25" s="302">
        <f>'T2'!I25-I25</f>
        <v>-0.99235825903241226</v>
      </c>
    </row>
    <row r="26" spans="2:11" x14ac:dyDescent="0.25">
      <c r="B26" s="31">
        <v>21</v>
      </c>
      <c r="C26" s="32" t="s">
        <v>22</v>
      </c>
      <c r="D26" s="301">
        <v>6.1265408661398544</v>
      </c>
      <c r="E26" s="301">
        <v>-3.7597715631898314</v>
      </c>
      <c r="F26" s="301">
        <v>0</v>
      </c>
      <c r="G26" s="301">
        <v>-0.29640728831367807</v>
      </c>
      <c r="H26" s="301">
        <v>2.822316327274311</v>
      </c>
      <c r="I26" s="301">
        <v>-1.8003159135896107</v>
      </c>
      <c r="J26" s="302">
        <f>'T2'!H26-H26</f>
        <v>-1.1949594022275813</v>
      </c>
      <c r="K26" s="302">
        <f>'T2'!I26-I26</f>
        <v>-0.98619005321525166</v>
      </c>
    </row>
    <row r="27" spans="2:11" x14ac:dyDescent="0.25">
      <c r="B27" s="31">
        <v>22</v>
      </c>
      <c r="C27" s="32" t="s">
        <v>23</v>
      </c>
      <c r="D27" s="301">
        <v>3.1799524033098212</v>
      </c>
      <c r="E27" s="301">
        <v>2.1393958125133037</v>
      </c>
      <c r="F27" s="301">
        <v>-5.8909636436022259</v>
      </c>
      <c r="G27" s="301">
        <v>-0.29640728831367807</v>
      </c>
      <c r="H27" s="301">
        <v>-1.2959018785954397</v>
      </c>
      <c r="I27" s="301">
        <v>-5.3316126069105829</v>
      </c>
      <c r="J27" s="302">
        <f>'T2'!H27-H27</f>
        <v>-1.2223910482111577</v>
      </c>
      <c r="K27" s="302">
        <f>'T2'!I27-I27</f>
        <v>-1.0916313398093704</v>
      </c>
    </row>
    <row r="28" spans="2:11" x14ac:dyDescent="0.25">
      <c r="B28" s="31">
        <v>23</v>
      </c>
      <c r="C28" s="32" t="s">
        <v>24</v>
      </c>
      <c r="D28" s="301">
        <v>-2.8655931517366704</v>
      </c>
      <c r="E28" s="301">
        <v>2.1393958125133037</v>
      </c>
      <c r="F28" s="301">
        <v>-6.3157326672349878</v>
      </c>
      <c r="G28" s="301">
        <v>-0.29640728831367807</v>
      </c>
      <c r="H28" s="301">
        <v>-7.7662164572746937</v>
      </c>
      <c r="I28" s="301">
        <v>-5.756381630543344</v>
      </c>
      <c r="J28" s="302">
        <f>'T2'!H28-H28</f>
        <v>-1.0271244536347366</v>
      </c>
      <c r="K28" s="302">
        <f>'T2'!I28-I28</f>
        <v>-0.89970619700445642</v>
      </c>
    </row>
    <row r="29" spans="2:11" x14ac:dyDescent="0.25">
      <c r="B29" s="31">
        <v>24</v>
      </c>
      <c r="C29" s="32" t="s">
        <v>25</v>
      </c>
      <c r="D29" s="301">
        <v>-3.5310857323538145</v>
      </c>
      <c r="E29" s="301">
        <v>2.1393958125133037</v>
      </c>
      <c r="F29" s="301">
        <v>0</v>
      </c>
      <c r="G29" s="301">
        <v>-0.29640728831367807</v>
      </c>
      <c r="H29" s="301">
        <v>-2.1159763706568495</v>
      </c>
      <c r="I29" s="301">
        <v>0.55935103669164343</v>
      </c>
      <c r="J29" s="302">
        <f>'T2'!H29-H29</f>
        <v>-1.0132688116171629</v>
      </c>
      <c r="K29" s="302">
        <f>'T2'!I29-I29</f>
        <v>-0.90752054717141928</v>
      </c>
    </row>
    <row r="30" spans="2:11" x14ac:dyDescent="0.25">
      <c r="B30" s="31">
        <v>25</v>
      </c>
      <c r="C30" s="32" t="s">
        <v>26</v>
      </c>
      <c r="D30" s="301">
        <v>-1.0668915939332593</v>
      </c>
      <c r="E30" s="301">
        <v>-2.4963943450359918</v>
      </c>
      <c r="F30" s="301">
        <v>0</v>
      </c>
      <c r="G30" s="301">
        <v>-0.29640728831367807</v>
      </c>
      <c r="H30" s="301">
        <v>-3.3604143582757309</v>
      </c>
      <c r="I30" s="301">
        <v>-1.2949650263280748</v>
      </c>
      <c r="J30" s="302">
        <f>'T2'!H30-H30</f>
        <v>-1.0979031007402926</v>
      </c>
      <c r="K30" s="302">
        <f>'T2'!I30-I30</f>
        <v>-0.93255016794806389</v>
      </c>
    </row>
    <row r="31" spans="2:11" x14ac:dyDescent="0.25">
      <c r="B31" s="31">
        <v>26</v>
      </c>
      <c r="C31" s="32" t="s">
        <v>27</v>
      </c>
      <c r="D31" s="301">
        <v>-1.0916951588978978</v>
      </c>
      <c r="E31" s="301">
        <v>-3.7126208163981338</v>
      </c>
      <c r="F31" s="301">
        <v>0</v>
      </c>
      <c r="G31" s="301">
        <v>-0.29640728831367807</v>
      </c>
      <c r="H31" s="301">
        <v>-4.3581991003300828</v>
      </c>
      <c r="I31" s="301">
        <v>-1.7814556148729317</v>
      </c>
      <c r="J31" s="302">
        <f>'T2'!H31-H31</f>
        <v>-1.1311938599165945</v>
      </c>
      <c r="K31" s="302">
        <f>'T2'!I31-I31</f>
        <v>-0.95313445732168023</v>
      </c>
    </row>
    <row r="32" spans="2:11" x14ac:dyDescent="0.25">
      <c r="B32" s="31">
        <v>27</v>
      </c>
      <c r="C32" s="32" t="s">
        <v>28</v>
      </c>
      <c r="D32" s="301">
        <v>0.33704636570508262</v>
      </c>
      <c r="E32" s="301">
        <v>-5.0667463690976202</v>
      </c>
      <c r="F32" s="301">
        <v>0</v>
      </c>
      <c r="G32" s="301">
        <v>-0.29640728831367807</v>
      </c>
      <c r="H32" s="301">
        <v>-4.0127580178866911</v>
      </c>
      <c r="I32" s="301">
        <v>-2.3231058359527261</v>
      </c>
      <c r="J32" s="302">
        <f>'T2'!H32-H32</f>
        <v>-1.1429072820910093</v>
      </c>
      <c r="K32" s="302">
        <f>'T2'!I32-I32</f>
        <v>-0.95910782617557189</v>
      </c>
    </row>
  </sheetData>
  <mergeCells count="1">
    <mergeCell ref="B4:C4"/>
  </mergeCells>
  <conditionalFormatting sqref="D6:K32">
    <cfRule type="cellIs" dxfId="41" priority="1" operator="equal">
      <formula>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9"/>
  <sheetViews>
    <sheetView zoomScale="70" zoomScaleNormal="70" workbookViewId="0"/>
  </sheetViews>
  <sheetFormatPr defaultRowHeight="15" x14ac:dyDescent="0.25"/>
  <cols>
    <col min="1" max="1" width="3.7109375" customWidth="1"/>
    <col min="2" max="2" width="7.140625" bestFit="1" customWidth="1"/>
    <col min="3" max="3" width="30.140625" bestFit="1" customWidth="1"/>
    <col min="4" max="5" width="11.5703125" bestFit="1" customWidth="1"/>
    <col min="6" max="7" width="11.5703125" customWidth="1"/>
  </cols>
  <sheetData>
    <row r="2" spans="2:20" x14ac:dyDescent="0.25">
      <c r="B2" s="344" t="s">
        <v>718</v>
      </c>
      <c r="C2" s="344"/>
      <c r="D2" s="344"/>
      <c r="E2" s="344"/>
      <c r="F2" s="344"/>
      <c r="G2" s="344"/>
      <c r="I2" s="307" t="s">
        <v>697</v>
      </c>
      <c r="T2" s="307" t="s">
        <v>698</v>
      </c>
    </row>
    <row r="3" spans="2:20" x14ac:dyDescent="0.25">
      <c r="B3" s="4"/>
      <c r="C3" s="14"/>
      <c r="D3" s="4"/>
      <c r="E3" s="4"/>
      <c r="F3" s="4"/>
      <c r="G3" s="4"/>
    </row>
    <row r="4" spans="2:20" ht="51" x14ac:dyDescent="0.25">
      <c r="B4" s="136" t="s">
        <v>1</v>
      </c>
      <c r="C4" s="136" t="s">
        <v>2</v>
      </c>
      <c r="D4" s="137" t="s">
        <v>504</v>
      </c>
      <c r="E4" s="137" t="s">
        <v>505</v>
      </c>
      <c r="F4" s="137" t="s">
        <v>503</v>
      </c>
      <c r="G4" s="137" t="s">
        <v>506</v>
      </c>
    </row>
    <row r="5" spans="2:20" x14ac:dyDescent="0.25">
      <c r="B5" s="136"/>
      <c r="C5" s="136"/>
      <c r="D5" s="137" t="s">
        <v>65</v>
      </c>
      <c r="E5" s="137" t="s">
        <v>439</v>
      </c>
      <c r="F5" s="137" t="s">
        <v>65</v>
      </c>
      <c r="G5" s="137" t="s">
        <v>439</v>
      </c>
    </row>
    <row r="6" spans="2:20" x14ac:dyDescent="0.25">
      <c r="B6" s="138">
        <v>1</v>
      </c>
      <c r="C6" s="139" t="s">
        <v>35</v>
      </c>
      <c r="D6" s="148">
        <v>36.40697296998939</v>
      </c>
      <c r="E6" s="148">
        <v>5.2986108333304687</v>
      </c>
      <c r="F6" s="148">
        <f>'T10'!E6-'T25'!D6</f>
        <v>-6.6746899272449944</v>
      </c>
      <c r="G6" s="148">
        <f>'T11'!E6-'T25'!E6</f>
        <v>-0.97173335151155804</v>
      </c>
    </row>
    <row r="7" spans="2:20" x14ac:dyDescent="0.25">
      <c r="B7" s="138">
        <v>2</v>
      </c>
      <c r="C7" s="139" t="s">
        <v>36</v>
      </c>
      <c r="D7" s="148">
        <v>36.58104644444321</v>
      </c>
      <c r="E7" s="148">
        <v>5.8479854302314074</v>
      </c>
      <c r="F7" s="148">
        <f>'T10'!E7-'T25'!D7</f>
        <v>-6.1352054603686668</v>
      </c>
      <c r="G7" s="148">
        <f>'T11'!E7-'T25'!E7</f>
        <v>-0.98245538904614715</v>
      </c>
    </row>
    <row r="8" spans="2:20" x14ac:dyDescent="0.25">
      <c r="B8" s="138">
        <v>3</v>
      </c>
      <c r="C8" s="139" t="s">
        <v>37</v>
      </c>
      <c r="D8" s="148">
        <v>39.764123112930669</v>
      </c>
      <c r="E8" s="148">
        <v>6.4826667407930394</v>
      </c>
      <c r="F8" s="148">
        <f>'T10'!E8-'T25'!D8</f>
        <v>-1.6029345657865406</v>
      </c>
      <c r="G8" s="148">
        <f>'T11'!E8-'T25'!E8</f>
        <v>-0.26165151685054067</v>
      </c>
    </row>
    <row r="9" spans="2:20" x14ac:dyDescent="0.25">
      <c r="B9" s="138">
        <v>4</v>
      </c>
      <c r="C9" s="139" t="s">
        <v>38</v>
      </c>
      <c r="D9" s="148">
        <v>43.413979277843595</v>
      </c>
      <c r="E9" s="148">
        <v>5.8292226627187373</v>
      </c>
      <c r="F9" s="148">
        <f>'T10'!E9-'T25'!D9</f>
        <v>0.17859262799313314</v>
      </c>
      <c r="G9" s="148">
        <f>'T11'!E9-'T25'!E9</f>
        <v>2.3881593534069268E-2</v>
      </c>
    </row>
    <row r="10" spans="2:20" x14ac:dyDescent="0.25">
      <c r="B10" s="138">
        <v>5</v>
      </c>
      <c r="C10" s="139" t="s">
        <v>39</v>
      </c>
      <c r="D10" s="148">
        <v>43.972817199751184</v>
      </c>
      <c r="E10" s="148">
        <v>6.9381786719419321</v>
      </c>
      <c r="F10" s="148">
        <f>'T10'!E10-'T25'!D10</f>
        <v>0.1527203017697758</v>
      </c>
      <c r="G10" s="148">
        <f>'T11'!E10-'T25'!E10</f>
        <v>2.4269122853087133E-2</v>
      </c>
    </row>
    <row r="11" spans="2:20" x14ac:dyDescent="0.25">
      <c r="B11" s="138">
        <v>6</v>
      </c>
      <c r="C11" s="139" t="s">
        <v>40</v>
      </c>
      <c r="D11" s="148">
        <v>43.722759012360548</v>
      </c>
      <c r="E11" s="148">
        <v>6.8107718168440501</v>
      </c>
      <c r="F11" s="148">
        <f>'T10'!E11-'T25'!D11</f>
        <v>1.7756342317420817</v>
      </c>
      <c r="G11" s="148">
        <f>'T11'!E11-'T25'!E11</f>
        <v>0.27704931643849395</v>
      </c>
    </row>
    <row r="12" spans="2:20" x14ac:dyDescent="0.25">
      <c r="B12" s="138">
        <v>7</v>
      </c>
      <c r="C12" s="139" t="s">
        <v>41</v>
      </c>
      <c r="D12" s="148">
        <v>46.454309918372992</v>
      </c>
      <c r="E12" s="148">
        <v>6.7316377107566767</v>
      </c>
      <c r="F12" s="148">
        <f>'T10'!E12-'T25'!D12</f>
        <v>0.55239807674382035</v>
      </c>
      <c r="G12" s="148">
        <f>'T11'!E12-'T25'!E12</f>
        <v>8.0085513123311358E-2</v>
      </c>
    </row>
    <row r="13" spans="2:20" x14ac:dyDescent="0.25">
      <c r="B13" s="138">
        <v>8</v>
      </c>
      <c r="C13" s="139" t="s">
        <v>42</v>
      </c>
      <c r="D13" s="148">
        <v>47.300240061827232</v>
      </c>
      <c r="E13" s="148">
        <v>6.670306254560125</v>
      </c>
      <c r="F13" s="148">
        <f>'T10'!E13-'T25'!D13</f>
        <v>0.95911465939850871</v>
      </c>
      <c r="G13" s="148">
        <f>'T11'!E13-'T25'!E13</f>
        <v>0.1352200884581034</v>
      </c>
    </row>
    <row r="14" spans="2:20" x14ac:dyDescent="0.25">
      <c r="B14" s="138">
        <v>9</v>
      </c>
      <c r="C14" s="139" t="s">
        <v>43</v>
      </c>
      <c r="D14" s="148">
        <v>48.600430858276546</v>
      </c>
      <c r="E14" s="148">
        <v>6.7271545750016601</v>
      </c>
      <c r="F14" s="148">
        <f>'T10'!E14-'T25'!D14</f>
        <v>0.4226793258228696</v>
      </c>
      <c r="G14" s="148">
        <f>'T11'!E14-'T25'!E14</f>
        <v>5.8444952640591019E-2</v>
      </c>
    </row>
    <row r="15" spans="2:20" x14ac:dyDescent="0.25">
      <c r="B15" s="138">
        <v>10</v>
      </c>
      <c r="C15" s="139" t="s">
        <v>44</v>
      </c>
      <c r="D15" s="148">
        <v>44.742387470664781</v>
      </c>
      <c r="E15" s="148">
        <v>6.8824734849441294</v>
      </c>
      <c r="F15" s="148">
        <f>'T10'!E15-'T25'!D15</f>
        <v>0.69497255286133708</v>
      </c>
      <c r="G15" s="148">
        <f>'T11'!E15-'T25'!E15</f>
        <v>0.10711581095993683</v>
      </c>
    </row>
    <row r="16" spans="2:20" x14ac:dyDescent="0.25">
      <c r="B16" s="138">
        <v>11</v>
      </c>
      <c r="C16" s="139" t="s">
        <v>45</v>
      </c>
      <c r="D16" s="148">
        <v>51.323393198120662</v>
      </c>
      <c r="E16" s="148">
        <v>7.0011123664505739</v>
      </c>
      <c r="F16" s="148">
        <f>'T10'!E16-'T25'!D16</f>
        <v>0.50651933955303718</v>
      </c>
      <c r="G16" s="148">
        <f>'T11'!E16-'T25'!E16</f>
        <v>6.9000077352153077E-2</v>
      </c>
    </row>
    <row r="17" spans="2:7" x14ac:dyDescent="0.25">
      <c r="B17" s="138">
        <v>12</v>
      </c>
      <c r="C17" s="139" t="s">
        <v>46</v>
      </c>
      <c r="D17" s="148">
        <v>53.903331248035968</v>
      </c>
      <c r="E17" s="148">
        <v>6.7210420243908482</v>
      </c>
      <c r="F17" s="148">
        <f>'T10'!E17-'T25'!D17</f>
        <v>0.46793570667744433</v>
      </c>
      <c r="G17" s="148">
        <f>'T11'!E17-'T25'!E17</f>
        <v>5.8084012097072701E-2</v>
      </c>
    </row>
    <row r="18" spans="2:7" x14ac:dyDescent="0.25">
      <c r="B18" s="138">
        <v>13</v>
      </c>
      <c r="C18" s="139" t="s">
        <v>47</v>
      </c>
      <c r="D18" s="148">
        <v>52.259915325769278</v>
      </c>
      <c r="E18" s="148">
        <v>6.7922468101366364</v>
      </c>
      <c r="F18" s="148">
        <f>'T10'!E18-'T25'!D18</f>
        <v>0.57245612356300057</v>
      </c>
      <c r="G18" s="148">
        <f>'T11'!E18-'T25'!E18</f>
        <v>7.4199987128118927E-2</v>
      </c>
    </row>
    <row r="19" spans="2:7" x14ac:dyDescent="0.25">
      <c r="B19" s="138">
        <v>14</v>
      </c>
      <c r="C19" s="139" t="s">
        <v>48</v>
      </c>
      <c r="D19" s="148">
        <v>50.786483163764572</v>
      </c>
      <c r="E19" s="148">
        <v>7.3127966984144583</v>
      </c>
      <c r="F19" s="148">
        <f>'T10'!E19-'T25'!D19</f>
        <v>0.64231023386797403</v>
      </c>
      <c r="G19" s="148">
        <f>'T11'!E19-'T25'!E19</f>
        <v>9.2510442788069192E-2</v>
      </c>
    </row>
  </sheetData>
  <mergeCells count="1">
    <mergeCell ref="B2:G2"/>
  </mergeCells>
  <conditionalFormatting sqref="D7:E19">
    <cfRule type="cellIs" dxfId="40" priority="1" operator="equal">
      <formula>0</formula>
    </cfRule>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32"/>
  <sheetViews>
    <sheetView zoomScale="70" zoomScaleNormal="70" workbookViewId="0"/>
  </sheetViews>
  <sheetFormatPr defaultRowHeight="15" x14ac:dyDescent="0.25"/>
  <cols>
    <col min="2" max="2" width="5" bestFit="1" customWidth="1"/>
    <col min="3" max="3" width="30.140625" bestFit="1" customWidth="1"/>
    <col min="4" max="6" width="11.5703125" bestFit="1" customWidth="1"/>
    <col min="8" max="8" width="11.28515625" bestFit="1" customWidth="1"/>
    <col min="9" max="9" width="10.42578125" bestFit="1" customWidth="1"/>
    <col min="10" max="10" width="11.28515625" customWidth="1"/>
    <col min="11" max="11" width="11" customWidth="1"/>
  </cols>
  <sheetData>
    <row r="2" spans="2:25" x14ac:dyDescent="0.25">
      <c r="B2" s="135" t="s">
        <v>717</v>
      </c>
      <c r="C2" s="135"/>
      <c r="D2" s="135"/>
      <c r="E2" s="135"/>
      <c r="F2" s="135"/>
      <c r="G2" s="135"/>
      <c r="H2" s="135"/>
      <c r="I2" s="135"/>
      <c r="J2" s="135"/>
      <c r="K2" s="135"/>
      <c r="M2" s="307" t="s">
        <v>682</v>
      </c>
      <c r="Y2" s="307" t="s">
        <v>683</v>
      </c>
    </row>
    <row r="3" spans="2:25" x14ac:dyDescent="0.25">
      <c r="B3" s="4"/>
      <c r="C3" s="14"/>
      <c r="D3" s="4"/>
      <c r="E3" s="4"/>
      <c r="F3" s="4"/>
    </row>
    <row r="4" spans="2:25" ht="56.25" x14ac:dyDescent="0.25">
      <c r="B4" s="367" t="s">
        <v>0</v>
      </c>
      <c r="C4" s="367"/>
      <c r="D4" s="15" t="s">
        <v>435</v>
      </c>
      <c r="E4" s="15" t="s">
        <v>436</v>
      </c>
      <c r="F4" s="15" t="s">
        <v>437</v>
      </c>
      <c r="G4" s="15" t="s">
        <v>438</v>
      </c>
      <c r="H4" s="15" t="s">
        <v>470</v>
      </c>
      <c r="I4" s="15" t="s">
        <v>499</v>
      </c>
      <c r="J4" s="129" t="s">
        <v>507</v>
      </c>
      <c r="K4" s="129" t="s">
        <v>508</v>
      </c>
    </row>
    <row r="5" spans="2:25" x14ac:dyDescent="0.25">
      <c r="B5" s="130" t="s">
        <v>1</v>
      </c>
      <c r="C5" s="130" t="s">
        <v>2</v>
      </c>
      <c r="D5" s="15" t="s">
        <v>65</v>
      </c>
      <c r="E5" s="15" t="s">
        <v>65</v>
      </c>
      <c r="F5" s="15" t="s">
        <v>65</v>
      </c>
      <c r="G5" s="15" t="s">
        <v>65</v>
      </c>
      <c r="H5" s="130" t="s">
        <v>65</v>
      </c>
      <c r="I5" s="130" t="s">
        <v>65</v>
      </c>
      <c r="J5" s="130" t="s">
        <v>65</v>
      </c>
      <c r="K5" s="130" t="s">
        <v>65</v>
      </c>
    </row>
    <row r="6" spans="2:25" x14ac:dyDescent="0.25">
      <c r="B6" s="31">
        <v>1</v>
      </c>
      <c r="C6" s="32" t="s">
        <v>3</v>
      </c>
      <c r="D6" s="301">
        <v>-1.5453599409735093</v>
      </c>
      <c r="E6" s="301">
        <v>14.122193333502398</v>
      </c>
      <c r="F6" s="301">
        <v>17.114703032287</v>
      </c>
      <c r="G6" s="301">
        <v>-1.0258462411328981</v>
      </c>
      <c r="H6" s="301">
        <v>25.84125151698251</v>
      </c>
      <c r="I6" s="301">
        <v>21.737734124555061</v>
      </c>
      <c r="J6" s="302">
        <f>H6-'T2'!H6</f>
        <v>1.2208236580172702</v>
      </c>
      <c r="K6" s="302">
        <f>I6-'T2'!I6</f>
        <v>1.0782392142272101</v>
      </c>
    </row>
    <row r="7" spans="2:25" x14ac:dyDescent="0.25">
      <c r="B7" s="31">
        <v>2</v>
      </c>
      <c r="C7" s="32" t="s">
        <v>4</v>
      </c>
      <c r="D7" s="301">
        <v>-0.38635815072610169</v>
      </c>
      <c r="E7" s="301">
        <v>7.3561158709970691</v>
      </c>
      <c r="F7" s="301">
        <v>17.114703032287</v>
      </c>
      <c r="G7" s="301">
        <v>-1.0258462411328981</v>
      </c>
      <c r="H7" s="301">
        <v>21.587391337225654</v>
      </c>
      <c r="I7" s="301">
        <v>19.031303139552932</v>
      </c>
      <c r="J7" s="302">
        <f>H7-'T2'!H7</f>
        <v>1.2032383271188678</v>
      </c>
      <c r="K7" s="302">
        <f>I7-'T2'!I7</f>
        <v>1.0694465487780178</v>
      </c>
    </row>
    <row r="8" spans="2:25" x14ac:dyDescent="0.25">
      <c r="B8" s="31">
        <v>3</v>
      </c>
      <c r="C8" s="32" t="s">
        <v>5</v>
      </c>
      <c r="D8" s="301">
        <v>-1.6779023142117964</v>
      </c>
      <c r="E8" s="301">
        <v>12.079399024953142</v>
      </c>
      <c r="F8" s="301">
        <v>16.857135852754773</v>
      </c>
      <c r="G8" s="301">
        <v>-1.0258462411328981</v>
      </c>
      <c r="H8" s="301">
        <v>23.816906517372594</v>
      </c>
      <c r="I8" s="301">
        <v>20.663049221603131</v>
      </c>
      <c r="J8" s="302">
        <f>H8-'T2'!H8</f>
        <v>1.2300479626220593</v>
      </c>
      <c r="K8" s="302">
        <f>I8-'T2'!I8</f>
        <v>1.0834793068038913</v>
      </c>
    </row>
    <row r="9" spans="2:25" x14ac:dyDescent="0.25">
      <c r="B9" s="31">
        <v>4</v>
      </c>
      <c r="C9" s="32" t="s">
        <v>6</v>
      </c>
      <c r="D9" s="301">
        <v>-5.6937118228490835</v>
      </c>
      <c r="E9" s="301">
        <v>12.079399024953142</v>
      </c>
      <c r="F9" s="301">
        <v>18.26202436674637</v>
      </c>
      <c r="G9" s="301">
        <v>-1.0258462411328981</v>
      </c>
      <c r="H9" s="301">
        <v>21.205985522726905</v>
      </c>
      <c r="I9" s="301">
        <v>22.067937735594732</v>
      </c>
      <c r="J9" s="302">
        <f>H9-'T2'!H9</f>
        <v>1.2304754610204363</v>
      </c>
      <c r="K9" s="302">
        <f>I9-'T2'!I9</f>
        <v>1.0839068052022718</v>
      </c>
    </row>
    <row r="10" spans="2:25" x14ac:dyDescent="0.25">
      <c r="B10" s="31">
        <v>5</v>
      </c>
      <c r="C10" s="32" t="s">
        <v>7</v>
      </c>
      <c r="D10" s="301">
        <v>-1.9200720939888529</v>
      </c>
      <c r="E10" s="301">
        <v>11.168151412558366</v>
      </c>
      <c r="F10" s="301">
        <v>16.399676533509563</v>
      </c>
      <c r="G10" s="301">
        <v>-1.0258462411328981</v>
      </c>
      <c r="H10" s="301">
        <v>22.388279328434507</v>
      </c>
      <c r="I10" s="301">
        <v>19.841090857400012</v>
      </c>
      <c r="J10" s="302">
        <f>H10-'T2'!H10</f>
        <v>1.2423730449304955</v>
      </c>
      <c r="K10" s="302">
        <f>I10-'T2'!I10</f>
        <v>1.0920179230362912</v>
      </c>
    </row>
    <row r="11" spans="2:25" x14ac:dyDescent="0.25">
      <c r="B11" s="31">
        <v>6</v>
      </c>
      <c r="C11" s="32" t="s">
        <v>8</v>
      </c>
      <c r="D11" s="301">
        <v>-0.10312449000832136</v>
      </c>
      <c r="E11" s="301">
        <v>11.981466893719924</v>
      </c>
      <c r="F11" s="301">
        <v>17.040813127309214</v>
      </c>
      <c r="G11" s="301">
        <v>-1.0258462411328981</v>
      </c>
      <c r="H11" s="301">
        <v>25.497015911143933</v>
      </c>
      <c r="I11" s="301">
        <v>20.807553643664285</v>
      </c>
      <c r="J11" s="302">
        <f>H11-'T2'!H11</f>
        <v>1.3191869128413742</v>
      </c>
      <c r="K11" s="302">
        <f>I11-'T2'!I11</f>
        <v>1.1494868641925571</v>
      </c>
    </row>
    <row r="12" spans="2:25" x14ac:dyDescent="0.25">
      <c r="B12" s="31">
        <v>7</v>
      </c>
      <c r="C12" s="32" t="s">
        <v>9</v>
      </c>
      <c r="D12" s="301">
        <v>-1.3849894705391665</v>
      </c>
      <c r="E12" s="301">
        <v>9.7465585181598264</v>
      </c>
      <c r="F12" s="301">
        <v>25.713440210489502</v>
      </c>
      <c r="G12" s="301">
        <v>-1.0258462411328981</v>
      </c>
      <c r="H12" s="301">
        <v>31.099851313345297</v>
      </c>
      <c r="I12" s="301">
        <v>28.586217376620532</v>
      </c>
      <c r="J12" s="302">
        <f>H12-'T2'!H12</f>
        <v>1.4553703463698326</v>
      </c>
      <c r="K12" s="302">
        <f>I12-'T2'!I12</f>
        <v>1.2793389099795576</v>
      </c>
    </row>
    <row r="13" spans="2:25" x14ac:dyDescent="0.25">
      <c r="B13" s="31">
        <v>8</v>
      </c>
      <c r="C13" s="32" t="s">
        <v>10</v>
      </c>
      <c r="D13" s="301">
        <v>-0.76208040953476086</v>
      </c>
      <c r="E13" s="301">
        <v>9.7465585181598264</v>
      </c>
      <c r="F13" s="301">
        <v>15.177665796392287</v>
      </c>
      <c r="G13" s="301">
        <v>-1.0258462411328981</v>
      </c>
      <c r="H13" s="301">
        <v>21.186985960252493</v>
      </c>
      <c r="I13" s="301">
        <v>18.05044296252332</v>
      </c>
      <c r="J13" s="302">
        <f>H13-'T2'!H13</f>
        <v>1.3450452048614316</v>
      </c>
      <c r="K13" s="302">
        <f>I13-'T2'!I13</f>
        <v>1.1690137684711601</v>
      </c>
    </row>
    <row r="14" spans="2:25" x14ac:dyDescent="0.25">
      <c r="B14" s="31">
        <v>9</v>
      </c>
      <c r="C14" s="32" t="s">
        <v>11</v>
      </c>
      <c r="D14" s="301">
        <v>-1.4366526829948272</v>
      </c>
      <c r="E14" s="301">
        <v>5.2706812881952292</v>
      </c>
      <c r="F14" s="301">
        <v>13.253784567045841</v>
      </c>
      <c r="G14" s="301">
        <v>-1.0258462411328981</v>
      </c>
      <c r="H14" s="301">
        <v>15.007830673474301</v>
      </c>
      <c r="I14" s="301">
        <v>14.336210841191035</v>
      </c>
      <c r="J14" s="302">
        <f>H14-'T2'!H14</f>
        <v>1.0639278842717097</v>
      </c>
      <c r="K14" s="302">
        <f>I14-'T2'!I14</f>
        <v>0.97932910398868067</v>
      </c>
    </row>
    <row r="15" spans="2:25" x14ac:dyDescent="0.25">
      <c r="B15" s="31">
        <v>10</v>
      </c>
      <c r="C15" s="32" t="s">
        <v>445</v>
      </c>
      <c r="D15" s="301">
        <v>-0.32598679612688458</v>
      </c>
      <c r="E15" s="301">
        <v>8.6582474196498538</v>
      </c>
      <c r="F15" s="301">
        <v>14.443492415323608</v>
      </c>
      <c r="G15" s="301">
        <v>-1.0258462411328981</v>
      </c>
      <c r="H15" s="301">
        <v>20.018257313783707</v>
      </c>
      <c r="I15" s="301">
        <v>16.880945142050649</v>
      </c>
      <c r="J15" s="302">
        <f>H15-'T2'!H15</f>
        <v>1.440435364833391</v>
      </c>
      <c r="K15" s="302">
        <f>I15-'T2'!I15</f>
        <v>1.2250137910480134</v>
      </c>
    </row>
    <row r="16" spans="2:25" x14ac:dyDescent="0.25">
      <c r="B16" s="31">
        <v>11</v>
      </c>
      <c r="C16" s="32" t="s">
        <v>12</v>
      </c>
      <c r="D16" s="301">
        <v>1.6443527789182231</v>
      </c>
      <c r="E16" s="301">
        <v>8.6582474196498538</v>
      </c>
      <c r="F16" s="301">
        <v>8.5319357763026034</v>
      </c>
      <c r="G16" s="301">
        <v>-1.0258462411328981</v>
      </c>
      <c r="H16" s="301">
        <v>16.077040249807816</v>
      </c>
      <c r="I16" s="301">
        <v>10.969388503029647</v>
      </c>
      <c r="J16" s="302">
        <f>H16-'T2'!H16</f>
        <v>0.84329364275465224</v>
      </c>
      <c r="K16" s="302">
        <f>I16-'T2'!I16</f>
        <v>0.62787206896927295</v>
      </c>
    </row>
    <row r="17" spans="2:11" x14ac:dyDescent="0.25">
      <c r="B17" s="31">
        <v>12</v>
      </c>
      <c r="C17" s="32" t="s">
        <v>13</v>
      </c>
      <c r="D17" s="301">
        <v>0.24609488716191516</v>
      </c>
      <c r="E17" s="301">
        <v>4.8805513803117249</v>
      </c>
      <c r="F17" s="301">
        <v>7.9455433078055648</v>
      </c>
      <c r="G17" s="301">
        <v>-1.0258462411328981</v>
      </c>
      <c r="H17" s="301">
        <v>11.070233058083963</v>
      </c>
      <c r="I17" s="301">
        <v>8.8719176187973563</v>
      </c>
      <c r="J17" s="302">
        <f>H17-'T2'!H17</f>
        <v>0.61770854795946484</v>
      </c>
      <c r="K17" s="302">
        <f>I17-'T2'!I17</f>
        <v>0.53287425366363017</v>
      </c>
    </row>
    <row r="18" spans="2:11" x14ac:dyDescent="0.25">
      <c r="B18" s="31">
        <v>13</v>
      </c>
      <c r="C18" s="32" t="s">
        <v>14</v>
      </c>
      <c r="D18" s="301">
        <v>2.6056545459265923</v>
      </c>
      <c r="E18" s="301">
        <v>2.9551166743013519</v>
      </c>
      <c r="F18" s="301">
        <v>4.4414994464069011</v>
      </c>
      <c r="G18" s="301">
        <v>-1.0258462411328981</v>
      </c>
      <c r="H18" s="301">
        <v>8.3854010906416772</v>
      </c>
      <c r="I18" s="301">
        <v>4.5976998749945439</v>
      </c>
      <c r="J18" s="302">
        <f>H18-'T2'!H18</f>
        <v>0.25526879515706646</v>
      </c>
      <c r="K18" s="302">
        <f>I18-'T2'!I18</f>
        <v>0.22577152705547388</v>
      </c>
    </row>
    <row r="19" spans="2:11" x14ac:dyDescent="0.25">
      <c r="B19" s="31">
        <v>14</v>
      </c>
      <c r="C19" s="32" t="s">
        <v>15</v>
      </c>
      <c r="D19" s="301">
        <v>1.2036852456429925</v>
      </c>
      <c r="E19" s="301">
        <v>2.9551166743013519</v>
      </c>
      <c r="F19" s="301">
        <v>2.4487031214338</v>
      </c>
      <c r="G19" s="301">
        <v>-1.0258462411328981</v>
      </c>
      <c r="H19" s="301">
        <v>4.990635465384976</v>
      </c>
      <c r="I19" s="301">
        <v>2.6049035500214428</v>
      </c>
      <c r="J19" s="302">
        <f>H19-'T2'!H19</f>
        <v>-4.5386613100035333E-2</v>
      </c>
      <c r="K19" s="302">
        <f>I19-'T2'!I19</f>
        <v>-7.4883881201628366E-2</v>
      </c>
    </row>
    <row r="20" spans="2:11" x14ac:dyDescent="0.25">
      <c r="B20" s="31">
        <v>15</v>
      </c>
      <c r="C20" s="32" t="s">
        <v>16</v>
      </c>
      <c r="D20" s="301">
        <v>3.822926802836466</v>
      </c>
      <c r="E20" s="301">
        <v>1.039330505484811</v>
      </c>
      <c r="F20" s="301">
        <v>0.19181321320889605</v>
      </c>
      <c r="G20" s="301">
        <v>-1.0258462411328981</v>
      </c>
      <c r="H20" s="301">
        <v>3.8203581793003121</v>
      </c>
      <c r="I20" s="301">
        <v>-0.41830082573007765</v>
      </c>
      <c r="J20" s="302">
        <f>H20-'T2'!H20</f>
        <v>-0.13345300123707204</v>
      </c>
      <c r="K20" s="302">
        <f>I20-'T2'!I20</f>
        <v>-0.11143402925971757</v>
      </c>
    </row>
    <row r="21" spans="2:11" x14ac:dyDescent="0.25">
      <c r="B21" s="31">
        <v>16</v>
      </c>
      <c r="C21" s="32" t="s">
        <v>17</v>
      </c>
      <c r="D21" s="301">
        <v>3.5361417421304928</v>
      </c>
      <c r="E21" s="301">
        <v>-0.94472689100719098</v>
      </c>
      <c r="F21" s="301">
        <v>0</v>
      </c>
      <c r="G21" s="301">
        <v>-1.0258462411328981</v>
      </c>
      <c r="H21" s="301">
        <v>1.7545139881918419</v>
      </c>
      <c r="I21" s="301">
        <v>-1.4037369975357745</v>
      </c>
      <c r="J21" s="302">
        <f>H21-'T2'!H21</f>
        <v>-0.2851409446940143</v>
      </c>
      <c r="K21" s="302">
        <f>I21-'T2'!I21</f>
        <v>-0.19545528732519313</v>
      </c>
    </row>
    <row r="22" spans="2:11" x14ac:dyDescent="0.25">
      <c r="B22" s="31">
        <v>17</v>
      </c>
      <c r="C22" s="32" t="s">
        <v>18</v>
      </c>
      <c r="D22" s="301">
        <v>0.96626325858087359</v>
      </c>
      <c r="E22" s="301">
        <v>0.56436147175708373</v>
      </c>
      <c r="F22" s="301">
        <v>0</v>
      </c>
      <c r="G22" s="301">
        <v>-1.0258462411328981</v>
      </c>
      <c r="H22" s="301">
        <v>0.39190619485364242</v>
      </c>
      <c r="I22" s="301">
        <v>-0.80010165243006459</v>
      </c>
      <c r="J22" s="302">
        <f>H22-'T2'!H22</f>
        <v>-0.17806606056222629</v>
      </c>
      <c r="K22" s="302">
        <f>I22-'T2'!I22</f>
        <v>-0.14191784525929896</v>
      </c>
    </row>
    <row r="23" spans="2:11" x14ac:dyDescent="0.25">
      <c r="B23" s="31">
        <v>18</v>
      </c>
      <c r="C23" s="32" t="s">
        <v>19</v>
      </c>
      <c r="D23" s="301">
        <v>1.2044092304783949</v>
      </c>
      <c r="E23" s="301">
        <v>-0.32948203754401423</v>
      </c>
      <c r="F23" s="301">
        <v>0</v>
      </c>
      <c r="G23" s="301">
        <v>-1.0258462411328981</v>
      </c>
      <c r="H23" s="301">
        <v>-8.5022640689714657E-2</v>
      </c>
      <c r="I23" s="301">
        <v>-1.1576390561505039</v>
      </c>
      <c r="J23" s="302">
        <f>H23-'T2'!H23</f>
        <v>-0.22020788122111834</v>
      </c>
      <c r="K23" s="302">
        <f>I23-'T2'!I23</f>
        <v>-0.16298875558874515</v>
      </c>
    </row>
    <row r="24" spans="2:11" x14ac:dyDescent="0.25">
      <c r="B24" s="31">
        <v>19</v>
      </c>
      <c r="C24" s="32" t="s">
        <v>20</v>
      </c>
      <c r="D24" s="301">
        <v>5.2062823233037747</v>
      </c>
      <c r="E24" s="301">
        <v>-2.1389818350481136</v>
      </c>
      <c r="F24" s="301">
        <v>0</v>
      </c>
      <c r="G24" s="301">
        <v>-1.0258462411328981</v>
      </c>
      <c r="H24" s="301">
        <v>2.4692506141323856</v>
      </c>
      <c r="I24" s="301">
        <v>-1.8814389751521436</v>
      </c>
      <c r="J24" s="302">
        <f>H24-'T2'!H24</f>
        <v>-0.54370961689457786</v>
      </c>
      <c r="K24" s="302">
        <f>I24-'T2'!I24</f>
        <v>-0.32473962342547491</v>
      </c>
    </row>
    <row r="25" spans="2:11" x14ac:dyDescent="0.25">
      <c r="B25" s="31">
        <v>20</v>
      </c>
      <c r="C25" s="32" t="s">
        <v>21</v>
      </c>
      <c r="D25" s="301">
        <v>9.0155879284172489</v>
      </c>
      <c r="E25" s="301">
        <v>-4.9040450220016796</v>
      </c>
      <c r="F25" s="301">
        <v>0</v>
      </c>
      <c r="G25" s="301">
        <v>-1.0258462411328981</v>
      </c>
      <c r="H25" s="301">
        <v>4.0665056696830071</v>
      </c>
      <c r="I25" s="301">
        <v>-2.98746424993357</v>
      </c>
      <c r="J25" s="302">
        <f>H25-'T2'!H25</f>
        <v>-0.24801698381707027</v>
      </c>
      <c r="K25" s="302">
        <f>I25-'T2'!I25</f>
        <v>-0.17689330688672067</v>
      </c>
    </row>
    <row r="26" spans="2:11" x14ac:dyDescent="0.25">
      <c r="B26" s="31">
        <v>21</v>
      </c>
      <c r="C26" s="32" t="s">
        <v>22</v>
      </c>
      <c r="D26" s="301">
        <v>6.2802922474799283</v>
      </c>
      <c r="E26" s="301">
        <v>-4.8406650478811359</v>
      </c>
      <c r="F26" s="301">
        <v>0</v>
      </c>
      <c r="G26" s="301">
        <v>-1.0258462411328981</v>
      </c>
      <c r="H26" s="301">
        <v>1.3819139680421211</v>
      </c>
      <c r="I26" s="301">
        <v>-2.9621122602853527</v>
      </c>
      <c r="J26" s="302">
        <f>H26-'T2'!H26</f>
        <v>-0.24544295700460861</v>
      </c>
      <c r="K26" s="302">
        <f>I26-'T2'!I26</f>
        <v>-0.17560629348049028</v>
      </c>
    </row>
    <row r="27" spans="2:11" x14ac:dyDescent="0.25">
      <c r="B27" s="31">
        <v>22</v>
      </c>
      <c r="C27" s="32" t="s">
        <v>23</v>
      </c>
      <c r="D27" s="301">
        <v>3.3330439192166055</v>
      </c>
      <c r="E27" s="301">
        <v>1.3025968926756153</v>
      </c>
      <c r="F27" s="301">
        <v>-6.1198739290426341</v>
      </c>
      <c r="G27" s="301">
        <v>-1.0258462411328981</v>
      </c>
      <c r="H27" s="301">
        <v>-2.7705987368184344</v>
      </c>
      <c r="I27" s="301">
        <v>-6.6246814131052858</v>
      </c>
      <c r="J27" s="302">
        <f>H27-'T2'!H27</f>
        <v>-0.25230581001183694</v>
      </c>
      <c r="K27" s="302">
        <f>I27-'T2'!I27</f>
        <v>-0.20143746638533244</v>
      </c>
    </row>
    <row r="28" spans="2:11" x14ac:dyDescent="0.25">
      <c r="B28" s="31">
        <v>23</v>
      </c>
      <c r="C28" s="32" t="s">
        <v>24</v>
      </c>
      <c r="D28" s="301">
        <v>-2.709160184058379</v>
      </c>
      <c r="E28" s="301">
        <v>1.3025968926756153</v>
      </c>
      <c r="F28" s="301">
        <v>-6.3095672721829592</v>
      </c>
      <c r="G28" s="301">
        <v>-1.0258462411328981</v>
      </c>
      <c r="H28" s="301">
        <v>-9.0024961832337436</v>
      </c>
      <c r="I28" s="301">
        <v>-6.814374756245611</v>
      </c>
      <c r="J28" s="302">
        <f>H28-'T2'!H28</f>
        <v>-0.2091552723243133</v>
      </c>
      <c r="K28" s="302">
        <f>I28-'T2'!I28</f>
        <v>-0.15828692869781058</v>
      </c>
    </row>
    <row r="29" spans="2:11" x14ac:dyDescent="0.25">
      <c r="B29" s="31">
        <v>24</v>
      </c>
      <c r="C29" s="32" t="s">
        <v>25</v>
      </c>
      <c r="D29" s="301">
        <v>-3.3529827724909871</v>
      </c>
      <c r="E29" s="301">
        <v>1.3025968926756153</v>
      </c>
      <c r="F29" s="301">
        <v>0</v>
      </c>
      <c r="G29" s="301">
        <v>-1.0258462411328981</v>
      </c>
      <c r="H29" s="301">
        <v>-3.3367514994833929</v>
      </c>
      <c r="I29" s="301">
        <v>-0.50480748406265197</v>
      </c>
      <c r="J29" s="302">
        <f>H29-'T2'!H29</f>
        <v>-0.20750631720938051</v>
      </c>
      <c r="K29" s="302">
        <f>I29-'T2'!I29</f>
        <v>-0.15663797358287612</v>
      </c>
    </row>
    <row r="30" spans="2:11" x14ac:dyDescent="0.25">
      <c r="B30" s="31">
        <v>25</v>
      </c>
      <c r="C30" s="32" t="s">
        <v>26</v>
      </c>
      <c r="D30" s="301">
        <v>-0.92336368164027272</v>
      </c>
      <c r="E30" s="301">
        <v>-3.415510905333015</v>
      </c>
      <c r="F30" s="301">
        <v>0</v>
      </c>
      <c r="G30" s="301">
        <v>-1.0258462411328981</v>
      </c>
      <c r="H30" s="301">
        <v>-4.6816186470395831</v>
      </c>
      <c r="I30" s="301">
        <v>-2.392050603266104</v>
      </c>
      <c r="J30" s="302">
        <f>H30-'T2'!H30</f>
        <v>-0.22330118802355958</v>
      </c>
      <c r="K30" s="302">
        <f>I30-'T2'!I30</f>
        <v>-0.16453540898996533</v>
      </c>
    </row>
    <row r="31" spans="2:11" x14ac:dyDescent="0.25">
      <c r="B31" s="31">
        <v>26</v>
      </c>
      <c r="C31" s="32" t="s">
        <v>27</v>
      </c>
      <c r="D31" s="301">
        <v>-0.94028942703397977</v>
      </c>
      <c r="E31" s="301">
        <v>-4.6931406309142103</v>
      </c>
      <c r="F31" s="301">
        <v>0</v>
      </c>
      <c r="G31" s="301">
        <v>-1.0258462411328981</v>
      </c>
      <c r="H31" s="301">
        <v>-5.7206481728982466</v>
      </c>
      <c r="I31" s="301">
        <v>-2.9031024934985821</v>
      </c>
      <c r="J31" s="302">
        <f>H31-'T2'!H31</f>
        <v>-0.23125521265156923</v>
      </c>
      <c r="K31" s="302">
        <f>I31-'T2'!I31</f>
        <v>-0.16851242130397015</v>
      </c>
    </row>
    <row r="32" spans="2:11" x14ac:dyDescent="0.25">
      <c r="B32" s="31">
        <v>27</v>
      </c>
      <c r="C32" s="32" t="s">
        <v>28</v>
      </c>
      <c r="D32" s="301">
        <v>0.48868541310236946</v>
      </c>
      <c r="E32" s="301">
        <v>-6.0654459956819631</v>
      </c>
      <c r="F32" s="301">
        <v>0</v>
      </c>
      <c r="G32" s="301">
        <v>-1.0258462411328981</v>
      </c>
      <c r="H32" s="301">
        <v>-5.3895176245760998</v>
      </c>
      <c r="I32" s="301">
        <v>-3.4520246394056837</v>
      </c>
      <c r="J32" s="302">
        <f>H32-'T2'!H32</f>
        <v>-0.23385232459839944</v>
      </c>
      <c r="K32" s="302">
        <f>I32-'T2'!I32</f>
        <v>-0.1698109772773857</v>
      </c>
    </row>
  </sheetData>
  <mergeCells count="1">
    <mergeCell ref="B4:C4"/>
  </mergeCells>
  <conditionalFormatting sqref="D6:K32">
    <cfRule type="cellIs" dxfId="39" priority="1" operator="equal">
      <formula>0</formula>
    </cfRule>
  </conditionalFormatting>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9"/>
  <sheetViews>
    <sheetView zoomScale="85" zoomScaleNormal="85" workbookViewId="0"/>
  </sheetViews>
  <sheetFormatPr defaultRowHeight="15" x14ac:dyDescent="0.25"/>
  <cols>
    <col min="2" max="2" width="5.5703125" bestFit="1" customWidth="1"/>
    <col min="3" max="3" width="30.140625" bestFit="1" customWidth="1"/>
    <col min="4" max="5" width="11.7109375" bestFit="1" customWidth="1"/>
    <col min="6" max="6" width="10.28515625" customWidth="1"/>
    <col min="7" max="7" width="10.7109375" customWidth="1"/>
  </cols>
  <sheetData>
    <row r="2" spans="2:20" x14ac:dyDescent="0.25">
      <c r="B2" s="135" t="s">
        <v>716</v>
      </c>
      <c r="C2" s="135"/>
      <c r="D2" s="135"/>
      <c r="E2" s="135"/>
      <c r="I2" s="307" t="s">
        <v>684</v>
      </c>
      <c r="R2" s="3"/>
      <c r="T2" s="307" t="s">
        <v>685</v>
      </c>
    </row>
    <row r="3" spans="2:20" x14ac:dyDescent="0.25">
      <c r="B3" s="4"/>
      <c r="C3" s="14"/>
      <c r="D3" s="4"/>
      <c r="E3" s="4"/>
    </row>
    <row r="4" spans="2:20" ht="63.75" x14ac:dyDescent="0.25">
      <c r="B4" s="368" t="s">
        <v>1</v>
      </c>
      <c r="C4" s="368" t="s">
        <v>2</v>
      </c>
      <c r="D4" s="150" t="s">
        <v>504</v>
      </c>
      <c r="E4" s="150" t="s">
        <v>505</v>
      </c>
      <c r="F4" s="150" t="s">
        <v>511</v>
      </c>
      <c r="G4" s="150" t="s">
        <v>512</v>
      </c>
    </row>
    <row r="5" spans="2:20" x14ac:dyDescent="0.25">
      <c r="B5" s="368"/>
      <c r="C5" s="368"/>
      <c r="D5" s="150" t="s">
        <v>65</v>
      </c>
      <c r="E5" s="150" t="s">
        <v>439</v>
      </c>
      <c r="F5" s="150" t="s">
        <v>65</v>
      </c>
      <c r="G5" s="150" t="s">
        <v>65</v>
      </c>
    </row>
    <row r="6" spans="2:20" x14ac:dyDescent="0.25">
      <c r="B6" s="152">
        <v>1</v>
      </c>
      <c r="C6" s="148" t="s">
        <v>35</v>
      </c>
      <c r="D6" s="148">
        <v>28.274707753300905</v>
      </c>
      <c r="E6" s="148">
        <v>4.114675435890244</v>
      </c>
      <c r="F6" s="151">
        <f>D6-'T10'!E6</f>
        <v>-1.4575752894434899</v>
      </c>
      <c r="G6" s="151">
        <f>E6-'T11'!E6</f>
        <v>-0.21220204592866665</v>
      </c>
    </row>
    <row r="7" spans="2:20" x14ac:dyDescent="0.25">
      <c r="B7" s="152">
        <v>2</v>
      </c>
      <c r="C7" s="148" t="s">
        <v>36</v>
      </c>
      <c r="D7" s="148">
        <v>29.042265029344797</v>
      </c>
      <c r="E7" s="148">
        <v>4.6407607014068137</v>
      </c>
      <c r="F7" s="151">
        <f>D7-'T10'!E7</f>
        <v>-1.4035759547297459</v>
      </c>
      <c r="G7" s="151">
        <f>E7-'T11'!E7</f>
        <v>-0.22476933977844649</v>
      </c>
    </row>
    <row r="8" spans="2:20" x14ac:dyDescent="0.25">
      <c r="B8" s="152">
        <v>3</v>
      </c>
      <c r="C8" s="148" t="s">
        <v>37</v>
      </c>
      <c r="D8" s="148">
        <v>37.774349067548378</v>
      </c>
      <c r="E8" s="148">
        <v>6.1578573124338094</v>
      </c>
      <c r="F8" s="151">
        <f>D8-'T10'!E8</f>
        <v>-0.38683947959574994</v>
      </c>
      <c r="G8" s="151">
        <f>E8-'T11'!E8</f>
        <v>-6.3157911508689324E-2</v>
      </c>
    </row>
    <row r="9" spans="2:20" x14ac:dyDescent="0.25">
      <c r="B9" s="152">
        <v>4</v>
      </c>
      <c r="C9" s="148" t="s">
        <v>38</v>
      </c>
      <c r="D9" s="148">
        <v>43.62953728849353</v>
      </c>
      <c r="E9" s="148">
        <v>5.8580499833103055</v>
      </c>
      <c r="F9" s="151">
        <f>D9-'T10'!E9</f>
        <v>3.6965382656802603E-2</v>
      </c>
      <c r="G9" s="151">
        <f>E9-'T11'!E9</f>
        <v>4.9457270574988499E-3</v>
      </c>
    </row>
    <row r="10" spans="2:20" x14ac:dyDescent="0.25">
      <c r="B10" s="152">
        <v>5</v>
      </c>
      <c r="C10" s="148" t="s">
        <v>39</v>
      </c>
      <c r="D10" s="148">
        <v>44.172918860087336</v>
      </c>
      <c r="E10" s="148">
        <v>6.969958007086527</v>
      </c>
      <c r="F10" s="151">
        <f>D10-'T10'!E10</f>
        <v>4.7381358566376264E-2</v>
      </c>
      <c r="G10" s="151">
        <f>E10-'T11'!E10</f>
        <v>7.510212291507834E-3</v>
      </c>
    </row>
    <row r="11" spans="2:20" x14ac:dyDescent="0.25">
      <c r="B11" s="152">
        <v>6</v>
      </c>
      <c r="C11" s="148" t="s">
        <v>40</v>
      </c>
      <c r="D11" s="148">
        <v>45.844302193237333</v>
      </c>
      <c r="E11" s="148">
        <v>7.1417899917453784</v>
      </c>
      <c r="F11" s="151">
        <f>D11-'T10'!E11</f>
        <v>0.34590894913470294</v>
      </c>
      <c r="G11" s="151">
        <f>E11-'T11'!E11</f>
        <v>5.396885846283439E-2</v>
      </c>
    </row>
    <row r="12" spans="2:20" x14ac:dyDescent="0.25">
      <c r="B12" s="152">
        <v>7</v>
      </c>
      <c r="C12" s="148" t="s">
        <v>41</v>
      </c>
      <c r="D12" s="148">
        <v>47.13902831639038</v>
      </c>
      <c r="E12" s="148">
        <v>6.8309053231219421</v>
      </c>
      <c r="F12" s="151">
        <f>D12-'T10'!E12</f>
        <v>0.13232032127356774</v>
      </c>
      <c r="G12" s="151">
        <f>E12-'T11'!E12</f>
        <v>1.918209924195402E-2</v>
      </c>
    </row>
    <row r="13" spans="2:20" x14ac:dyDescent="0.25">
      <c r="B13" s="152">
        <v>8</v>
      </c>
      <c r="C13" s="148" t="s">
        <v>42</v>
      </c>
      <c r="D13" s="148">
        <v>48.481627601617248</v>
      </c>
      <c r="E13" s="148">
        <v>6.8368641967507164</v>
      </c>
      <c r="F13" s="151">
        <f>D13-'T10'!E13</f>
        <v>0.2222728803915075</v>
      </c>
      <c r="G13" s="151">
        <f>E13-'T11'!E13</f>
        <v>3.1337853732487986E-2</v>
      </c>
    </row>
    <row r="14" spans="2:20" x14ac:dyDescent="0.25">
      <c r="B14" s="152">
        <v>9</v>
      </c>
      <c r="C14" s="148" t="s">
        <v>43</v>
      </c>
      <c r="D14" s="148">
        <v>49.12624084457439</v>
      </c>
      <c r="E14" s="148">
        <v>6.7998624368756193</v>
      </c>
      <c r="F14" s="151">
        <f>D14-'T10'!E14</f>
        <v>0.10313066047497443</v>
      </c>
      <c r="G14" s="151">
        <f>E14-'T11'!E14</f>
        <v>1.4262909233368148E-2</v>
      </c>
    </row>
    <row r="15" spans="2:20" x14ac:dyDescent="0.25">
      <c r="B15" s="152">
        <v>10</v>
      </c>
      <c r="C15" s="148" t="s">
        <v>44</v>
      </c>
      <c r="D15" s="148">
        <v>45.600720135439211</v>
      </c>
      <c r="E15" s="148">
        <v>7.014761427955805</v>
      </c>
      <c r="F15" s="151">
        <f>D15-'T10'!E15</f>
        <v>0.16336011191309296</v>
      </c>
      <c r="G15" s="151">
        <f>E15-'T11'!E15</f>
        <v>2.5172132051738849E-2</v>
      </c>
    </row>
    <row r="16" spans="2:20" x14ac:dyDescent="0.25">
      <c r="B16" s="152">
        <v>11</v>
      </c>
      <c r="C16" s="148" t="s">
        <v>45</v>
      </c>
      <c r="D16" s="148">
        <v>51.951629741416006</v>
      </c>
      <c r="E16" s="148">
        <v>7.0866971251484907</v>
      </c>
      <c r="F16" s="151">
        <f>D16-'T10'!E16</f>
        <v>0.12171720374230688</v>
      </c>
      <c r="G16" s="151">
        <f>E16-'T11'!E16</f>
        <v>1.6584681345763741E-2</v>
      </c>
    </row>
    <row r="17" spans="2:7" x14ac:dyDescent="0.25">
      <c r="B17" s="152">
        <v>12</v>
      </c>
      <c r="C17" s="148" t="s">
        <v>46</v>
      </c>
      <c r="D17" s="148">
        <v>54.484442534645027</v>
      </c>
      <c r="E17" s="148">
        <v>6.7931857836069343</v>
      </c>
      <c r="F17" s="151">
        <f>D17-'T10'!E17</f>
        <v>0.11317557993161387</v>
      </c>
      <c r="G17" s="151">
        <f>E17-'T11'!E17</f>
        <v>1.4059747119013366E-2</v>
      </c>
    </row>
    <row r="18" spans="2:7" x14ac:dyDescent="0.25">
      <c r="B18" s="152">
        <v>13</v>
      </c>
      <c r="C18" s="148" t="s">
        <v>47</v>
      </c>
      <c r="D18" s="148">
        <v>52.968684725839204</v>
      </c>
      <c r="E18" s="148">
        <v>6.8841229579072367</v>
      </c>
      <c r="F18" s="151">
        <f>D18-'T10'!E18</f>
        <v>0.13631327650692526</v>
      </c>
      <c r="G18" s="151">
        <f>E18-'T11'!E18</f>
        <v>1.7676160642481342E-2</v>
      </c>
    </row>
    <row r="19" spans="2:7" x14ac:dyDescent="0.25">
      <c r="B19" s="152">
        <v>14</v>
      </c>
      <c r="C19" s="148" t="s">
        <v>48</v>
      </c>
      <c r="D19" s="148">
        <v>51.58052576595373</v>
      </c>
      <c r="E19" s="148">
        <v>7.4271599882395405</v>
      </c>
      <c r="F19" s="151">
        <f>D19-'T10'!E19</f>
        <v>0.1517323683211842</v>
      </c>
      <c r="G19" s="151">
        <f>E19-'T11'!E19</f>
        <v>2.1852847037012957E-2</v>
      </c>
    </row>
  </sheetData>
  <mergeCells count="2">
    <mergeCell ref="B4:B5"/>
    <mergeCell ref="C4:C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2"/>
  <sheetViews>
    <sheetView topLeftCell="A8" zoomScale="85" zoomScaleNormal="85" workbookViewId="0">
      <selection activeCell="B4" sqref="B4:K32"/>
    </sheetView>
  </sheetViews>
  <sheetFormatPr defaultRowHeight="15" x14ac:dyDescent="0.25"/>
  <cols>
    <col min="2" max="2" width="5" bestFit="1" customWidth="1"/>
    <col min="3" max="3" width="30.140625" bestFit="1" customWidth="1"/>
    <col min="4" max="6" width="11.5703125" bestFit="1" customWidth="1"/>
    <col min="8" max="8" width="13.28515625" customWidth="1"/>
    <col min="9" max="9" width="12.28515625" customWidth="1"/>
    <col min="10" max="10" width="12.42578125" bestFit="1" customWidth="1"/>
    <col min="11" max="11" width="13" customWidth="1"/>
  </cols>
  <sheetData>
    <row r="2" spans="2:26" x14ac:dyDescent="0.25">
      <c r="B2" s="135" t="s">
        <v>715</v>
      </c>
      <c r="C2" s="135"/>
      <c r="D2" s="135"/>
      <c r="E2" s="135"/>
      <c r="F2" s="135"/>
      <c r="G2" s="135"/>
      <c r="H2" s="135"/>
      <c r="I2" s="135"/>
      <c r="J2" s="135"/>
      <c r="K2" s="135"/>
      <c r="M2" s="307" t="s">
        <v>699</v>
      </c>
      <c r="N2" s="149"/>
      <c r="X2" s="307" t="s">
        <v>700</v>
      </c>
      <c r="Y2" s="149"/>
      <c r="Z2" s="153"/>
    </row>
    <row r="3" spans="2:26" x14ac:dyDescent="0.25">
      <c r="B3" s="4"/>
      <c r="C3" s="14"/>
      <c r="D3" s="4"/>
      <c r="E3" s="4"/>
      <c r="F3" s="4"/>
    </row>
    <row r="4" spans="2:26" ht="56.25" x14ac:dyDescent="0.25">
      <c r="B4" s="367" t="s">
        <v>0</v>
      </c>
      <c r="C4" s="367"/>
      <c r="D4" s="15" t="s">
        <v>435</v>
      </c>
      <c r="E4" s="15" t="s">
        <v>436</v>
      </c>
      <c r="F4" s="15" t="s">
        <v>437</v>
      </c>
      <c r="G4" s="15" t="s">
        <v>438</v>
      </c>
      <c r="H4" s="15" t="s">
        <v>470</v>
      </c>
      <c r="I4" s="15" t="s">
        <v>499</v>
      </c>
      <c r="J4" s="129" t="s">
        <v>509</v>
      </c>
      <c r="K4" s="129" t="s">
        <v>510</v>
      </c>
    </row>
    <row r="5" spans="2:26" x14ac:dyDescent="0.25">
      <c r="B5" s="131" t="s">
        <v>1</v>
      </c>
      <c r="C5" s="131" t="s">
        <v>2</v>
      </c>
      <c r="D5" s="15" t="s">
        <v>65</v>
      </c>
      <c r="E5" s="15" t="s">
        <v>65</v>
      </c>
      <c r="F5" s="15" t="s">
        <v>65</v>
      </c>
      <c r="G5" s="15" t="s">
        <v>65</v>
      </c>
      <c r="H5" s="131" t="s">
        <v>65</v>
      </c>
      <c r="I5" s="131" t="s">
        <v>65</v>
      </c>
      <c r="J5" s="131" t="s">
        <v>65</v>
      </c>
      <c r="K5" s="131" t="s">
        <v>65</v>
      </c>
    </row>
    <row r="6" spans="2:26" x14ac:dyDescent="0.25">
      <c r="B6" s="31">
        <v>1</v>
      </c>
      <c r="C6" s="32" t="s">
        <v>3</v>
      </c>
      <c r="D6" s="301">
        <v>0.36119888080888529</v>
      </c>
      <c r="E6" s="301">
        <v>12.440677727579683</v>
      </c>
      <c r="F6" s="301">
        <v>18.569574819278493</v>
      </c>
      <c r="G6" s="301">
        <v>-3.3705280482364803</v>
      </c>
      <c r="H6" s="301">
        <v>25.512787833914643</v>
      </c>
      <c r="I6" s="301">
        <v>20.175317862073886</v>
      </c>
      <c r="J6" s="302">
        <f>'T3'!H6-'T28'!H6</f>
        <v>1.521393635856775</v>
      </c>
      <c r="K6" s="302">
        <f>'T3'!I6-'T28'!I6</f>
        <v>1.1333135664971685</v>
      </c>
    </row>
    <row r="7" spans="2:26" x14ac:dyDescent="0.25">
      <c r="B7" s="31">
        <v>2</v>
      </c>
      <c r="C7" s="32" t="s">
        <v>4</v>
      </c>
      <c r="D7" s="301">
        <v>0.65377631554429072</v>
      </c>
      <c r="E7" s="301">
        <v>6.3470041038031111</v>
      </c>
      <c r="F7" s="301">
        <v>18.569574819278497</v>
      </c>
      <c r="G7" s="301">
        <v>-3.3705280482364803</v>
      </c>
      <c r="H7" s="301">
        <v>20.930426369628798</v>
      </c>
      <c r="I7" s="301">
        <v>17.73784841256326</v>
      </c>
      <c r="J7" s="302">
        <f>'T3'!H7-'T28'!H7</f>
        <v>-0.53274273358115209</v>
      </c>
      <c r="K7" s="302">
        <f>'T3'!I7-'T28'!I7</f>
        <v>9.0279013525638163E-2</v>
      </c>
    </row>
    <row r="8" spans="2:26" x14ac:dyDescent="0.25">
      <c r="B8" s="31">
        <v>3</v>
      </c>
      <c r="C8" s="32" t="s">
        <v>5</v>
      </c>
      <c r="D8" s="301">
        <v>-0.36782208672194461</v>
      </c>
      <c r="E8" s="301">
        <v>11.243019899546313</v>
      </c>
      <c r="F8" s="301">
        <v>18.069184824027378</v>
      </c>
      <c r="G8" s="301">
        <v>-3.3705280482364803</v>
      </c>
      <c r="H8" s="301">
        <v>23.325250608706003</v>
      </c>
      <c r="I8" s="301">
        <v>19.195864735609423</v>
      </c>
      <c r="J8" s="302">
        <f>'T3'!H8-'T28'!H8</f>
        <v>0.98615181641277161</v>
      </c>
      <c r="K8" s="302">
        <f>'T3'!I8-'T28'!I8</f>
        <v>0.77554645091672825</v>
      </c>
    </row>
    <row r="9" spans="2:26" x14ac:dyDescent="0.25">
      <c r="B9" s="31">
        <v>4</v>
      </c>
      <c r="C9" s="32" t="s">
        <v>6</v>
      </c>
      <c r="D9" s="301">
        <v>-4.4986104884645837</v>
      </c>
      <c r="E9" s="301">
        <v>11.243019899546313</v>
      </c>
      <c r="F9" s="301">
        <v>19.310104900584591</v>
      </c>
      <c r="G9" s="301">
        <v>-3.3705280482364803</v>
      </c>
      <c r="H9" s="301">
        <v>20.435382283520578</v>
      </c>
      <c r="I9" s="301">
        <v>20.436784812166636</v>
      </c>
      <c r="J9" s="302">
        <f>'T3'!H9-'T28'!H9</f>
        <v>0.9711536399440881</v>
      </c>
      <c r="K9" s="302">
        <f>'T3'!I9-'T28'!I9</f>
        <v>0.75995237561154028</v>
      </c>
    </row>
    <row r="10" spans="2:26" x14ac:dyDescent="0.25">
      <c r="B10" s="31">
        <v>5</v>
      </c>
      <c r="C10" s="32" t="s">
        <v>7</v>
      </c>
      <c r="D10" s="301">
        <v>-0.16376859731396742</v>
      </c>
      <c r="E10" s="301">
        <v>10.027488227244268</v>
      </c>
      <c r="F10" s="301">
        <v>17.104365241506724</v>
      </c>
      <c r="G10" s="301">
        <v>-3.3705280482364803</v>
      </c>
      <c r="H10" s="301">
        <v>21.59205917775169</v>
      </c>
      <c r="I10" s="301">
        <v>17.744832484167951</v>
      </c>
      <c r="J10" s="302">
        <f>'T3'!H10-'T28'!H10</f>
        <v>0.32744834191071703</v>
      </c>
      <c r="K10" s="302">
        <f>'T3'!I10-'T28'!I10</f>
        <v>0.28036156615776164</v>
      </c>
    </row>
    <row r="11" spans="2:26" x14ac:dyDescent="0.25">
      <c r="B11" s="31">
        <v>6</v>
      </c>
      <c r="C11" s="32" t="s">
        <v>8</v>
      </c>
      <c r="D11" s="301">
        <v>1.6925177709191923</v>
      </c>
      <c r="E11" s="301">
        <v>10.886477845564379</v>
      </c>
      <c r="F11" s="301">
        <v>18.078729436847482</v>
      </c>
      <c r="G11" s="301">
        <v>-3.3705280482364803</v>
      </c>
      <c r="H11" s="301">
        <v>25.109901435981698</v>
      </c>
      <c r="I11" s="301">
        <v>19.062792526836752</v>
      </c>
      <c r="J11" s="302">
        <f>'T3'!H11-'T28'!H11</f>
        <v>-2.2455229711162872E-2</v>
      </c>
      <c r="K11" s="302">
        <f>'T3'!I11-'T28'!I11</f>
        <v>3.2902504079597605E-2</v>
      </c>
    </row>
    <row r="12" spans="2:26" x14ac:dyDescent="0.25">
      <c r="B12" s="31">
        <v>7</v>
      </c>
      <c r="C12" s="32" t="s">
        <v>9</v>
      </c>
      <c r="D12" s="301">
        <v>0.62627024369654005</v>
      </c>
      <c r="E12" s="301">
        <v>8.9763441514656268</v>
      </c>
      <c r="F12" s="301">
        <v>26.720900844079107</v>
      </c>
      <c r="G12" s="301">
        <v>-3.3705280482364803</v>
      </c>
      <c r="H12" s="301">
        <v>31.157718360711669</v>
      </c>
      <c r="I12" s="301">
        <v>26.940910456428877</v>
      </c>
      <c r="J12" s="302">
        <f>'T3'!H12-'T28'!H12</f>
        <v>-0.10216712989231524</v>
      </c>
      <c r="K12" s="302">
        <f>'T3'!I12-'T28'!I12</f>
        <v>4.8375692529617709E-2</v>
      </c>
    </row>
    <row r="13" spans="2:26" x14ac:dyDescent="0.25">
      <c r="B13" s="31">
        <v>8</v>
      </c>
      <c r="C13" s="32" t="s">
        <v>10</v>
      </c>
      <c r="D13" s="301">
        <v>0.87413882953318189</v>
      </c>
      <c r="E13" s="301">
        <v>8.9763441514656268</v>
      </c>
      <c r="F13" s="301">
        <v>15.825399293167589</v>
      </c>
      <c r="G13" s="301">
        <v>-3.3705280482364803</v>
      </c>
      <c r="H13" s="301">
        <v>20.510085395636793</v>
      </c>
      <c r="I13" s="301">
        <v>16.045408905517359</v>
      </c>
      <c r="J13" s="302">
        <f>'T3'!H13-'T28'!H13</f>
        <v>-1.5954176519166197E-2</v>
      </c>
      <c r="K13" s="302">
        <f>'T3'!I13-'T28'!I13</f>
        <v>2.4791973072296969E-2</v>
      </c>
    </row>
    <row r="14" spans="2:26" x14ac:dyDescent="0.25">
      <c r="B14" s="31">
        <v>9</v>
      </c>
      <c r="C14" s="32" t="s">
        <v>11</v>
      </c>
      <c r="D14" s="301">
        <v>-0.25229268507519226</v>
      </c>
      <c r="E14" s="301">
        <v>5.0541984010987164</v>
      </c>
      <c r="F14" s="301">
        <v>13.306211958664383</v>
      </c>
      <c r="G14" s="301">
        <v>-3.3705280482364803</v>
      </c>
      <c r="H14" s="301">
        <v>13.726749946231685</v>
      </c>
      <c r="I14" s="301">
        <v>11.95736327086739</v>
      </c>
      <c r="J14" s="302">
        <f>'T3'!H14-'T28'!H14</f>
        <v>-6.9544588030002075E-2</v>
      </c>
      <c r="K14" s="302">
        <f>'T3'!I14-'T28'!I14</f>
        <v>-4.8961927091500712E-2</v>
      </c>
    </row>
    <row r="15" spans="2:26" x14ac:dyDescent="0.25">
      <c r="B15" s="31">
        <v>10</v>
      </c>
      <c r="C15" s="32" t="s">
        <v>445</v>
      </c>
      <c r="D15" s="301">
        <v>1.3648539139545577</v>
      </c>
      <c r="E15" s="301">
        <v>8.1299255605759679</v>
      </c>
      <c r="F15" s="301">
        <v>14.97764997504316</v>
      </c>
      <c r="G15" s="301">
        <v>-3.3705280482364803</v>
      </c>
      <c r="H15" s="301">
        <v>19.475916289222013</v>
      </c>
      <c r="I15" s="301">
        <v>14.859092151037068</v>
      </c>
      <c r="J15" s="302">
        <f>'T3'!H15-'T28'!H15</f>
        <v>5.0292294411391936E-2</v>
      </c>
      <c r="K15" s="302">
        <f>'T3'!I15-'T28'!I15</f>
        <v>1.7587588707264956E-2</v>
      </c>
    </row>
    <row r="16" spans="2:26" x14ac:dyDescent="0.25">
      <c r="B16" s="31">
        <v>11</v>
      </c>
      <c r="C16" s="32" t="s">
        <v>12</v>
      </c>
      <c r="D16" s="301">
        <v>2.3241786490442005</v>
      </c>
      <c r="E16" s="301">
        <v>8.1299255605759679</v>
      </c>
      <c r="F16" s="301">
        <v>8.8823759467061336</v>
      </c>
      <c r="G16" s="301">
        <v>-3.3705280482364803</v>
      </c>
      <c r="H16" s="301">
        <v>14.339966995974628</v>
      </c>
      <c r="I16" s="301">
        <v>8.7638181227000409</v>
      </c>
      <c r="J16" s="302">
        <f>'T3'!H16-'T28'!H16</f>
        <v>-2.8131716479627755E-2</v>
      </c>
      <c r="K16" s="302">
        <f>'T3'!I16-'T28'!I16</f>
        <v>-4.2764857446517368E-2</v>
      </c>
    </row>
    <row r="17" spans="2:11" x14ac:dyDescent="0.25">
      <c r="B17" s="31">
        <v>12</v>
      </c>
      <c r="C17" s="32" t="s">
        <v>13</v>
      </c>
      <c r="D17" s="301">
        <v>0.94414683383711528</v>
      </c>
      <c r="E17" s="301">
        <v>4.7702526559288581</v>
      </c>
      <c r="F17" s="301">
        <v>8.063052716574898</v>
      </c>
      <c r="G17" s="301">
        <v>-3.3705280482364803</v>
      </c>
      <c r="H17" s="301">
        <v>9.4528736269186204</v>
      </c>
      <c r="I17" s="301">
        <v>6.6006257307099609</v>
      </c>
      <c r="J17" s="302">
        <f>'T3'!H17-'T28'!H17</f>
        <v>1.0211295324548786E-2</v>
      </c>
      <c r="K17" s="302">
        <f>'T3'!I17-'T28'!I17</f>
        <v>-1.6427084405474801E-3</v>
      </c>
    </row>
    <row r="18" spans="2:11" x14ac:dyDescent="0.25">
      <c r="B18" s="31">
        <v>13</v>
      </c>
      <c r="C18" s="32" t="s">
        <v>14</v>
      </c>
      <c r="D18" s="301">
        <v>2.7854671455905304</v>
      </c>
      <c r="E18" s="301">
        <v>2.9975289482867424</v>
      </c>
      <c r="F18" s="301">
        <v>4.2376830118591657</v>
      </c>
      <c r="G18" s="301">
        <v>-3.3705280482364803</v>
      </c>
      <c r="H18" s="301">
        <v>6.0506452678426115</v>
      </c>
      <c r="I18" s="301">
        <v>2.0661665429373826</v>
      </c>
      <c r="J18" s="302">
        <f>'T3'!H18-'T28'!H18</f>
        <v>6.5666416626797286E-4</v>
      </c>
      <c r="K18" s="302">
        <f>'T3'!I18-'T28'!I18</f>
        <v>-7.3863446244994968E-3</v>
      </c>
    </row>
    <row r="19" spans="2:11" x14ac:dyDescent="0.25">
      <c r="B19" s="31">
        <v>14</v>
      </c>
      <c r="C19" s="32" t="s">
        <v>15</v>
      </c>
      <c r="D19" s="301">
        <v>1.4970400715942382</v>
      </c>
      <c r="E19" s="301">
        <v>2.9975289482867424</v>
      </c>
      <c r="F19" s="301">
        <v>3.1088882636455608</v>
      </c>
      <c r="G19" s="301">
        <v>-3.3705280482364803</v>
      </c>
      <c r="H19" s="301">
        <v>3.633423445632713</v>
      </c>
      <c r="I19" s="301">
        <v>0.93737179472377763</v>
      </c>
      <c r="J19" s="302">
        <f>'T3'!H19-'T28'!H19</f>
        <v>5.2717512033155778E-3</v>
      </c>
      <c r="K19" s="302">
        <f>'T3'!I19-'T28'!I19</f>
        <v>-2.0663206384772259E-3</v>
      </c>
    </row>
    <row r="20" spans="2:11" x14ac:dyDescent="0.25">
      <c r="B20" s="31">
        <v>15</v>
      </c>
      <c r="C20" s="32" t="s">
        <v>16</v>
      </c>
      <c r="D20" s="301">
        <v>3.6192808978083373</v>
      </c>
      <c r="E20" s="301">
        <v>1.1655239991432722</v>
      </c>
      <c r="F20" s="301">
        <v>0.21414567626297978</v>
      </c>
      <c r="G20" s="301">
        <v>-3.3705280482364803</v>
      </c>
      <c r="H20" s="301">
        <v>1.3953177251494551</v>
      </c>
      <c r="I20" s="301">
        <v>-2.6901727723161919</v>
      </c>
      <c r="J20" s="302">
        <f>'T3'!H20-'T28'!H20</f>
        <v>2.046729914021217E-3</v>
      </c>
      <c r="K20" s="302">
        <f>'T3'!I20-'T28'!I20</f>
        <v>-4.8518816760481087E-3</v>
      </c>
    </row>
    <row r="21" spans="2:11" x14ac:dyDescent="0.25">
      <c r="B21" s="31">
        <v>16</v>
      </c>
      <c r="C21" s="32" t="s">
        <v>17</v>
      </c>
      <c r="D21" s="301">
        <v>3.0591590464695204</v>
      </c>
      <c r="E21" s="301">
        <v>-0.30337225745570057</v>
      </c>
      <c r="F21" s="301">
        <v>0</v>
      </c>
      <c r="G21" s="301">
        <v>-3.3705280482364803</v>
      </c>
      <c r="H21" s="301">
        <v>-0.55406680773152051</v>
      </c>
      <c r="I21" s="301">
        <v>-3.4918769512187606</v>
      </c>
      <c r="J21" s="302">
        <f>'T3'!H21-'T28'!H21</f>
        <v>2.3743827832403142E-3</v>
      </c>
      <c r="K21" s="302">
        <f>'T3'!I21-'T28'!I21</f>
        <v>-4.3190917277837748E-3</v>
      </c>
    </row>
    <row r="22" spans="2:11" x14ac:dyDescent="0.25">
      <c r="B22" s="31">
        <v>17</v>
      </c>
      <c r="C22" s="32" t="s">
        <v>18</v>
      </c>
      <c r="D22" s="301">
        <v>0.70793965760782762</v>
      </c>
      <c r="E22" s="301">
        <v>0.61852283973504241</v>
      </c>
      <c r="F22" s="301">
        <v>0</v>
      </c>
      <c r="G22" s="301">
        <v>-3.3705280482364803</v>
      </c>
      <c r="H22" s="301">
        <v>-2.1677701188406187</v>
      </c>
      <c r="I22" s="301">
        <v>-3.1231189123424632</v>
      </c>
      <c r="J22" s="302">
        <f>'T3'!H22-'T28'!H22</f>
        <v>2.0943888242435094E-3</v>
      </c>
      <c r="K22" s="302">
        <f>'T3'!I22-'T28'!I22</f>
        <v>-4.6599735650461049E-3</v>
      </c>
    </row>
    <row r="23" spans="2:11" x14ac:dyDescent="0.25">
      <c r="B23" s="31">
        <v>18</v>
      </c>
      <c r="C23" s="32" t="s">
        <v>19</v>
      </c>
      <c r="D23" s="301">
        <v>1.023231007759698</v>
      </c>
      <c r="E23" s="301">
        <v>-0.12317187798004972</v>
      </c>
      <c r="F23" s="301">
        <v>0</v>
      </c>
      <c r="G23" s="301">
        <v>-3.3705280482364803</v>
      </c>
      <c r="H23" s="301">
        <v>-2.4458345428608221</v>
      </c>
      <c r="I23" s="301">
        <v>-3.4197967994285001</v>
      </c>
      <c r="J23" s="302">
        <f>'T3'!H23-'T28'!H23</f>
        <v>2.1001769889701372E-3</v>
      </c>
      <c r="K23" s="302">
        <f>'T3'!I23-'T28'!I23</f>
        <v>-4.5260584387674108E-3</v>
      </c>
    </row>
    <row r="24" spans="2:11" x14ac:dyDescent="0.25">
      <c r="B24" s="31">
        <v>19</v>
      </c>
      <c r="C24" s="32" t="s">
        <v>20</v>
      </c>
      <c r="D24" s="301">
        <v>4.0513902252445462</v>
      </c>
      <c r="E24" s="301">
        <v>-0.14524708828141814</v>
      </c>
      <c r="F24" s="301">
        <v>0</v>
      </c>
      <c r="G24" s="301">
        <v>-3.3705280482364803</v>
      </c>
      <c r="H24" s="301">
        <v>0.5646645063829312</v>
      </c>
      <c r="I24" s="301">
        <v>-3.4286268835490477</v>
      </c>
      <c r="J24" s="302">
        <f>'T3'!H24-'T28'!H24</f>
        <v>2.1944362487089641E-3</v>
      </c>
      <c r="K24" s="302">
        <f>'T3'!I24-'T28'!I24</f>
        <v>-3.6691163091107093E-3</v>
      </c>
    </row>
    <row r="25" spans="2:11" x14ac:dyDescent="0.25">
      <c r="B25" s="31">
        <v>20</v>
      </c>
      <c r="C25" s="32" t="s">
        <v>21</v>
      </c>
      <c r="D25" s="301">
        <v>9.007869073770479</v>
      </c>
      <c r="E25" s="301">
        <v>-5.0046478898828548</v>
      </c>
      <c r="F25" s="301">
        <v>0</v>
      </c>
      <c r="G25" s="301">
        <v>-3.3705280482364803</v>
      </c>
      <c r="H25" s="301">
        <v>1.6336227136277146</v>
      </c>
      <c r="I25" s="301">
        <v>-5.3723872041896223</v>
      </c>
      <c r="J25" s="302">
        <f>'T3'!H25-'T28'!H25</f>
        <v>2.167123820498329E-3</v>
      </c>
      <c r="K25" s="302">
        <f>'T3'!I25-'T28'!I25</f>
        <v>-4.4442070791852473E-3</v>
      </c>
    </row>
    <row r="26" spans="2:11" x14ac:dyDescent="0.25">
      <c r="B26" s="31">
        <v>21</v>
      </c>
      <c r="C26" s="32" t="s">
        <v>22</v>
      </c>
      <c r="D26" s="301">
        <v>6.1532955193026719</v>
      </c>
      <c r="E26" s="301">
        <v>-4.9903710293027492</v>
      </c>
      <c r="F26" s="301">
        <v>0</v>
      </c>
      <c r="G26" s="301">
        <v>-3.3705280482364803</v>
      </c>
      <c r="H26" s="301">
        <v>-1.2095293523760078</v>
      </c>
      <c r="I26" s="301">
        <v>-5.3666764599575796</v>
      </c>
      <c r="J26" s="302">
        <f>'T3'!H26-'T28'!H26</f>
        <v>2.1651259839696735E-3</v>
      </c>
      <c r="K26" s="302">
        <f>'T3'!I26-'T28'!I26</f>
        <v>-4.4519320735156853E-3</v>
      </c>
    </row>
    <row r="27" spans="2:11" x14ac:dyDescent="0.25">
      <c r="B27" s="31">
        <v>22</v>
      </c>
      <c r="C27" s="32" t="s">
        <v>23</v>
      </c>
      <c r="D27" s="301">
        <v>3.0913270855461845</v>
      </c>
      <c r="E27" s="301">
        <v>1.4112374484011867</v>
      </c>
      <c r="F27" s="301">
        <v>-6.4174600451932102</v>
      </c>
      <c r="G27" s="301">
        <v>-3.3705280482364803</v>
      </c>
      <c r="H27" s="301">
        <v>-5.5676710491625574</v>
      </c>
      <c r="I27" s="301">
        <v>-9.2234931140692158</v>
      </c>
      <c r="J27" s="302">
        <f>'T3'!H27-'T28'!H27</f>
        <v>2.2168817539958141E-3</v>
      </c>
      <c r="K27" s="302">
        <f>'T3'!I27-'T28'!I27</f>
        <v>-4.2952673439771161E-3</v>
      </c>
    </row>
    <row r="28" spans="2:11" x14ac:dyDescent="0.25">
      <c r="B28" s="31">
        <v>23</v>
      </c>
      <c r="C28" s="32" t="s">
        <v>24</v>
      </c>
      <c r="D28" s="301">
        <v>-5.25834404752755</v>
      </c>
      <c r="E28" s="301">
        <v>1.4112374484011867</v>
      </c>
      <c r="F28" s="301">
        <v>-6.7984262301830141</v>
      </c>
      <c r="G28" s="301">
        <v>-3.3705280482364803</v>
      </c>
      <c r="H28" s="301">
        <v>-14.298308367226095</v>
      </c>
      <c r="I28" s="301">
        <v>-9.6044592990590196</v>
      </c>
      <c r="J28" s="302">
        <f>'T3'!H28-'T28'!H28</f>
        <v>2.127746896150029E-3</v>
      </c>
      <c r="K28" s="302">
        <f>'T3'!I28-'T28'!I28</f>
        <v>-4.5602737895737988E-3</v>
      </c>
    </row>
    <row r="29" spans="2:11" x14ac:dyDescent="0.25">
      <c r="B29" s="31">
        <v>24</v>
      </c>
      <c r="C29" s="32" t="s">
        <v>25</v>
      </c>
      <c r="D29" s="301">
        <v>-3.5735689403307296</v>
      </c>
      <c r="E29" s="301">
        <v>1.4112374484011867</v>
      </c>
      <c r="F29" s="301">
        <v>0</v>
      </c>
      <c r="G29" s="301">
        <v>-3.3705280482364803</v>
      </c>
      <c r="H29" s="301">
        <v>-5.8151070298462599</v>
      </c>
      <c r="I29" s="301">
        <v>-2.8060330688760056</v>
      </c>
      <c r="J29" s="302">
        <f>'T3'!H29-'T28'!H29</f>
        <v>2.1359123383257739E-3</v>
      </c>
      <c r="K29" s="302">
        <f>'T3'!I29-'T28'!I29</f>
        <v>-4.5669206434135745E-3</v>
      </c>
    </row>
    <row r="30" spans="2:11" x14ac:dyDescent="0.25">
      <c r="B30" s="31">
        <v>25</v>
      </c>
      <c r="C30" s="32" t="s">
        <v>26</v>
      </c>
      <c r="D30" s="301">
        <v>-1.1036739562060225</v>
      </c>
      <c r="E30" s="301">
        <v>-3.4516479186972573</v>
      </c>
      <c r="F30" s="301">
        <v>0</v>
      </c>
      <c r="G30" s="301">
        <v>-3.3705280482364803</v>
      </c>
      <c r="H30" s="301">
        <v>-7.2355203394003089</v>
      </c>
      <c r="I30" s="301">
        <v>-4.7511872157153832</v>
      </c>
      <c r="J30" s="302">
        <f>'T3'!H30-'T28'!H30</f>
        <v>2.1393337276345292E-3</v>
      </c>
      <c r="K30" s="302">
        <f>'T3'!I30-'T28'!I30</f>
        <v>-4.5186282992331073E-3</v>
      </c>
    </row>
    <row r="31" spans="2:11" x14ac:dyDescent="0.25">
      <c r="B31" s="31">
        <v>26</v>
      </c>
      <c r="C31" s="32" t="s">
        <v>27</v>
      </c>
      <c r="D31" s="301">
        <v>-1.2179453057914258</v>
      </c>
      <c r="E31" s="301">
        <v>-4.8784433245395062</v>
      </c>
      <c r="F31" s="301">
        <v>0</v>
      </c>
      <c r="G31" s="301">
        <v>-3.3705280482364803</v>
      </c>
      <c r="H31" s="301">
        <v>-8.4912280136595104</v>
      </c>
      <c r="I31" s="301">
        <v>-5.3219053780522829</v>
      </c>
      <c r="J31" s="302">
        <f>'T3'!H31-'T28'!H31</f>
        <v>2.1547976442501948E-3</v>
      </c>
      <c r="K31" s="302">
        <f>'T3'!I31-'T28'!I31</f>
        <v>-4.4941584589270889E-3</v>
      </c>
    </row>
    <row r="32" spans="2:11" x14ac:dyDescent="0.25">
      <c r="B32" s="31">
        <v>27</v>
      </c>
      <c r="C32" s="32" t="s">
        <v>28</v>
      </c>
      <c r="D32" s="301">
        <v>0.21444013046073962</v>
      </c>
      <c r="E32" s="301">
        <v>-6.2947106299652367</v>
      </c>
      <c r="F32" s="301">
        <v>0</v>
      </c>
      <c r="G32" s="301">
        <v>-3.3705280482364803</v>
      </c>
      <c r="H32" s="301">
        <v>-8.1918564217479304</v>
      </c>
      <c r="I32" s="301">
        <v>-5.8884123002225746</v>
      </c>
      <c r="J32" s="302">
        <f>'T3'!H32-'T28'!H32</f>
        <v>2.1528257353349289E-3</v>
      </c>
      <c r="K32" s="302">
        <f>'T3'!I32-'T28'!I32</f>
        <v>-4.4868993316757866E-3</v>
      </c>
    </row>
  </sheetData>
  <mergeCells count="1">
    <mergeCell ref="B4:C4"/>
  </mergeCells>
  <conditionalFormatting sqref="D6:K32">
    <cfRule type="cellIs" dxfId="38" priority="1" operator="equal">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I32"/>
  <sheetViews>
    <sheetView zoomScaleNormal="100" workbookViewId="0">
      <selection activeCell="B2" sqref="B2"/>
    </sheetView>
  </sheetViews>
  <sheetFormatPr defaultRowHeight="15" x14ac:dyDescent="0.25"/>
  <cols>
    <col min="2" max="2" width="7" customWidth="1"/>
    <col min="3" max="3" width="29.7109375" customWidth="1"/>
    <col min="4" max="4" width="9.42578125" customWidth="1"/>
    <col min="8" max="8" width="11.140625" customWidth="1"/>
    <col min="9" max="9" width="10.7109375" customWidth="1"/>
  </cols>
  <sheetData>
    <row r="2" spans="2:9" x14ac:dyDescent="0.25">
      <c r="B2" s="3" t="s">
        <v>741</v>
      </c>
    </row>
    <row r="3" spans="2:9" x14ac:dyDescent="0.25">
      <c r="D3" s="1"/>
      <c r="H3" s="2"/>
      <c r="I3" s="2"/>
    </row>
    <row r="4" spans="2:9" s="7" customFormat="1" ht="33.75" customHeight="1" x14ac:dyDescent="0.2">
      <c r="B4" s="343" t="s">
        <v>0</v>
      </c>
      <c r="C4" s="343"/>
      <c r="D4" s="337" t="s">
        <v>435</v>
      </c>
      <c r="E4" s="337" t="s">
        <v>436</v>
      </c>
      <c r="F4" s="337" t="s">
        <v>437</v>
      </c>
      <c r="G4" s="337" t="s">
        <v>438</v>
      </c>
      <c r="H4" s="337" t="s">
        <v>470</v>
      </c>
      <c r="I4" s="337" t="s">
        <v>499</v>
      </c>
    </row>
    <row r="5" spans="2:9" s="7" customFormat="1" ht="15" customHeight="1" x14ac:dyDescent="0.2">
      <c r="B5" s="338" t="s">
        <v>1</v>
      </c>
      <c r="C5" s="338" t="s">
        <v>2</v>
      </c>
      <c r="D5" s="337" t="s">
        <v>65</v>
      </c>
      <c r="E5" s="337" t="s">
        <v>65</v>
      </c>
      <c r="F5" s="337" t="s">
        <v>65</v>
      </c>
      <c r="G5" s="337" t="s">
        <v>65</v>
      </c>
      <c r="H5" s="338" t="s">
        <v>65</v>
      </c>
      <c r="I5" s="338" t="s">
        <v>65</v>
      </c>
    </row>
    <row r="6" spans="2:9" s="7" customFormat="1" ht="15" customHeight="1" x14ac:dyDescent="0.2">
      <c r="B6" s="339">
        <v>1</v>
      </c>
      <c r="C6" s="340" t="s">
        <v>3</v>
      </c>
      <c r="D6" s="10">
        <v>-1.5453599409735093</v>
      </c>
      <c r="E6" s="10">
        <v>13.765732224027248</v>
      </c>
      <c r="F6" s="10">
        <v>16.073278631893476</v>
      </c>
      <c r="G6" s="10">
        <v>-0.92007661117652628</v>
      </c>
      <c r="H6" s="10">
        <v>24.62042785896524</v>
      </c>
      <c r="I6" s="10">
        <v>20.659494910327851</v>
      </c>
    </row>
    <row r="7" spans="2:9" s="7" customFormat="1" ht="15" customHeight="1" x14ac:dyDescent="0.2">
      <c r="B7" s="339">
        <v>2</v>
      </c>
      <c r="C7" s="340" t="s">
        <v>4</v>
      </c>
      <c r="D7" s="10">
        <v>-0.38635815072610169</v>
      </c>
      <c r="E7" s="10">
        <v>7.0216364251449237</v>
      </c>
      <c r="F7" s="10">
        <v>16.073278631893473</v>
      </c>
      <c r="G7" s="10">
        <v>-0.92007661117652628</v>
      </c>
      <c r="H7" s="10">
        <v>20.384153010106786</v>
      </c>
      <c r="I7" s="10">
        <v>17.961856590774914</v>
      </c>
    </row>
    <row r="8" spans="2:9" s="7" customFormat="1" ht="15" customHeight="1" x14ac:dyDescent="0.2">
      <c r="B8" s="339">
        <v>3</v>
      </c>
      <c r="C8" s="340" t="s">
        <v>5</v>
      </c>
      <c r="D8" s="10">
        <v>-1.6779023142117964</v>
      </c>
      <c r="E8" s="10">
        <v>11.712977385407727</v>
      </c>
      <c r="F8" s="10">
        <v>15.814455571812674</v>
      </c>
      <c r="G8" s="10">
        <v>-0.92007661117652628</v>
      </c>
      <c r="H8" s="10">
        <v>22.586858554750535</v>
      </c>
      <c r="I8" s="10">
        <v>19.57956991479924</v>
      </c>
    </row>
    <row r="9" spans="2:9" s="7" customFormat="1" ht="15" customHeight="1" x14ac:dyDescent="0.2">
      <c r="B9" s="339">
        <v>4</v>
      </c>
      <c r="C9" s="340" t="s">
        <v>6</v>
      </c>
      <c r="D9" s="10">
        <v>-5.6937118228490835</v>
      </c>
      <c r="E9" s="10">
        <v>11.712977385407727</v>
      </c>
      <c r="F9" s="10">
        <v>17.218916587405896</v>
      </c>
      <c r="G9" s="10">
        <v>-0.92007661117652628</v>
      </c>
      <c r="H9" s="10">
        <v>19.975510061706469</v>
      </c>
      <c r="I9" s="10">
        <v>20.984030930392461</v>
      </c>
    </row>
    <row r="10" spans="2:9" s="7" customFormat="1" ht="15" customHeight="1" x14ac:dyDescent="0.2">
      <c r="B10" s="339">
        <v>5</v>
      </c>
      <c r="C10" s="340" t="s">
        <v>7</v>
      </c>
      <c r="D10" s="10">
        <v>-1.9200720939888529</v>
      </c>
      <c r="E10" s="10">
        <v>10.792263607822859</v>
      </c>
      <c r="F10" s="10">
        <v>15.352244102411102</v>
      </c>
      <c r="G10" s="10">
        <v>-0.92007661117652628</v>
      </c>
      <c r="H10" s="10">
        <v>21.145906283504011</v>
      </c>
      <c r="I10" s="10">
        <v>18.749072934363721</v>
      </c>
    </row>
    <row r="11" spans="2:9" s="7" customFormat="1" ht="15" customHeight="1" x14ac:dyDescent="0.2">
      <c r="B11" s="339">
        <v>6</v>
      </c>
      <c r="C11" s="340" t="s">
        <v>8</v>
      </c>
      <c r="D11" s="10">
        <v>-0.10312449000832136</v>
      </c>
      <c r="E11" s="10">
        <v>11.557216772097878</v>
      </c>
      <c r="F11" s="10">
        <v>15.955256681809102</v>
      </c>
      <c r="G11" s="10">
        <v>-0.92007661117652628</v>
      </c>
      <c r="H11" s="10">
        <v>24.177828998302559</v>
      </c>
      <c r="I11" s="10">
        <v>19.658066779471728</v>
      </c>
    </row>
    <row r="12" spans="2:9" s="7" customFormat="1" ht="15" customHeight="1" x14ac:dyDescent="0.2">
      <c r="B12" s="339">
        <v>7</v>
      </c>
      <c r="C12" s="340" t="s">
        <v>9</v>
      </c>
      <c r="D12" s="10">
        <v>-1.3849894705391665</v>
      </c>
      <c r="E12" s="10">
        <v>9.3064799271841512</v>
      </c>
      <c r="F12" s="10">
        <v>24.504363106943838</v>
      </c>
      <c r="G12" s="10">
        <v>-0.92007661117652628</v>
      </c>
      <c r="H12" s="10">
        <v>29.644480966975465</v>
      </c>
      <c r="I12" s="10">
        <v>27.306878466640974</v>
      </c>
    </row>
    <row r="13" spans="2:9" s="7" customFormat="1" ht="15" customHeight="1" x14ac:dyDescent="0.2">
      <c r="B13" s="339">
        <v>8</v>
      </c>
      <c r="C13" s="340" t="s">
        <v>10</v>
      </c>
      <c r="D13" s="10">
        <v>-0.76208040953476086</v>
      </c>
      <c r="E13" s="10">
        <v>9.3064799271841512</v>
      </c>
      <c r="F13" s="10">
        <v>14.078913834355026</v>
      </c>
      <c r="G13" s="10">
        <v>-0.92007661117652628</v>
      </c>
      <c r="H13" s="10">
        <v>19.841940755391061</v>
      </c>
      <c r="I13" s="10">
        <v>16.88142919405216</v>
      </c>
    </row>
    <row r="14" spans="2:9" s="7" customFormat="1" ht="15" customHeight="1" x14ac:dyDescent="0.2">
      <c r="B14" s="339">
        <v>9</v>
      </c>
      <c r="C14" s="340" t="s">
        <v>11</v>
      </c>
      <c r="D14" s="10">
        <v>-1.4366526829948272</v>
      </c>
      <c r="E14" s="10">
        <v>5.0591843374876584</v>
      </c>
      <c r="F14" s="10">
        <v>12.253284613383817</v>
      </c>
      <c r="G14" s="10">
        <v>-0.92007661117652628</v>
      </c>
      <c r="H14" s="10">
        <v>13.943902789202591</v>
      </c>
      <c r="I14" s="10">
        <v>13.356881737202354</v>
      </c>
    </row>
    <row r="15" spans="2:9" s="7" customFormat="1" ht="15" customHeight="1" x14ac:dyDescent="0.2">
      <c r="B15" s="339">
        <v>10</v>
      </c>
      <c r="C15" s="340" t="s">
        <v>445</v>
      </c>
      <c r="D15" s="10">
        <v>-0.32598679612688458</v>
      </c>
      <c r="E15" s="10">
        <v>8.1196934851864135</v>
      </c>
      <c r="F15" s="10">
        <v>13.328130568104594</v>
      </c>
      <c r="G15" s="10">
        <v>-0.92007661117652628</v>
      </c>
      <c r="H15" s="10">
        <v>18.577821948950316</v>
      </c>
      <c r="I15" s="10">
        <v>15.655931351002636</v>
      </c>
    </row>
    <row r="16" spans="2:9" s="7" customFormat="1" ht="15" customHeight="1" x14ac:dyDescent="0.2">
      <c r="B16" s="339">
        <v>11</v>
      </c>
      <c r="C16" s="340" t="s">
        <v>12</v>
      </c>
      <c r="D16" s="10">
        <v>1.6443527789182231</v>
      </c>
      <c r="E16" s="10">
        <v>8.1196934851864135</v>
      </c>
      <c r="F16" s="10">
        <v>8.0137156511623342</v>
      </c>
      <c r="G16" s="10">
        <v>-0.92007661117652628</v>
      </c>
      <c r="H16" s="10">
        <v>15.233746607053163</v>
      </c>
      <c r="I16" s="10">
        <v>10.341516434060374</v>
      </c>
    </row>
    <row r="17" spans="2:9" s="7" customFormat="1" ht="15" customHeight="1" x14ac:dyDescent="0.2">
      <c r="B17" s="339">
        <v>12</v>
      </c>
      <c r="C17" s="340" t="s">
        <v>13</v>
      </c>
      <c r="D17" s="10">
        <v>0.24609488716191516</v>
      </c>
      <c r="E17" s="10">
        <v>4.6684656445721435</v>
      </c>
      <c r="F17" s="10">
        <v>7.3917337184813938</v>
      </c>
      <c r="G17" s="10">
        <v>-0.92007661117652628</v>
      </c>
      <c r="H17" s="10">
        <v>10.452524510124498</v>
      </c>
      <c r="I17" s="10">
        <v>8.3390433651337261</v>
      </c>
    </row>
    <row r="18" spans="2:9" s="7" customFormat="1" ht="15" customHeight="1" x14ac:dyDescent="0.2">
      <c r="B18" s="339">
        <v>13</v>
      </c>
      <c r="C18" s="340" t="s">
        <v>14</v>
      </c>
      <c r="D18" s="10">
        <v>2.6056545459265923</v>
      </c>
      <c r="E18" s="10">
        <v>2.8813735040473709</v>
      </c>
      <c r="F18" s="10">
        <v>4.1394555574966478</v>
      </c>
      <c r="G18" s="10">
        <v>-0.92007661117652628</v>
      </c>
      <c r="H18" s="10">
        <v>8.1301322954846107</v>
      </c>
      <c r="I18" s="10">
        <v>4.37192834793907</v>
      </c>
    </row>
    <row r="19" spans="2:9" s="7" customFormat="1" ht="15" customHeight="1" x14ac:dyDescent="0.2">
      <c r="B19" s="339">
        <v>14</v>
      </c>
      <c r="C19" s="340" t="s">
        <v>15</v>
      </c>
      <c r="D19" s="10">
        <v>1.2036852456429925</v>
      </c>
      <c r="E19" s="10">
        <v>2.8813735040473709</v>
      </c>
      <c r="F19" s="10">
        <v>2.447314640780649</v>
      </c>
      <c r="G19" s="10">
        <v>-0.92007661117652628</v>
      </c>
      <c r="H19" s="10">
        <v>5.0360220784850114</v>
      </c>
      <c r="I19" s="10">
        <v>2.6797874312230712</v>
      </c>
    </row>
    <row r="20" spans="2:9" s="7" customFormat="1" ht="15" customHeight="1" x14ac:dyDescent="0.2">
      <c r="B20" s="339">
        <v>15</v>
      </c>
      <c r="C20" s="340" t="s">
        <v>16</v>
      </c>
      <c r="D20" s="10">
        <v>3.822926802836466</v>
      </c>
      <c r="E20" s="10">
        <v>1.0943779354281966</v>
      </c>
      <c r="F20" s="10">
        <v>0.17545864053488752</v>
      </c>
      <c r="G20" s="10">
        <v>-0.92007661117652628</v>
      </c>
      <c r="H20" s="10">
        <v>3.9538111805373841</v>
      </c>
      <c r="I20" s="10">
        <v>-0.30686679647036008</v>
      </c>
    </row>
    <row r="21" spans="2:9" s="7" customFormat="1" ht="15" customHeight="1" x14ac:dyDescent="0.2">
      <c r="B21" s="339">
        <v>16</v>
      </c>
      <c r="C21" s="340" t="s">
        <v>17</v>
      </c>
      <c r="D21" s="10">
        <v>3.5361417421304928</v>
      </c>
      <c r="E21" s="10">
        <v>-0.72051274758513773</v>
      </c>
      <c r="F21" s="10">
        <v>0</v>
      </c>
      <c r="G21" s="10">
        <v>-0.92007661117652628</v>
      </c>
      <c r="H21" s="10">
        <v>2.0396549328858562</v>
      </c>
      <c r="I21" s="10">
        <v>-1.2082817102105814</v>
      </c>
    </row>
    <row r="22" spans="2:9" s="7" customFormat="1" ht="15" customHeight="1" x14ac:dyDescent="0.2">
      <c r="B22" s="339">
        <v>17</v>
      </c>
      <c r="C22" s="340" t="s">
        <v>18</v>
      </c>
      <c r="D22" s="10">
        <v>0.96626325858087359</v>
      </c>
      <c r="E22" s="10">
        <v>0.65473201001440162</v>
      </c>
      <c r="F22" s="10">
        <v>0</v>
      </c>
      <c r="G22" s="10">
        <v>-0.92007661117652628</v>
      </c>
      <c r="H22" s="10">
        <v>0.56997225541586871</v>
      </c>
      <c r="I22" s="10">
        <v>-0.65818380717076563</v>
      </c>
    </row>
    <row r="23" spans="2:9" s="7" customFormat="1" ht="15" customHeight="1" x14ac:dyDescent="0.2">
      <c r="B23" s="339">
        <v>18</v>
      </c>
      <c r="C23" s="340" t="s">
        <v>19</v>
      </c>
      <c r="D23" s="10">
        <v>1.2044092304783949</v>
      </c>
      <c r="E23" s="10">
        <v>-0.18643422346308103</v>
      </c>
      <c r="F23" s="10">
        <v>0</v>
      </c>
      <c r="G23" s="10">
        <v>-0.92007661117652628</v>
      </c>
      <c r="H23" s="10">
        <v>0.13518524053140368</v>
      </c>
      <c r="I23" s="10">
        <v>-0.99465030056175874</v>
      </c>
    </row>
    <row r="24" spans="2:9" s="7" customFormat="1" ht="15" customHeight="1" x14ac:dyDescent="0.2">
      <c r="B24" s="339">
        <v>19</v>
      </c>
      <c r="C24" s="340" t="s">
        <v>20</v>
      </c>
      <c r="D24" s="10">
        <v>5.2062823233037747</v>
      </c>
      <c r="E24" s="10">
        <v>-1.5915568513753562</v>
      </c>
      <c r="F24" s="10">
        <v>0</v>
      </c>
      <c r="G24" s="10">
        <v>-0.92007661117652628</v>
      </c>
      <c r="H24" s="10">
        <v>3.0129602310269634</v>
      </c>
      <c r="I24" s="10">
        <v>-1.5566993517266687</v>
      </c>
    </row>
    <row r="25" spans="2:9" s="7" customFormat="1" ht="15" customHeight="1" x14ac:dyDescent="0.2">
      <c r="B25" s="339">
        <v>20</v>
      </c>
      <c r="C25" s="340" t="s">
        <v>21</v>
      </c>
      <c r="D25" s="10">
        <v>9.0155879284172489</v>
      </c>
      <c r="E25" s="10">
        <v>-4.7262358296758071</v>
      </c>
      <c r="F25" s="10">
        <v>0</v>
      </c>
      <c r="G25" s="10">
        <v>-0.92007661117652628</v>
      </c>
      <c r="H25" s="10">
        <v>4.3145226535000774</v>
      </c>
      <c r="I25" s="10">
        <v>-2.8105709430468493</v>
      </c>
    </row>
    <row r="26" spans="2:9" s="7" customFormat="1" ht="15" customHeight="1" x14ac:dyDescent="0.2">
      <c r="B26" s="339">
        <v>21</v>
      </c>
      <c r="C26" s="340" t="s">
        <v>22</v>
      </c>
      <c r="D26" s="10">
        <v>6.2802922474799283</v>
      </c>
      <c r="E26" s="10">
        <v>-4.6660733890708403</v>
      </c>
      <c r="F26" s="10">
        <v>0</v>
      </c>
      <c r="G26" s="10">
        <v>-0.92007661117652628</v>
      </c>
      <c r="H26" s="10">
        <v>1.6273569250467297</v>
      </c>
      <c r="I26" s="10">
        <v>-2.7865059668048624</v>
      </c>
    </row>
    <row r="27" spans="2:9" s="7" customFormat="1" ht="15" customHeight="1" x14ac:dyDescent="0.2">
      <c r="B27" s="339">
        <v>22</v>
      </c>
      <c r="C27" s="340" t="s">
        <v>23</v>
      </c>
      <c r="D27" s="10">
        <v>3.3330439192166055</v>
      </c>
      <c r="E27" s="10">
        <v>1.4297677517418761</v>
      </c>
      <c r="F27" s="10">
        <v>-6.0750744362401781</v>
      </c>
      <c r="G27" s="10">
        <v>-0.92007661117652628</v>
      </c>
      <c r="H27" s="10">
        <v>-2.5182929268065974</v>
      </c>
      <c r="I27" s="10">
        <v>-6.4232439467199534</v>
      </c>
    </row>
    <row r="28" spans="2:9" s="7" customFormat="1" ht="15" customHeight="1" x14ac:dyDescent="0.2">
      <c r="B28" s="339">
        <v>23</v>
      </c>
      <c r="C28" s="340" t="s">
        <v>24</v>
      </c>
      <c r="D28" s="10">
        <v>-2.709160184058379</v>
      </c>
      <c r="E28" s="10">
        <v>1.4297677517418761</v>
      </c>
      <c r="F28" s="10">
        <v>-6.3079183170680251</v>
      </c>
      <c r="G28" s="10">
        <v>-0.92007661117652628</v>
      </c>
      <c r="H28" s="10">
        <v>-8.7933409109094303</v>
      </c>
      <c r="I28" s="10">
        <v>-6.6560878275478004</v>
      </c>
    </row>
    <row r="29" spans="2:9" s="7" customFormat="1" ht="15" customHeight="1" x14ac:dyDescent="0.2">
      <c r="B29" s="339">
        <v>24</v>
      </c>
      <c r="C29" s="340" t="s">
        <v>25</v>
      </c>
      <c r="D29" s="10">
        <v>-3.3529827724909871</v>
      </c>
      <c r="E29" s="10">
        <v>1.4297677517418761</v>
      </c>
      <c r="F29" s="10">
        <v>0</v>
      </c>
      <c r="G29" s="10">
        <v>-0.92007661117652628</v>
      </c>
      <c r="H29" s="10">
        <v>-3.1292451822740124</v>
      </c>
      <c r="I29" s="10">
        <v>-0.34816951047977585</v>
      </c>
    </row>
    <row r="30" spans="2:9" s="7" customFormat="1" ht="15" customHeight="1" x14ac:dyDescent="0.2">
      <c r="B30" s="339">
        <v>25</v>
      </c>
      <c r="C30" s="340" t="s">
        <v>26</v>
      </c>
      <c r="D30" s="10">
        <v>-0.92336368164027272</v>
      </c>
      <c r="E30" s="10">
        <v>-3.2685964577490303</v>
      </c>
      <c r="F30" s="10">
        <v>0</v>
      </c>
      <c r="G30" s="10">
        <v>-0.92007661117652628</v>
      </c>
      <c r="H30" s="10">
        <v>-4.4583174590160235</v>
      </c>
      <c r="I30" s="10">
        <v>-2.2275151942761386</v>
      </c>
    </row>
    <row r="31" spans="2:9" s="7" customFormat="1" ht="15" customHeight="1" x14ac:dyDescent="0.2">
      <c r="B31" s="339">
        <v>26</v>
      </c>
      <c r="C31" s="340" t="s">
        <v>27</v>
      </c>
      <c r="D31" s="10">
        <v>-0.94028942703397977</v>
      </c>
      <c r="E31" s="10">
        <v>-4.5362836525452135</v>
      </c>
      <c r="F31" s="10">
        <v>0</v>
      </c>
      <c r="G31" s="10">
        <v>-0.92007661117652628</v>
      </c>
      <c r="H31" s="10">
        <v>-5.4893929602466773</v>
      </c>
      <c r="I31" s="10">
        <v>-2.7345900721946119</v>
      </c>
    </row>
    <row r="32" spans="2:9" s="7" customFormat="1" ht="15" customHeight="1" x14ac:dyDescent="0.2">
      <c r="B32" s="339">
        <v>27</v>
      </c>
      <c r="C32" s="340" t="s">
        <v>28</v>
      </c>
      <c r="D32" s="10">
        <v>0.48868541310236946</v>
      </c>
      <c r="E32" s="10">
        <v>-5.9053426273794294</v>
      </c>
      <c r="F32" s="10">
        <v>0</v>
      </c>
      <c r="G32" s="10">
        <v>-0.92007661117652628</v>
      </c>
      <c r="H32" s="10">
        <v>-5.1556652999777004</v>
      </c>
      <c r="I32" s="10">
        <v>-3.282213662128298</v>
      </c>
    </row>
  </sheetData>
  <mergeCells count="1">
    <mergeCell ref="B4:C4"/>
  </mergeCells>
  <conditionalFormatting sqref="D6:I32">
    <cfRule type="cellIs" dxfId="47" priority="1" operator="equal">
      <formula>0</formula>
    </cfRule>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9"/>
  <sheetViews>
    <sheetView zoomScale="85" zoomScaleNormal="85" workbookViewId="0">
      <selection activeCell="B4" sqref="B4:G19"/>
    </sheetView>
  </sheetViews>
  <sheetFormatPr defaultRowHeight="15" x14ac:dyDescent="0.25"/>
  <cols>
    <col min="1" max="1" width="4" customWidth="1"/>
    <col min="2" max="2" width="5.85546875" bestFit="1" customWidth="1"/>
    <col min="3" max="3" width="30.140625" bestFit="1" customWidth="1"/>
    <col min="4" max="5" width="11.5703125" bestFit="1" customWidth="1"/>
    <col min="6" max="7" width="11.5703125" customWidth="1"/>
    <col min="8" max="8" width="5" customWidth="1"/>
    <col min="19" max="19" width="3.42578125" customWidth="1"/>
  </cols>
  <sheetData>
    <row r="2" spans="2:20" x14ac:dyDescent="0.25">
      <c r="B2" s="344" t="s">
        <v>714</v>
      </c>
      <c r="C2" s="344"/>
      <c r="D2" s="344"/>
      <c r="E2" s="344"/>
      <c r="F2" s="132"/>
      <c r="G2" s="132"/>
      <c r="I2" s="307" t="s">
        <v>701</v>
      </c>
      <c r="T2" s="307" t="s">
        <v>702</v>
      </c>
    </row>
    <row r="3" spans="2:20" x14ac:dyDescent="0.25">
      <c r="B3" s="4"/>
      <c r="C3" s="14"/>
      <c r="D3" s="4"/>
      <c r="E3" s="4"/>
      <c r="F3" s="4"/>
      <c r="G3" s="4"/>
    </row>
    <row r="4" spans="2:20" ht="51" x14ac:dyDescent="0.25">
      <c r="B4" s="136" t="s">
        <v>1</v>
      </c>
      <c r="C4" s="136" t="s">
        <v>2</v>
      </c>
      <c r="D4" s="137" t="s">
        <v>504</v>
      </c>
      <c r="E4" s="137" t="s">
        <v>505</v>
      </c>
      <c r="F4" s="137" t="s">
        <v>503</v>
      </c>
      <c r="G4" s="137" t="s">
        <v>506</v>
      </c>
    </row>
    <row r="5" spans="2:20" x14ac:dyDescent="0.25">
      <c r="B5" s="136"/>
      <c r="C5" s="136"/>
      <c r="D5" s="137" t="s">
        <v>65</v>
      </c>
      <c r="E5" s="137" t="s">
        <v>439</v>
      </c>
      <c r="F5" s="137" t="s">
        <v>65</v>
      </c>
      <c r="G5" s="137" t="s">
        <v>439</v>
      </c>
    </row>
    <row r="6" spans="2:20" x14ac:dyDescent="0.25">
      <c r="B6" s="18">
        <v>1</v>
      </c>
      <c r="C6" s="18" t="s">
        <v>35</v>
      </c>
      <c r="D6" s="144">
        <v>34.264710354003945</v>
      </c>
      <c r="E6" s="144">
        <v>5.1424534994595268</v>
      </c>
      <c r="F6" s="154">
        <f>'T10'!F6-'T29'!D6</f>
        <v>1.3255987329923684</v>
      </c>
      <c r="G6" s="154">
        <f>'T11'!F6-'T29'!E6</f>
        <v>0.19914185846111465</v>
      </c>
    </row>
    <row r="7" spans="2:20" x14ac:dyDescent="0.25">
      <c r="B7" s="18">
        <v>2</v>
      </c>
      <c r="C7" s="18" t="s">
        <v>36</v>
      </c>
      <c r="D7" s="144">
        <v>34.656141188870649</v>
      </c>
      <c r="E7" s="144">
        <v>5.646019040695605</v>
      </c>
      <c r="F7" s="154">
        <f>'T10'!F7-'T29'!D7</f>
        <v>-1.1716185331650308E-2</v>
      </c>
      <c r="G7" s="154">
        <f>'T11'!F7-'T29'!E7</f>
        <v>-1.9108377590200121E-3</v>
      </c>
    </row>
    <row r="8" spans="2:20" x14ac:dyDescent="0.25">
      <c r="B8" s="18">
        <v>3</v>
      </c>
      <c r="C8" s="18" t="s">
        <v>37</v>
      </c>
      <c r="D8" s="144">
        <v>44.397459036071943</v>
      </c>
      <c r="E8" s="144">
        <v>7.3084121924935248</v>
      </c>
      <c r="F8" s="154">
        <f>'T10'!F8-'T29'!D8</f>
        <v>-1.3306711084524636E-2</v>
      </c>
      <c r="G8" s="154">
        <f>'T11'!F8-'T29'!E8</f>
        <v>-2.1921117645957722E-3</v>
      </c>
    </row>
    <row r="9" spans="2:20" x14ac:dyDescent="0.25">
      <c r="B9" s="18">
        <v>4</v>
      </c>
      <c r="C9" s="18" t="s">
        <v>38</v>
      </c>
      <c r="D9" s="144">
        <v>49.673639602581588</v>
      </c>
      <c r="E9" s="144">
        <v>6.7118138390917821</v>
      </c>
      <c r="F9" s="154">
        <f>'T10'!F9-'T29'!D9</f>
        <v>-1.6364658529312237E-2</v>
      </c>
      <c r="G9" s="154">
        <f>'T11'!F9-'T29'!E9</f>
        <v>-2.2103316392829697E-3</v>
      </c>
    </row>
    <row r="10" spans="2:20" x14ac:dyDescent="0.25">
      <c r="B10" s="18">
        <v>5</v>
      </c>
      <c r="C10" s="18" t="s">
        <v>39</v>
      </c>
      <c r="D10" s="144">
        <v>50.893753034655063</v>
      </c>
      <c r="E10" s="144">
        <v>8.0801807945474931</v>
      </c>
      <c r="F10" s="154">
        <f>'T10'!F10-'T29'!D10</f>
        <v>-1.4911748986222051E-2</v>
      </c>
      <c r="G10" s="154">
        <f>'T11'!F10-'T29'!E10</f>
        <v>-2.3685884321782424E-3</v>
      </c>
    </row>
    <row r="11" spans="2:20" x14ac:dyDescent="0.25">
      <c r="B11" s="18">
        <v>6</v>
      </c>
      <c r="C11" s="18" t="s">
        <v>40</v>
      </c>
      <c r="D11" s="144">
        <v>51.749040133598385</v>
      </c>
      <c r="E11" s="144">
        <v>8.1171085555785805</v>
      </c>
      <c r="F11" s="154">
        <f>'T10'!F11-'T29'!D11</f>
        <v>-1.593206763758559E-2</v>
      </c>
      <c r="G11" s="154">
        <f>'T11'!F11-'T29'!E11</f>
        <v>-2.5001540214901752E-3</v>
      </c>
    </row>
    <row r="12" spans="2:20" x14ac:dyDescent="0.25">
      <c r="B12" s="18">
        <v>7</v>
      </c>
      <c r="C12" s="18" t="s">
        <v>41</v>
      </c>
      <c r="D12" s="144">
        <v>53.955793690775003</v>
      </c>
      <c r="E12" s="144">
        <v>7.8567032227093172</v>
      </c>
      <c r="F12" s="154">
        <f>'T10'!F12-'T29'!D12</f>
        <v>-1.4917941444039684E-2</v>
      </c>
      <c r="G12" s="154">
        <f>'T11'!F12-'T29'!E12</f>
        <v>-2.172388341674214E-3</v>
      </c>
    </row>
    <row r="13" spans="2:20" x14ac:dyDescent="0.25">
      <c r="B13" s="18">
        <v>8</v>
      </c>
      <c r="C13" s="18" t="s">
        <v>42</v>
      </c>
      <c r="D13" s="144">
        <v>54.912561900889202</v>
      </c>
      <c r="E13" s="144">
        <v>7.782682266179112</v>
      </c>
      <c r="F13" s="154">
        <f>'T10'!F13-'T29'!D13</f>
        <v>-1.5105096657066497E-2</v>
      </c>
      <c r="G13" s="154">
        <f>'T11'!F13-'T29'!E13</f>
        <v>-2.1407241303785796E-3</v>
      </c>
    </row>
    <row r="14" spans="2:20" x14ac:dyDescent="0.25">
      <c r="B14" s="18">
        <v>9</v>
      </c>
      <c r="C14" s="18" t="s">
        <v>43</v>
      </c>
      <c r="D14" s="144">
        <v>56.106112382562259</v>
      </c>
      <c r="E14" s="144">
        <v>7.8173906437373848</v>
      </c>
      <c r="F14" s="154">
        <f>'T10'!F14-'T29'!D14</f>
        <v>-1.4831892589675988E-2</v>
      </c>
      <c r="G14" s="154">
        <f>'T11'!F14-'T29'!E14</f>
        <v>-2.0663516594412457E-3</v>
      </c>
    </row>
    <row r="15" spans="2:20" x14ac:dyDescent="0.25">
      <c r="B15" s="18">
        <v>10</v>
      </c>
      <c r="C15" s="18" t="s">
        <v>44</v>
      </c>
      <c r="D15" s="144">
        <v>52.563310526551582</v>
      </c>
      <c r="E15" s="144">
        <v>8.0586658147982586</v>
      </c>
      <c r="F15" s="154">
        <f>'T10'!F15-'T29'!D15</f>
        <v>-1.4957691265387041E-2</v>
      </c>
      <c r="G15" s="154">
        <f>'T11'!F15-'T29'!E15</f>
        <v>-2.293871625793642E-3</v>
      </c>
    </row>
    <row r="16" spans="2:20" x14ac:dyDescent="0.25">
      <c r="B16" s="18">
        <v>11</v>
      </c>
      <c r="C16" s="18" t="s">
        <v>45</v>
      </c>
      <c r="D16" s="144">
        <v>58.595241183420306</v>
      </c>
      <c r="E16" s="144">
        <v>8.0173125207843103</v>
      </c>
      <c r="F16" s="154">
        <f>'T10'!F16-'T29'!D16</f>
        <v>-1.4872899682202956E-2</v>
      </c>
      <c r="G16" s="154">
        <f>'T11'!F16-'T29'!E16</f>
        <v>-2.0347042870394461E-3</v>
      </c>
    </row>
    <row r="17" spans="2:7" x14ac:dyDescent="0.25">
      <c r="B17" s="18">
        <v>12</v>
      </c>
      <c r="C17" s="18" t="s">
        <v>46</v>
      </c>
      <c r="D17" s="144">
        <v>61.243540977403711</v>
      </c>
      <c r="E17" s="144">
        <v>7.5876148965081756</v>
      </c>
      <c r="F17" s="154">
        <f>'T10'!F17-'T29'!D17</f>
        <v>-1.4854553752279287E-2</v>
      </c>
      <c r="G17" s="154">
        <f>'T11'!F17-'T29'!E17</f>
        <v>-1.8396902834831863E-3</v>
      </c>
    </row>
    <row r="18" spans="2:7" x14ac:dyDescent="0.25">
      <c r="B18" s="18">
        <v>13</v>
      </c>
      <c r="C18" s="18" t="s">
        <v>47</v>
      </c>
      <c r="D18" s="144">
        <v>60.159806155549525</v>
      </c>
      <c r="E18" s="144">
        <v>7.8184525954928805</v>
      </c>
      <c r="F18" s="154">
        <f>'T10'!F18-'T29'!D18</f>
        <v>-1.4903653044676446E-2</v>
      </c>
      <c r="G18" s="154">
        <f>'T11'!F18-'T29'!E18</f>
        <v>-1.9363801724940899E-3</v>
      </c>
    </row>
    <row r="19" spans="2:7" x14ac:dyDescent="0.25">
      <c r="B19" s="18">
        <v>14</v>
      </c>
      <c r="C19" s="18" t="s">
        <v>48</v>
      </c>
      <c r="D19" s="144">
        <v>58.789130193976803</v>
      </c>
      <c r="E19" s="144">
        <v>8.5247546653299207</v>
      </c>
      <c r="F19" s="154">
        <f>'T10'!F19-'T29'!D19</f>
        <v>-1.4934442854958263E-2</v>
      </c>
      <c r="G19" s="154">
        <f>'T11'!F19-'T29'!E19</f>
        <v>-2.1656465310293527E-3</v>
      </c>
    </row>
  </sheetData>
  <mergeCells count="1">
    <mergeCell ref="B2:E2"/>
  </mergeCells>
  <conditionalFormatting sqref="D6:G19">
    <cfRule type="cellIs" dxfId="37" priority="2" operator="equal">
      <formula>0</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53"/>
  <sheetViews>
    <sheetView zoomScale="70" zoomScaleNormal="70" workbookViewId="0">
      <selection activeCell="B3" sqref="B3"/>
    </sheetView>
  </sheetViews>
  <sheetFormatPr defaultRowHeight="14.1" customHeight="1" x14ac:dyDescent="0.25"/>
  <cols>
    <col min="2" max="2" width="77.7109375" customWidth="1"/>
    <col min="3" max="3" width="4.28515625" bestFit="1" customWidth="1"/>
    <col min="4" max="4" width="11.85546875" bestFit="1" customWidth="1"/>
    <col min="5" max="5" width="11.140625" customWidth="1"/>
    <col min="6" max="7" width="11.140625" bestFit="1" customWidth="1"/>
    <col min="8" max="11" width="11.140625" customWidth="1"/>
    <col min="12" max="12" width="71.5703125" customWidth="1"/>
  </cols>
  <sheetData>
    <row r="2" spans="2:12" ht="14.1" customHeight="1" x14ac:dyDescent="0.25">
      <c r="B2" s="3" t="s">
        <v>713</v>
      </c>
    </row>
    <row r="4" spans="2:12" ht="29.25" customHeight="1" x14ac:dyDescent="0.4">
      <c r="B4" s="369" t="s">
        <v>187</v>
      </c>
      <c r="C4" s="369"/>
      <c r="D4" s="369"/>
      <c r="E4" s="371">
        <v>42394</v>
      </c>
      <c r="F4" s="372"/>
      <c r="G4" s="372"/>
      <c r="H4" s="372"/>
      <c r="I4" s="372"/>
      <c r="J4" s="372"/>
      <c r="K4" s="373"/>
      <c r="L4" s="65" t="s">
        <v>188</v>
      </c>
    </row>
    <row r="5" spans="2:12" ht="33.75" customHeight="1" x14ac:dyDescent="0.25">
      <c r="B5" s="176" t="s">
        <v>189</v>
      </c>
      <c r="C5" s="176" t="s">
        <v>188</v>
      </c>
      <c r="D5" s="191" t="s">
        <v>190</v>
      </c>
      <c r="E5" s="203" t="s">
        <v>191</v>
      </c>
      <c r="F5" s="203" t="s">
        <v>192</v>
      </c>
      <c r="G5" s="203" t="s">
        <v>193</v>
      </c>
      <c r="H5" s="203" t="s">
        <v>194</v>
      </c>
      <c r="I5" s="203" t="s">
        <v>195</v>
      </c>
      <c r="J5" s="203" t="s">
        <v>196</v>
      </c>
      <c r="K5" s="203" t="s">
        <v>197</v>
      </c>
      <c r="L5" s="370" t="s">
        <v>198</v>
      </c>
    </row>
    <row r="6" spans="2:12" ht="23.25" customHeight="1" x14ac:dyDescent="0.25">
      <c r="B6" s="176" t="s">
        <v>199</v>
      </c>
      <c r="C6" s="191" t="s">
        <v>188</v>
      </c>
      <c r="D6" s="191" t="s">
        <v>188</v>
      </c>
      <c r="E6" s="204" t="s">
        <v>56</v>
      </c>
      <c r="F6" s="204" t="s">
        <v>29</v>
      </c>
      <c r="G6" s="204" t="s">
        <v>30</v>
      </c>
      <c r="H6" s="211" t="s">
        <v>31</v>
      </c>
      <c r="I6" s="212" t="s">
        <v>32</v>
      </c>
      <c r="J6" s="212" t="s">
        <v>33</v>
      </c>
      <c r="K6" s="212" t="s">
        <v>450</v>
      </c>
      <c r="L6" s="370"/>
    </row>
    <row r="7" spans="2:12" ht="14.1" customHeight="1" x14ac:dyDescent="0.25">
      <c r="B7" s="177" t="s">
        <v>200</v>
      </c>
      <c r="C7" s="192" t="s">
        <v>188</v>
      </c>
      <c r="D7" s="199" t="s">
        <v>188</v>
      </c>
      <c r="E7" s="205">
        <v>256.66666666666669</v>
      </c>
      <c r="F7" s="325" t="s">
        <v>188</v>
      </c>
      <c r="G7" s="325"/>
      <c r="H7" s="325"/>
      <c r="I7" s="325"/>
      <c r="J7" s="325"/>
      <c r="K7" s="325"/>
      <c r="L7" s="169" t="s">
        <v>405</v>
      </c>
    </row>
    <row r="8" spans="2:12" ht="14.1" customHeight="1" x14ac:dyDescent="0.25">
      <c r="B8" s="178" t="s">
        <v>201</v>
      </c>
      <c r="C8" s="193" t="s">
        <v>188</v>
      </c>
      <c r="D8" s="200" t="s">
        <v>202</v>
      </c>
      <c r="E8" s="206">
        <v>1.19</v>
      </c>
      <c r="F8" s="156" t="s">
        <v>188</v>
      </c>
      <c r="G8" s="156"/>
      <c r="H8" s="156"/>
      <c r="I8" s="156"/>
      <c r="J8" s="156"/>
      <c r="K8" s="156"/>
      <c r="L8" s="169" t="s">
        <v>406</v>
      </c>
    </row>
    <row r="9" spans="2:12" ht="14.1" customHeight="1" x14ac:dyDescent="0.25">
      <c r="B9" s="177" t="s">
        <v>203</v>
      </c>
      <c r="C9" s="192" t="s">
        <v>188</v>
      </c>
      <c r="D9" s="201" t="s">
        <v>204</v>
      </c>
      <c r="E9" s="207">
        <v>5.0000000000000001E-3</v>
      </c>
      <c r="F9" s="207">
        <v>7.000000000000001E-3</v>
      </c>
      <c r="G9" s="207">
        <v>9.5000000000000015E-3</v>
      </c>
      <c r="H9" s="207">
        <v>1.575E-2</v>
      </c>
      <c r="I9" s="207">
        <v>2.2250000000000006E-2</v>
      </c>
      <c r="J9" s="207">
        <v>2.6000000000000006E-2</v>
      </c>
      <c r="K9" s="207">
        <v>2.6000000000000006E-2</v>
      </c>
      <c r="L9" s="169" t="s">
        <v>407</v>
      </c>
    </row>
    <row r="10" spans="2:12" ht="14.1" customHeight="1" x14ac:dyDescent="0.25">
      <c r="B10" s="178" t="s">
        <v>205</v>
      </c>
      <c r="C10" s="194" t="s">
        <v>206</v>
      </c>
      <c r="D10" s="200" t="s">
        <v>207</v>
      </c>
      <c r="E10" s="208">
        <v>1443.829</v>
      </c>
      <c r="F10" s="208">
        <v>1475.5930000000001</v>
      </c>
      <c r="G10" s="208">
        <v>1571.3869999999999</v>
      </c>
      <c r="H10" s="208">
        <v>1554.942</v>
      </c>
      <c r="I10" s="208">
        <v>1587.627</v>
      </c>
      <c r="J10" s="208">
        <v>1585.2280000000001</v>
      </c>
      <c r="K10" s="208">
        <v>1571.5840000000001</v>
      </c>
      <c r="L10" s="169" t="s">
        <v>408</v>
      </c>
    </row>
    <row r="11" spans="2:12" ht="14.1" customHeight="1" x14ac:dyDescent="0.25">
      <c r="B11" s="178" t="s">
        <v>208</v>
      </c>
      <c r="C11" s="194" t="s">
        <v>209</v>
      </c>
      <c r="D11" s="200" t="s">
        <v>210</v>
      </c>
      <c r="E11" s="159">
        <v>-5.5</v>
      </c>
      <c r="F11" s="159">
        <v>-114.4</v>
      </c>
      <c r="G11" s="159">
        <v>-185.4</v>
      </c>
      <c r="H11" s="159">
        <v>-210</v>
      </c>
      <c r="I11" s="159">
        <v>-170</v>
      </c>
      <c r="J11" s="159">
        <v>-180</v>
      </c>
      <c r="K11" s="159">
        <v>-20</v>
      </c>
      <c r="L11" s="169" t="s">
        <v>409</v>
      </c>
    </row>
    <row r="12" spans="2:12" ht="14.1" customHeight="1" x14ac:dyDescent="0.25">
      <c r="B12" s="178" t="s">
        <v>211</v>
      </c>
      <c r="C12" s="193" t="s">
        <v>212</v>
      </c>
      <c r="D12" s="200" t="s">
        <v>213</v>
      </c>
      <c r="E12" s="159">
        <v>-0.52728791368496775</v>
      </c>
      <c r="F12" s="159">
        <v>4.7019113011489599</v>
      </c>
      <c r="G12" s="159">
        <v>-19.921431381693402</v>
      </c>
      <c r="H12" s="159">
        <v>-31.416070998189539</v>
      </c>
      <c r="I12" s="159">
        <v>-12.221968407900397</v>
      </c>
      <c r="J12" s="159">
        <v>0</v>
      </c>
      <c r="K12" s="159">
        <v>0</v>
      </c>
      <c r="L12" s="169" t="s">
        <v>410</v>
      </c>
    </row>
    <row r="13" spans="2:12" ht="14.1" customHeight="1" x14ac:dyDescent="0.25">
      <c r="B13" s="178" t="s">
        <v>214</v>
      </c>
      <c r="C13" s="193" t="s">
        <v>188</v>
      </c>
      <c r="D13" s="200" t="s">
        <v>215</v>
      </c>
      <c r="E13" s="209">
        <v>3.1E-2</v>
      </c>
      <c r="F13" s="209">
        <v>2.5000000000000001E-2</v>
      </c>
      <c r="G13" s="209">
        <v>0.01</v>
      </c>
      <c r="H13" s="209">
        <v>2.1000000000000001E-2</v>
      </c>
      <c r="I13" s="209">
        <v>0.03</v>
      </c>
      <c r="J13" s="209">
        <v>3.3000000000000002E-2</v>
      </c>
      <c r="K13" s="209">
        <v>3.3000000000000002E-2</v>
      </c>
      <c r="L13" s="169" t="s">
        <v>411</v>
      </c>
    </row>
    <row r="14" spans="2:12" ht="14.1" customHeight="1" x14ac:dyDescent="0.25">
      <c r="B14" s="178" t="s">
        <v>216</v>
      </c>
      <c r="C14" s="193" t="s">
        <v>188</v>
      </c>
      <c r="D14" s="200" t="s">
        <v>217</v>
      </c>
      <c r="E14" s="209">
        <v>3.1E-2</v>
      </c>
      <c r="F14" s="209">
        <v>2.4E-2</v>
      </c>
      <c r="G14" s="209">
        <v>2.1000000000000001E-2</v>
      </c>
      <c r="H14" s="209">
        <v>0.03</v>
      </c>
      <c r="I14" s="209">
        <v>3.3000000000000002E-2</v>
      </c>
      <c r="J14" s="209">
        <v>3.3000000000000002E-2</v>
      </c>
      <c r="K14" s="209">
        <v>0.03</v>
      </c>
      <c r="L14" s="169" t="s">
        <v>411</v>
      </c>
    </row>
    <row r="15" spans="2:12" ht="14.1" customHeight="1" x14ac:dyDescent="0.25">
      <c r="B15" s="178" t="s">
        <v>218</v>
      </c>
      <c r="C15" s="193" t="s">
        <v>188</v>
      </c>
      <c r="D15" s="200" t="s">
        <v>219</v>
      </c>
      <c r="E15" s="209">
        <v>0.03</v>
      </c>
      <c r="F15" s="209">
        <v>3.2000000000000001E-2</v>
      </c>
      <c r="G15" s="209">
        <v>0.03</v>
      </c>
      <c r="H15" s="209">
        <v>3.3000000000000002E-2</v>
      </c>
      <c r="I15" s="209">
        <v>3.3000000000000002E-2</v>
      </c>
      <c r="J15" s="209">
        <v>0.03</v>
      </c>
      <c r="K15" s="209">
        <v>0.03</v>
      </c>
      <c r="L15" s="169" t="s">
        <v>411</v>
      </c>
    </row>
    <row r="16" spans="2:12" ht="14.1" customHeight="1" x14ac:dyDescent="0.25">
      <c r="B16" s="178" t="s">
        <v>220</v>
      </c>
      <c r="C16" s="193" t="s">
        <v>221</v>
      </c>
      <c r="D16" s="200" t="s">
        <v>222</v>
      </c>
      <c r="E16" s="210">
        <v>1.2051000000000001</v>
      </c>
      <c r="F16" s="210">
        <v>1.2266528212575316</v>
      </c>
      <c r="G16" s="210">
        <v>1.2330000000000001</v>
      </c>
      <c r="H16" s="210">
        <v>1.268</v>
      </c>
      <c r="I16" s="210">
        <v>1.302</v>
      </c>
      <c r="J16" s="210">
        <v>1.3520000000000001</v>
      </c>
      <c r="K16" s="210">
        <v>1.3839999999999999</v>
      </c>
      <c r="L16" s="169" t="s">
        <v>412</v>
      </c>
    </row>
    <row r="17" spans="2:15" ht="14.1" customHeight="1" x14ac:dyDescent="0.25">
      <c r="B17" s="179" t="s">
        <v>223</v>
      </c>
      <c r="C17" s="195" t="s">
        <v>224</v>
      </c>
      <c r="D17" s="195" t="s">
        <v>225</v>
      </c>
      <c r="E17" s="162">
        <f t="shared" ref="E17:J17" si="0">SUM(E10:E12)*E16</f>
        <v>1732.6948432352185</v>
      </c>
      <c r="F17" s="162">
        <f t="shared" si="0"/>
        <v>1675.4788464888604</v>
      </c>
      <c r="G17" s="162">
        <f>SUM(G10:G12)*G16</f>
        <v>1684.3588461063721</v>
      </c>
      <c r="H17" s="162">
        <f t="shared" si="0"/>
        <v>1665.5508779742956</v>
      </c>
      <c r="I17" s="162">
        <f t="shared" si="0"/>
        <v>1829.8373511329137</v>
      </c>
      <c r="J17" s="162">
        <f t="shared" si="0"/>
        <v>1899.8682560000002</v>
      </c>
      <c r="K17" s="162">
        <f>SUM(K10:K12)*K16</f>
        <v>2147.3922560000001</v>
      </c>
      <c r="L17" s="213"/>
      <c r="N17" s="67"/>
    </row>
    <row r="18" spans="2:15" ht="14.1" customHeight="1" x14ac:dyDescent="0.25">
      <c r="B18" s="180" t="s">
        <v>226</v>
      </c>
      <c r="C18" s="193" t="s">
        <v>227</v>
      </c>
      <c r="D18" s="193" t="s">
        <v>228</v>
      </c>
      <c r="E18" s="160" t="s">
        <v>188</v>
      </c>
      <c r="F18" s="159">
        <v>1.2353308097829103</v>
      </c>
      <c r="G18" s="159">
        <v>1.5001179260431783</v>
      </c>
      <c r="H18" s="159">
        <v>3.2413428840236524</v>
      </c>
      <c r="I18" s="159">
        <v>4.2193833264696243</v>
      </c>
      <c r="J18" s="159">
        <v>4.5340379662213603</v>
      </c>
      <c r="K18" s="159">
        <v>4.3109373933984534</v>
      </c>
      <c r="L18" s="169" t="s">
        <v>410</v>
      </c>
    </row>
    <row r="19" spans="2:15" ht="14.1" customHeight="1" x14ac:dyDescent="0.25">
      <c r="B19" s="180" t="s">
        <v>229</v>
      </c>
      <c r="C19" s="193" t="s">
        <v>230</v>
      </c>
      <c r="D19" s="193" t="s">
        <v>231</v>
      </c>
      <c r="E19" s="159">
        <v>0.14395339862662926</v>
      </c>
      <c r="F19" s="159">
        <v>1.2337689401095423E-2</v>
      </c>
      <c r="G19" s="159">
        <v>9.0478361183892381E-2</v>
      </c>
      <c r="H19" s="159">
        <v>0</v>
      </c>
      <c r="I19" s="159">
        <v>0</v>
      </c>
      <c r="J19" s="159">
        <v>0</v>
      </c>
      <c r="K19" s="159">
        <v>0</v>
      </c>
      <c r="L19" s="169" t="s">
        <v>410</v>
      </c>
    </row>
    <row r="20" spans="2:15" ht="14.1" customHeight="1" x14ac:dyDescent="0.25">
      <c r="B20" s="180" t="s">
        <v>232</v>
      </c>
      <c r="C20" s="193" t="s">
        <v>233</v>
      </c>
      <c r="D20" s="193" t="s">
        <v>234</v>
      </c>
      <c r="E20" s="160" t="s">
        <v>188</v>
      </c>
      <c r="F20" s="159">
        <v>2.0207027597467815</v>
      </c>
      <c r="G20" s="159">
        <v>2.6933961403912292</v>
      </c>
      <c r="H20" s="159">
        <v>3.1341697050024662</v>
      </c>
      <c r="I20" s="159">
        <v>3.4080055023923075</v>
      </c>
      <c r="J20" s="159">
        <v>3.5673120990233804</v>
      </c>
      <c r="K20" s="159">
        <v>3.5743587290336332</v>
      </c>
      <c r="L20" s="169" t="s">
        <v>410</v>
      </c>
    </row>
    <row r="21" spans="2:15" ht="14.1" customHeight="1" x14ac:dyDescent="0.25">
      <c r="B21" s="181" t="s">
        <v>235</v>
      </c>
      <c r="C21" s="193" t="s">
        <v>236</v>
      </c>
      <c r="D21" s="193" t="s">
        <v>237</v>
      </c>
      <c r="E21" s="160" t="s">
        <v>188</v>
      </c>
      <c r="F21" s="159">
        <v>3.8222435083326589</v>
      </c>
      <c r="G21" s="159">
        <v>2.6745437559665044</v>
      </c>
      <c r="H21" s="159">
        <v>0.60567872658976329</v>
      </c>
      <c r="I21" s="159">
        <v>0.73033188901903967</v>
      </c>
      <c r="J21" s="159">
        <v>0.77641640303218706</v>
      </c>
      <c r="K21" s="159">
        <v>0.75404150521503555</v>
      </c>
      <c r="L21" s="169" t="s">
        <v>410</v>
      </c>
    </row>
    <row r="22" spans="2:15" ht="14.1" customHeight="1" x14ac:dyDescent="0.25">
      <c r="B22" s="181" t="s">
        <v>238</v>
      </c>
      <c r="C22" s="193" t="s">
        <v>239</v>
      </c>
      <c r="D22" s="193" t="s">
        <v>240</v>
      </c>
      <c r="E22" s="159">
        <v>0</v>
      </c>
      <c r="F22" s="159">
        <v>0</v>
      </c>
      <c r="G22" s="159">
        <v>0</v>
      </c>
      <c r="H22" s="159">
        <v>0</v>
      </c>
      <c r="I22" s="159">
        <v>0</v>
      </c>
      <c r="J22" s="159">
        <v>0</v>
      </c>
      <c r="K22" s="159">
        <v>0</v>
      </c>
      <c r="L22" s="169" t="s">
        <v>413</v>
      </c>
    </row>
    <row r="23" spans="2:15" ht="14.1" customHeight="1" x14ac:dyDescent="0.25">
      <c r="B23" s="182" t="s">
        <v>241</v>
      </c>
      <c r="C23" s="196" t="s">
        <v>242</v>
      </c>
      <c r="D23" s="196" t="s">
        <v>243</v>
      </c>
      <c r="E23" s="160">
        <v>312.179148</v>
      </c>
      <c r="F23" s="160">
        <v>295.664557</v>
      </c>
      <c r="G23" s="160">
        <v>294.62400000000002</v>
      </c>
      <c r="H23" s="160">
        <v>333.13818181818175</v>
      </c>
      <c r="I23" s="160">
        <v>401.03184182509511</v>
      </c>
      <c r="J23" s="160">
        <v>390.36806226138037</v>
      </c>
      <c r="K23" s="160">
        <v>398.02087852062579</v>
      </c>
      <c r="L23" s="213" t="s">
        <v>496</v>
      </c>
    </row>
    <row r="24" spans="2:15" ht="14.1" customHeight="1" x14ac:dyDescent="0.25">
      <c r="B24" s="182" t="s">
        <v>244</v>
      </c>
      <c r="C24" s="196" t="s">
        <v>245</v>
      </c>
      <c r="D24" s="196" t="s">
        <v>246</v>
      </c>
      <c r="E24" s="160">
        <v>213.95951766583201</v>
      </c>
      <c r="F24" s="160">
        <v>338.20730217321301</v>
      </c>
      <c r="G24" s="160">
        <v>322.83699999999999</v>
      </c>
      <c r="H24" s="160">
        <v>324.92395252141864</v>
      </c>
      <c r="I24" s="160">
        <v>320.07232110453879</v>
      </c>
      <c r="J24" s="160">
        <v>329.38703488370828</v>
      </c>
      <c r="K24" s="160">
        <v>334.80179409401887</v>
      </c>
      <c r="L24" s="213" t="s">
        <v>497</v>
      </c>
    </row>
    <row r="25" spans="2:15" ht="14.1" customHeight="1" x14ac:dyDescent="0.25">
      <c r="B25" s="182" t="s">
        <v>247</v>
      </c>
      <c r="C25" s="196" t="s">
        <v>248</v>
      </c>
      <c r="D25" s="196" t="s">
        <v>249</v>
      </c>
      <c r="E25" s="160">
        <v>218.38037349491276</v>
      </c>
      <c r="F25" s="160">
        <v>248.35699921993759</v>
      </c>
      <c r="G25" s="160">
        <v>260.78931257200446</v>
      </c>
      <c r="H25" s="160">
        <v>276.50285638096329</v>
      </c>
      <c r="I25" s="160">
        <v>401.58208152203792</v>
      </c>
      <c r="J25" s="160">
        <v>523.27026602747105</v>
      </c>
      <c r="K25" s="160">
        <v>874.96790178072672</v>
      </c>
      <c r="L25" s="213" t="s">
        <v>498</v>
      </c>
    </row>
    <row r="26" spans="2:15" ht="14.1" customHeight="1" x14ac:dyDescent="0.25">
      <c r="B26" s="181" t="s">
        <v>250</v>
      </c>
      <c r="C26" s="193" t="s">
        <v>251</v>
      </c>
      <c r="D26" s="193" t="s">
        <v>252</v>
      </c>
      <c r="E26" s="159">
        <v>0.43733608355648018</v>
      </c>
      <c r="F26" s="159">
        <v>0.64941914461921546</v>
      </c>
      <c r="G26" s="159">
        <v>0.6544976173613446</v>
      </c>
      <c r="H26" s="159">
        <v>0.67857970467226891</v>
      </c>
      <c r="I26" s="159">
        <v>0.69677505952941177</v>
      </c>
      <c r="J26" s="159">
        <v>0.72353293431932775</v>
      </c>
      <c r="K26" s="159">
        <v>0.74065797418487378</v>
      </c>
      <c r="L26" s="169" t="s">
        <v>410</v>
      </c>
    </row>
    <row r="27" spans="2:15" ht="14.1" customHeight="1" x14ac:dyDescent="0.25">
      <c r="B27" s="183" t="s">
        <v>253</v>
      </c>
      <c r="C27" s="195" t="s">
        <v>254</v>
      </c>
      <c r="D27" s="195" t="s">
        <v>255</v>
      </c>
      <c r="E27" s="162">
        <f t="shared" ref="E27:K27" si="1">SUM(E18:E26)</f>
        <v>745.10032864292793</v>
      </c>
      <c r="F27" s="162">
        <f t="shared" si="1"/>
        <v>889.96889230503325</v>
      </c>
      <c r="G27" s="162">
        <f>SUM(G18:G26)</f>
        <v>885.86334637295067</v>
      </c>
      <c r="H27" s="162">
        <f t="shared" si="1"/>
        <v>942.22476174085182</v>
      </c>
      <c r="I27" s="162">
        <f t="shared" si="1"/>
        <v>1131.7407402290823</v>
      </c>
      <c r="J27" s="162">
        <f t="shared" si="1"/>
        <v>1252.6266625751559</v>
      </c>
      <c r="K27" s="162">
        <f t="shared" si="1"/>
        <v>1617.1705699972033</v>
      </c>
      <c r="L27" s="213" t="s">
        <v>188</v>
      </c>
      <c r="N27" s="67"/>
    </row>
    <row r="28" spans="2:15" ht="14.1" customHeight="1" x14ac:dyDescent="0.25">
      <c r="B28" s="180" t="s">
        <v>256</v>
      </c>
      <c r="C28" s="193" t="s">
        <v>257</v>
      </c>
      <c r="D28" s="193" t="s">
        <v>258</v>
      </c>
      <c r="E28" s="160" t="s">
        <v>188</v>
      </c>
      <c r="F28" s="159">
        <v>2.3615637797660018</v>
      </c>
      <c r="G28" s="159">
        <v>3.920644330261553</v>
      </c>
      <c r="H28" s="159">
        <v>3.9737591077805052</v>
      </c>
      <c r="I28" s="159">
        <v>4.0730366110653362</v>
      </c>
      <c r="J28" s="159">
        <v>4.170021764397335</v>
      </c>
      <c r="K28" s="159">
        <v>4.2598669590137099</v>
      </c>
      <c r="L28" s="169" t="s">
        <v>414</v>
      </c>
    </row>
    <row r="29" spans="2:15" ht="14.1" customHeight="1" x14ac:dyDescent="0.25">
      <c r="B29" s="180" t="s">
        <v>259</v>
      </c>
      <c r="C29" s="193" t="s">
        <v>260</v>
      </c>
      <c r="D29" s="193" t="s">
        <v>261</v>
      </c>
      <c r="E29" s="160" t="s">
        <v>188</v>
      </c>
      <c r="F29" s="159">
        <v>8.6930597323224994</v>
      </c>
      <c r="G29" s="159">
        <v>10.123488255861568</v>
      </c>
      <c r="H29" s="159">
        <v>8.2874975717150754</v>
      </c>
      <c r="I29" s="159">
        <v>8.3312960570495669</v>
      </c>
      <c r="J29" s="159">
        <v>8.3423161727680153</v>
      </c>
      <c r="K29" s="159">
        <v>9.2576713654675196</v>
      </c>
      <c r="L29" s="169" t="s">
        <v>414</v>
      </c>
      <c r="N29" s="67"/>
      <c r="O29" s="67"/>
    </row>
    <row r="30" spans="2:15" ht="14.1" customHeight="1" x14ac:dyDescent="0.25">
      <c r="B30" s="180" t="s">
        <v>262</v>
      </c>
      <c r="C30" s="193" t="s">
        <v>263</v>
      </c>
      <c r="D30" s="193" t="s">
        <v>264</v>
      </c>
      <c r="E30" s="160" t="s">
        <v>188</v>
      </c>
      <c r="F30" s="159">
        <v>2.8092019735619482</v>
      </c>
      <c r="G30" s="159">
        <v>2.6616746854357087</v>
      </c>
      <c r="H30" s="159">
        <v>2.882500106613199</v>
      </c>
      <c r="I30" s="159">
        <v>3.011331974244619</v>
      </c>
      <c r="J30" s="159">
        <v>3.1412068335692882</v>
      </c>
      <c r="K30" s="159">
        <v>3.2683095076195041</v>
      </c>
      <c r="L30" s="169" t="s">
        <v>414</v>
      </c>
      <c r="O30" s="68"/>
    </row>
    <row r="31" spans="2:15" ht="14.1" customHeight="1" x14ac:dyDescent="0.25">
      <c r="B31" s="180" t="s">
        <v>265</v>
      </c>
      <c r="C31" s="193" t="s">
        <v>266</v>
      </c>
      <c r="D31" s="193" t="s">
        <v>267</v>
      </c>
      <c r="E31" s="160" t="s">
        <v>188</v>
      </c>
      <c r="F31" s="159">
        <v>0</v>
      </c>
      <c r="G31" s="159">
        <v>2.0215574999999997</v>
      </c>
      <c r="H31" s="159">
        <v>0</v>
      </c>
      <c r="I31" s="159">
        <v>0</v>
      </c>
      <c r="J31" s="159">
        <v>0</v>
      </c>
      <c r="K31" s="159">
        <v>0</v>
      </c>
      <c r="L31" s="169" t="s">
        <v>415</v>
      </c>
    </row>
    <row r="32" spans="2:15" ht="14.1" customHeight="1" x14ac:dyDescent="0.25">
      <c r="B32" s="183" t="s">
        <v>268</v>
      </c>
      <c r="C32" s="195" t="s">
        <v>269</v>
      </c>
      <c r="D32" s="195" t="s">
        <v>270</v>
      </c>
      <c r="E32" s="162">
        <f t="shared" ref="E32:K32" si="2">SUM(E28:E31)</f>
        <v>0</v>
      </c>
      <c r="F32" s="162">
        <f t="shared" si="2"/>
        <v>13.863825485650448</v>
      </c>
      <c r="G32" s="162">
        <f>SUM(G28:G31)</f>
        <v>18.727364771558829</v>
      </c>
      <c r="H32" s="162">
        <f t="shared" si="2"/>
        <v>15.14375678610878</v>
      </c>
      <c r="I32" s="162">
        <f t="shared" si="2"/>
        <v>15.415664642359523</v>
      </c>
      <c r="J32" s="162">
        <f t="shared" si="2"/>
        <v>15.653544770734639</v>
      </c>
      <c r="K32" s="162">
        <f t="shared" si="2"/>
        <v>16.785847832100735</v>
      </c>
      <c r="L32" s="213" t="s">
        <v>188</v>
      </c>
      <c r="N32" s="67"/>
    </row>
    <row r="33" spans="2:15" ht="14.1" customHeight="1" x14ac:dyDescent="0.25">
      <c r="B33" s="184" t="s">
        <v>271</v>
      </c>
      <c r="C33" s="194" t="s">
        <v>78</v>
      </c>
      <c r="D33" s="194" t="s">
        <v>272</v>
      </c>
      <c r="E33" s="163">
        <v>10.915977512381877</v>
      </c>
      <c r="F33" s="163">
        <v>10.555516732879822</v>
      </c>
      <c r="G33" s="163">
        <v>10.611460730470144</v>
      </c>
      <c r="H33" s="163">
        <v>10.492970531238063</v>
      </c>
      <c r="I33" s="163">
        <v>11.527975312137357</v>
      </c>
      <c r="J33" s="163">
        <v>11.969170012800003</v>
      </c>
      <c r="K33" s="163">
        <v>13.528571212800001</v>
      </c>
      <c r="L33" s="169" t="s">
        <v>414</v>
      </c>
    </row>
    <row r="34" spans="2:15" ht="14.1" customHeight="1" x14ac:dyDescent="0.25">
      <c r="B34" s="184" t="s">
        <v>61</v>
      </c>
      <c r="C34" s="194" t="s">
        <v>273</v>
      </c>
      <c r="D34" s="194" t="s">
        <v>274</v>
      </c>
      <c r="E34" s="163">
        <v>17.849214</v>
      </c>
      <c r="F34" s="163">
        <v>18.760655919999998</v>
      </c>
      <c r="G34" s="163">
        <v>44.854879889999999</v>
      </c>
      <c r="H34" s="163">
        <v>40.5</v>
      </c>
      <c r="I34" s="163">
        <v>40.5</v>
      </c>
      <c r="J34" s="163">
        <v>40.5</v>
      </c>
      <c r="K34" s="163">
        <v>40.5</v>
      </c>
      <c r="L34" s="214" t="s">
        <v>416</v>
      </c>
    </row>
    <row r="35" spans="2:15" ht="13.5" customHeight="1" x14ac:dyDescent="0.25">
      <c r="B35" s="185" t="s">
        <v>275</v>
      </c>
      <c r="C35" s="194" t="s">
        <v>276</v>
      </c>
      <c r="D35" s="194" t="s">
        <v>267</v>
      </c>
      <c r="E35" s="160"/>
      <c r="F35" s="160" t="s">
        <v>188</v>
      </c>
      <c r="G35" s="160">
        <v>0</v>
      </c>
      <c r="H35" s="163">
        <v>2</v>
      </c>
      <c r="I35" s="163">
        <v>2</v>
      </c>
      <c r="J35" s="163">
        <v>2</v>
      </c>
      <c r="K35" s="163">
        <v>2</v>
      </c>
      <c r="L35" s="214" t="s">
        <v>417</v>
      </c>
    </row>
    <row r="36" spans="2:15" ht="14.1" customHeight="1" x14ac:dyDescent="0.25">
      <c r="B36" s="184" t="s">
        <v>277</v>
      </c>
      <c r="C36" s="194" t="s">
        <v>77</v>
      </c>
      <c r="D36" s="194" t="s">
        <v>278</v>
      </c>
      <c r="E36" s="163">
        <v>15.997326508799999</v>
      </c>
      <c r="F36" s="163">
        <v>15.699016829576131</v>
      </c>
      <c r="G36" s="163">
        <v>0</v>
      </c>
      <c r="H36" s="163">
        <v>0</v>
      </c>
      <c r="I36" s="163">
        <v>0</v>
      </c>
      <c r="J36" s="163">
        <v>0</v>
      </c>
      <c r="K36" s="163">
        <v>0</v>
      </c>
      <c r="L36" s="169" t="s">
        <v>410</v>
      </c>
    </row>
    <row r="37" spans="2:15" ht="14.1" customHeight="1" x14ac:dyDescent="0.25">
      <c r="B37" s="184" t="s">
        <v>279</v>
      </c>
      <c r="C37" s="194" t="s">
        <v>280</v>
      </c>
      <c r="D37" s="194" t="s">
        <v>281</v>
      </c>
      <c r="E37" s="163">
        <v>1.9849141507976036</v>
      </c>
      <c r="F37" s="163">
        <v>0.79100000000000004</v>
      </c>
      <c r="G37" s="163">
        <v>2.8649227140000022</v>
      </c>
      <c r="H37" s="163">
        <v>0</v>
      </c>
      <c r="I37" s="163">
        <v>0</v>
      </c>
      <c r="J37" s="163">
        <v>0</v>
      </c>
      <c r="K37" s="163">
        <v>0</v>
      </c>
      <c r="L37" s="214" t="s">
        <v>410</v>
      </c>
    </row>
    <row r="38" spans="2:15" ht="14.1" customHeight="1" x14ac:dyDescent="0.25">
      <c r="B38" s="184" t="s">
        <v>282</v>
      </c>
      <c r="C38" s="194" t="s">
        <v>283</v>
      </c>
      <c r="D38" s="194" t="s">
        <v>284</v>
      </c>
      <c r="E38" s="163">
        <v>-0.28187454000000001</v>
      </c>
      <c r="F38" s="163">
        <v>0.10154699999999994</v>
      </c>
      <c r="G38" s="163">
        <v>7.2928609999999949E-2</v>
      </c>
      <c r="H38" s="163">
        <v>0</v>
      </c>
      <c r="I38" s="163">
        <v>0</v>
      </c>
      <c r="J38" s="163">
        <v>0</v>
      </c>
      <c r="K38" s="163">
        <v>0</v>
      </c>
      <c r="L38" s="214" t="s">
        <v>410</v>
      </c>
    </row>
    <row r="39" spans="2:15" ht="14.1" customHeight="1" x14ac:dyDescent="0.25">
      <c r="B39" s="186" t="s">
        <v>285</v>
      </c>
      <c r="C39" s="194" t="s">
        <v>286</v>
      </c>
      <c r="D39" s="194" t="s">
        <v>287</v>
      </c>
      <c r="E39" s="160" t="s">
        <v>188</v>
      </c>
      <c r="F39" s="163">
        <v>56.423778228050232</v>
      </c>
      <c r="G39" s="163">
        <v>103.97796600318905</v>
      </c>
      <c r="H39" s="163">
        <v>105.60096249999999</v>
      </c>
      <c r="I39" s="163">
        <v>0</v>
      </c>
      <c r="J39" s="163">
        <v>0</v>
      </c>
      <c r="K39" s="163">
        <v>0</v>
      </c>
      <c r="L39" s="214" t="s">
        <v>418</v>
      </c>
      <c r="N39" s="67"/>
    </row>
    <row r="40" spans="2:15" ht="14.1" customHeight="1" x14ac:dyDescent="0.25">
      <c r="B40" s="187" t="s">
        <v>288</v>
      </c>
      <c r="C40" s="197" t="s">
        <v>289</v>
      </c>
      <c r="D40" s="195" t="s">
        <v>290</v>
      </c>
      <c r="E40" s="162">
        <f t="shared" ref="E40:K40" si="3">SUM(E17,E27,E32:E39)</f>
        <v>2524.2607295101257</v>
      </c>
      <c r="F40" s="162">
        <f t="shared" si="3"/>
        <v>2681.6430789900505</v>
      </c>
      <c r="G40" s="162">
        <f>SUM(G17,G27,G32:G39)</f>
        <v>2751.3317151985411</v>
      </c>
      <c r="H40" s="162">
        <f t="shared" si="3"/>
        <v>2781.5133295324945</v>
      </c>
      <c r="I40" s="162">
        <f t="shared" si="3"/>
        <v>3031.0217313164926</v>
      </c>
      <c r="J40" s="162">
        <f t="shared" si="3"/>
        <v>3222.6176333586909</v>
      </c>
      <c r="K40" s="162">
        <f t="shared" si="3"/>
        <v>3837.3772450421047</v>
      </c>
      <c r="L40" s="213" t="s">
        <v>188</v>
      </c>
      <c r="N40" s="67"/>
      <c r="O40" s="67"/>
    </row>
    <row r="41" spans="2:15" ht="14.1" customHeight="1" x14ac:dyDescent="0.25">
      <c r="B41" s="188" t="s">
        <v>291</v>
      </c>
      <c r="C41" s="196" t="s">
        <v>239</v>
      </c>
      <c r="D41" s="195" t="s">
        <v>188</v>
      </c>
      <c r="E41" s="160">
        <v>0</v>
      </c>
      <c r="F41" s="160">
        <v>0</v>
      </c>
      <c r="G41" s="160">
        <v>0</v>
      </c>
      <c r="H41" s="160">
        <v>0</v>
      </c>
      <c r="I41" s="160">
        <v>0</v>
      </c>
      <c r="J41" s="160">
        <v>0</v>
      </c>
      <c r="K41" s="160">
        <v>0</v>
      </c>
      <c r="L41" s="213" t="s">
        <v>188</v>
      </c>
    </row>
    <row r="42" spans="2:15" ht="14.1" customHeight="1" x14ac:dyDescent="0.25">
      <c r="B42" s="189" t="s">
        <v>292</v>
      </c>
      <c r="C42" s="198" t="s">
        <v>293</v>
      </c>
      <c r="D42" s="202" t="s">
        <v>188</v>
      </c>
      <c r="E42" s="159">
        <v>46.954162359999998</v>
      </c>
      <c r="F42" s="159">
        <v>44.955204119999998</v>
      </c>
      <c r="G42" s="159">
        <v>42.677043259999913</v>
      </c>
      <c r="H42" s="159">
        <v>46.497111164726796</v>
      </c>
      <c r="I42" s="159">
        <v>47.892024499668601</v>
      </c>
      <c r="J42" s="159">
        <v>47.892024499668601</v>
      </c>
      <c r="K42" s="159">
        <v>47.892024499668601</v>
      </c>
      <c r="L42" s="169" t="s">
        <v>410</v>
      </c>
    </row>
    <row r="43" spans="2:15" ht="14.1" customHeight="1" x14ac:dyDescent="0.25">
      <c r="B43" s="190" t="s">
        <v>294</v>
      </c>
      <c r="C43" s="195" t="s">
        <v>295</v>
      </c>
      <c r="D43" s="179" t="s">
        <v>188</v>
      </c>
      <c r="E43" s="162">
        <f>E40-E41-E42</f>
        <v>2477.3065671501258</v>
      </c>
      <c r="F43" s="162">
        <f t="shared" ref="F43:K43" si="4">F40-F41-F42</f>
        <v>2636.6878748700506</v>
      </c>
      <c r="G43" s="162">
        <f>G40-G41-G42</f>
        <v>2708.654671938541</v>
      </c>
      <c r="H43" s="162">
        <f t="shared" si="4"/>
        <v>2735.0162183677676</v>
      </c>
      <c r="I43" s="162">
        <f t="shared" si="4"/>
        <v>2983.1297068168242</v>
      </c>
      <c r="J43" s="162">
        <f t="shared" si="4"/>
        <v>3174.7256088590225</v>
      </c>
      <c r="K43" s="162">
        <f t="shared" si="4"/>
        <v>3789.4852205424363</v>
      </c>
      <c r="L43" s="213" t="s">
        <v>188</v>
      </c>
      <c r="N43" s="67"/>
    </row>
    <row r="44" spans="2:15" ht="14.1" customHeight="1" x14ac:dyDescent="0.25">
      <c r="B44" s="185" t="s">
        <v>296</v>
      </c>
      <c r="C44" s="194" t="s">
        <v>297</v>
      </c>
      <c r="D44" s="194" t="s">
        <v>298</v>
      </c>
      <c r="E44" s="163">
        <v>2375.85249526493</v>
      </c>
      <c r="F44" s="160"/>
      <c r="G44" s="160"/>
      <c r="H44" s="160"/>
      <c r="I44" s="160"/>
      <c r="J44" s="160"/>
      <c r="K44" s="160"/>
      <c r="L44" s="215" t="s">
        <v>410</v>
      </c>
    </row>
    <row r="45" spans="2:15" ht="14.1" customHeight="1" x14ac:dyDescent="0.25">
      <c r="B45" s="179" t="s">
        <v>299</v>
      </c>
      <c r="C45" s="195" t="s">
        <v>188</v>
      </c>
      <c r="D45" s="195" t="s">
        <v>188</v>
      </c>
      <c r="E45" s="164" t="s">
        <v>188</v>
      </c>
      <c r="F45" s="164">
        <f t="shared" ref="F45:K45" si="5">F40/E40-1</f>
        <v>6.2347897600287805E-2</v>
      </c>
      <c r="G45" s="164">
        <f t="shared" si="5"/>
        <v>2.5987289939694902E-2</v>
      </c>
      <c r="H45" s="164">
        <f t="shared" si="5"/>
        <v>1.0969820239133066E-2</v>
      </c>
      <c r="I45" s="164">
        <f t="shared" si="5"/>
        <v>8.9702392986890533E-2</v>
      </c>
      <c r="J45" s="164">
        <f t="shared" si="5"/>
        <v>6.3211655681195245E-2</v>
      </c>
      <c r="K45" s="164">
        <f t="shared" si="5"/>
        <v>0.19076405631241333</v>
      </c>
      <c r="L45" s="213" t="s">
        <v>188</v>
      </c>
    </row>
    <row r="46" spans="2:15" ht="14.1" customHeight="1" x14ac:dyDescent="0.25">
      <c r="B46" s="179" t="s">
        <v>300</v>
      </c>
      <c r="C46" s="195" t="s">
        <v>188</v>
      </c>
      <c r="D46" s="195" t="s">
        <v>188</v>
      </c>
      <c r="E46" s="164" t="s">
        <v>188</v>
      </c>
      <c r="F46" s="164">
        <f t="shared" ref="F46:K46" si="6">F43/E43-1</f>
        <v>6.4336529775269602E-2</v>
      </c>
      <c r="G46" s="164">
        <f t="shared" si="6"/>
        <v>2.7294393756044144E-2</v>
      </c>
      <c r="H46" s="164">
        <f t="shared" si="6"/>
        <v>9.7323393426007598E-3</v>
      </c>
      <c r="I46" s="164">
        <f t="shared" si="6"/>
        <v>9.0717373733574691E-2</v>
      </c>
      <c r="J46" s="164">
        <f t="shared" si="6"/>
        <v>6.4226473828602693E-2</v>
      </c>
      <c r="K46" s="164">
        <f t="shared" si="6"/>
        <v>0.19364180953715704</v>
      </c>
      <c r="L46" s="213" t="s">
        <v>188</v>
      </c>
    </row>
    <row r="48" spans="2:15" ht="14.1" customHeight="1" x14ac:dyDescent="0.25">
      <c r="B48" s="3" t="s">
        <v>301</v>
      </c>
    </row>
    <row r="49" spans="2:7" ht="14.1" customHeight="1" x14ac:dyDescent="0.25">
      <c r="B49" t="s">
        <v>302</v>
      </c>
    </row>
    <row r="50" spans="2:7" ht="14.1" customHeight="1" x14ac:dyDescent="0.25">
      <c r="B50" t="s">
        <v>303</v>
      </c>
    </row>
    <row r="51" spans="2:7" ht="14.1" customHeight="1" x14ac:dyDescent="0.25">
      <c r="B51" t="s">
        <v>304</v>
      </c>
      <c r="E51" s="9"/>
      <c r="F51" s="9"/>
      <c r="G51" s="9"/>
    </row>
    <row r="52" spans="2:7" ht="14.1" customHeight="1" x14ac:dyDescent="0.25">
      <c r="B52" t="s">
        <v>305</v>
      </c>
    </row>
    <row r="53" spans="2:7" ht="14.1" customHeight="1" x14ac:dyDescent="0.25">
      <c r="B53" t="s">
        <v>495</v>
      </c>
    </row>
  </sheetData>
  <mergeCells count="3">
    <mergeCell ref="B4:D4"/>
    <mergeCell ref="L5:L6"/>
    <mergeCell ref="E4:K4"/>
  </mergeCells>
  <conditionalFormatting sqref="E2:J3 E47:J1048576 E4">
    <cfRule type="cellIs" dxfId="36" priority="10" operator="lessThan">
      <formula>0</formula>
    </cfRule>
  </conditionalFormatting>
  <conditionalFormatting sqref="B7:B16 D7:D16 E40:I41 E17:I17 E27:I27 E32:I32 E28:K31 E42:K46 E8:K8 E33:K39 E18:K26 E11:K16">
    <cfRule type="cellIs" dxfId="35" priority="2" operator="lessThan">
      <formula>0</formula>
    </cfRule>
  </conditionalFormatting>
  <conditionalFormatting sqref="J40:K41 J17:K17 J27:K27 J32:K32">
    <cfRule type="cellIs" dxfId="34" priority="1" operator="lessThan">
      <formula>0</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L56"/>
  <sheetViews>
    <sheetView zoomScale="70" zoomScaleNormal="70" workbookViewId="0">
      <selection activeCell="B3" sqref="B3"/>
    </sheetView>
  </sheetViews>
  <sheetFormatPr defaultRowHeight="15" x14ac:dyDescent="0.25"/>
  <cols>
    <col min="2" max="2" width="68.28515625" bestFit="1" customWidth="1"/>
    <col min="3" max="3" width="4.28515625" bestFit="1" customWidth="1"/>
    <col min="4" max="4" width="12.28515625" bestFit="1" customWidth="1"/>
    <col min="5" max="7" width="11.140625" bestFit="1" customWidth="1"/>
    <col min="8" max="11" width="11.140625" customWidth="1"/>
    <col min="12" max="12" width="49.42578125" bestFit="1" customWidth="1"/>
  </cols>
  <sheetData>
    <row r="2" spans="2:12" x14ac:dyDescent="0.25">
      <c r="B2" s="3" t="s">
        <v>712</v>
      </c>
    </row>
    <row r="4" spans="2:12" ht="26.25" x14ac:dyDescent="0.4">
      <c r="B4" s="376" t="s">
        <v>306</v>
      </c>
      <c r="C4" s="376"/>
      <c r="D4" s="376"/>
      <c r="E4" s="377">
        <v>42394</v>
      </c>
      <c r="F4" s="377">
        <v>42394</v>
      </c>
      <c r="G4" s="377">
        <v>0</v>
      </c>
      <c r="H4" s="377">
        <v>0</v>
      </c>
      <c r="I4" s="377">
        <v>0</v>
      </c>
      <c r="J4" s="377">
        <v>0</v>
      </c>
      <c r="K4" s="64"/>
      <c r="L4" s="315" t="s">
        <v>188</v>
      </c>
    </row>
    <row r="5" spans="2:12" ht="15.75" x14ac:dyDescent="0.25">
      <c r="B5" s="380" t="s">
        <v>189</v>
      </c>
      <c r="C5" s="382" t="s">
        <v>188</v>
      </c>
      <c r="D5" s="382" t="s">
        <v>190</v>
      </c>
      <c r="E5" s="216" t="s">
        <v>191</v>
      </c>
      <c r="F5" s="216" t="s">
        <v>192</v>
      </c>
      <c r="G5" s="216" t="s">
        <v>193</v>
      </c>
      <c r="H5" s="216" t="s">
        <v>194</v>
      </c>
      <c r="I5" s="216" t="s">
        <v>195</v>
      </c>
      <c r="J5" s="216" t="s">
        <v>196</v>
      </c>
      <c r="K5" s="216" t="s">
        <v>197</v>
      </c>
      <c r="L5" s="378" t="s">
        <v>198</v>
      </c>
    </row>
    <row r="6" spans="2:12" ht="15.75" x14ac:dyDescent="0.25">
      <c r="B6" s="381" t="s">
        <v>199</v>
      </c>
      <c r="C6" s="383" t="s">
        <v>188</v>
      </c>
      <c r="D6" s="383" t="s">
        <v>188</v>
      </c>
      <c r="E6" s="217" t="s">
        <v>56</v>
      </c>
      <c r="F6" s="217" t="s">
        <v>29</v>
      </c>
      <c r="G6" s="217" t="s">
        <v>30</v>
      </c>
      <c r="H6" s="218" t="s">
        <v>31</v>
      </c>
      <c r="I6" s="219" t="s">
        <v>32</v>
      </c>
      <c r="J6" s="219" t="s">
        <v>33</v>
      </c>
      <c r="K6" s="219" t="s">
        <v>450</v>
      </c>
      <c r="L6" s="379"/>
    </row>
    <row r="7" spans="2:12" ht="15.75" x14ac:dyDescent="0.25">
      <c r="B7" s="220" t="s">
        <v>200</v>
      </c>
      <c r="C7" s="195" t="s">
        <v>188</v>
      </c>
      <c r="D7" s="221" t="s">
        <v>188</v>
      </c>
      <c r="E7" s="155">
        <v>256.66699999999997</v>
      </c>
      <c r="F7" s="155"/>
      <c r="G7" s="157"/>
      <c r="H7" s="155"/>
      <c r="I7" s="155"/>
      <c r="J7" s="155"/>
      <c r="K7" s="155"/>
      <c r="L7" s="167" t="s">
        <v>405</v>
      </c>
    </row>
    <row r="8" spans="2:12" ht="15.75" x14ac:dyDescent="0.25">
      <c r="B8" s="222" t="s">
        <v>201</v>
      </c>
      <c r="C8" s="196" t="s">
        <v>188</v>
      </c>
      <c r="D8" s="223" t="s">
        <v>202</v>
      </c>
      <c r="E8" s="156">
        <v>1.19</v>
      </c>
      <c r="F8" s="156"/>
      <c r="G8" s="156"/>
      <c r="H8" s="156"/>
      <c r="I8" s="156"/>
      <c r="J8" s="156"/>
      <c r="K8" s="156"/>
      <c r="L8" s="167" t="s">
        <v>406</v>
      </c>
    </row>
    <row r="9" spans="2:12" ht="15.75" x14ac:dyDescent="0.25">
      <c r="B9" s="220" t="s">
        <v>203</v>
      </c>
      <c r="C9" s="195" t="s">
        <v>188</v>
      </c>
      <c r="D9" s="224" t="s">
        <v>204</v>
      </c>
      <c r="E9" s="157">
        <v>5.0000000000000001E-3</v>
      </c>
      <c r="F9" s="157">
        <v>6.2500000000000003E-3</v>
      </c>
      <c r="G9" s="157">
        <v>1.125E-2</v>
      </c>
      <c r="H9" s="157">
        <v>1.6749999999999998E-2</v>
      </c>
      <c r="I9" s="157">
        <v>2.3249999999999996E-2</v>
      </c>
      <c r="J9" s="157">
        <v>2.6999999999999996E-2</v>
      </c>
      <c r="K9" s="168">
        <v>2.6999999999999996E-2</v>
      </c>
      <c r="L9" s="167" t="s">
        <v>419</v>
      </c>
    </row>
    <row r="10" spans="2:12" ht="15.75" x14ac:dyDescent="0.25">
      <c r="B10" s="178" t="s">
        <v>205</v>
      </c>
      <c r="C10" s="194" t="s">
        <v>206</v>
      </c>
      <c r="D10" s="200" t="s">
        <v>207</v>
      </c>
      <c r="E10" s="158">
        <v>236.95</v>
      </c>
      <c r="F10" s="158">
        <v>258.60000000000002</v>
      </c>
      <c r="G10" s="384"/>
      <c r="H10" s="158">
        <v>249.4</v>
      </c>
      <c r="I10" s="158">
        <v>253.1</v>
      </c>
      <c r="J10" s="158">
        <v>256.39999999999998</v>
      </c>
      <c r="K10" s="159">
        <v>254.2</v>
      </c>
      <c r="L10" s="169"/>
    </row>
    <row r="11" spans="2:12" ht="15.75" x14ac:dyDescent="0.25">
      <c r="B11" s="178" t="s">
        <v>208</v>
      </c>
      <c r="C11" s="194" t="s">
        <v>209</v>
      </c>
      <c r="D11" s="200" t="s">
        <v>210</v>
      </c>
      <c r="E11" s="159">
        <v>6.2</v>
      </c>
      <c r="F11" s="159">
        <v>-20.3</v>
      </c>
      <c r="G11" s="385"/>
      <c r="H11" s="159">
        <v>-4.5</v>
      </c>
      <c r="I11" s="159">
        <v>41.3</v>
      </c>
      <c r="J11" s="159">
        <v>15.3</v>
      </c>
      <c r="K11" s="159">
        <v>17.100000000000001</v>
      </c>
      <c r="L11" s="169"/>
    </row>
    <row r="12" spans="2:12" ht="15.75" x14ac:dyDescent="0.25">
      <c r="B12" s="178" t="s">
        <v>211</v>
      </c>
      <c r="C12" s="194" t="s">
        <v>212</v>
      </c>
      <c r="D12" s="200" t="s">
        <v>213</v>
      </c>
      <c r="E12" s="159">
        <v>-0.1</v>
      </c>
      <c r="F12" s="159">
        <v>0.85</v>
      </c>
      <c r="G12" s="385"/>
      <c r="H12" s="159">
        <v>-4.9000000000000004</v>
      </c>
      <c r="I12" s="159">
        <v>0</v>
      </c>
      <c r="J12" s="159">
        <v>0</v>
      </c>
      <c r="K12" s="159">
        <v>0</v>
      </c>
      <c r="L12" s="170"/>
    </row>
    <row r="13" spans="2:12" ht="15.75" x14ac:dyDescent="0.25">
      <c r="B13" s="222" t="s">
        <v>220</v>
      </c>
      <c r="C13" s="196" t="s">
        <v>221</v>
      </c>
      <c r="D13" s="223" t="s">
        <v>222</v>
      </c>
      <c r="E13" s="161">
        <v>1.2051000000000001</v>
      </c>
      <c r="F13" s="161">
        <v>1.2266999999999999</v>
      </c>
      <c r="G13" s="385"/>
      <c r="H13" s="161">
        <v>1.276</v>
      </c>
      <c r="I13" s="161">
        <v>1.3149999999999999</v>
      </c>
      <c r="J13" s="161">
        <v>1.3620000000000001</v>
      </c>
      <c r="K13" s="161">
        <v>1.4059999999999999</v>
      </c>
      <c r="L13" s="167" t="s">
        <v>419</v>
      </c>
    </row>
    <row r="14" spans="2:12" ht="15.75" x14ac:dyDescent="0.25">
      <c r="B14" s="225" t="s">
        <v>223</v>
      </c>
      <c r="C14" s="226" t="s">
        <v>224</v>
      </c>
      <c r="D14" s="226" t="s">
        <v>225</v>
      </c>
      <c r="E14" s="165">
        <f t="shared" ref="E14:K14" si="0">SUM(E10:E12)*E13</f>
        <v>292.89955500000002</v>
      </c>
      <c r="F14" s="165">
        <f t="shared" si="0"/>
        <v>293.36530499999998</v>
      </c>
      <c r="G14" s="385"/>
      <c r="H14" s="165">
        <f t="shared" si="0"/>
        <v>306.24</v>
      </c>
      <c r="I14" s="171">
        <f t="shared" si="0"/>
        <v>387.13599999999997</v>
      </c>
      <c r="J14" s="165">
        <f t="shared" si="0"/>
        <v>370.05540000000002</v>
      </c>
      <c r="K14" s="165">
        <f t="shared" si="0"/>
        <v>381.44779999999997</v>
      </c>
      <c r="L14" s="172" t="s">
        <v>188</v>
      </c>
    </row>
    <row r="15" spans="2:12" ht="15.75" x14ac:dyDescent="0.25">
      <c r="B15" s="180" t="s">
        <v>226</v>
      </c>
      <c r="C15" s="193" t="s">
        <v>227</v>
      </c>
      <c r="D15" s="193" t="s">
        <v>228</v>
      </c>
      <c r="E15" s="160"/>
      <c r="F15" s="163">
        <v>-20.239999999999998</v>
      </c>
      <c r="G15" s="385"/>
      <c r="H15" s="163">
        <v>-4.8</v>
      </c>
      <c r="I15" s="163">
        <v>-4.7</v>
      </c>
      <c r="J15" s="163">
        <v>0.8</v>
      </c>
      <c r="K15" s="163">
        <v>0.9</v>
      </c>
      <c r="L15" s="169"/>
    </row>
    <row r="16" spans="2:12" ht="15.75" x14ac:dyDescent="0.25">
      <c r="B16" s="180" t="s">
        <v>229</v>
      </c>
      <c r="C16" s="193" t="s">
        <v>230</v>
      </c>
      <c r="D16" s="193" t="s">
        <v>231</v>
      </c>
      <c r="E16" s="160"/>
      <c r="F16" s="159"/>
      <c r="G16" s="385"/>
      <c r="H16" s="160"/>
      <c r="I16" s="160"/>
      <c r="J16" s="160"/>
      <c r="K16" s="160"/>
      <c r="L16" s="169"/>
    </row>
    <row r="17" spans="2:12" ht="15.75" x14ac:dyDescent="0.25">
      <c r="B17" s="227" t="s">
        <v>307</v>
      </c>
      <c r="C17" s="226" t="s">
        <v>254</v>
      </c>
      <c r="D17" s="226" t="s">
        <v>255</v>
      </c>
      <c r="E17" s="165">
        <f t="shared" ref="E17:K17" si="1">SUM(E15:E16)</f>
        <v>0</v>
      </c>
      <c r="F17" s="165">
        <f t="shared" si="1"/>
        <v>-20.239999999999998</v>
      </c>
      <c r="G17" s="385"/>
      <c r="H17" s="165">
        <f t="shared" si="1"/>
        <v>-4.8</v>
      </c>
      <c r="I17" s="171">
        <f t="shared" si="1"/>
        <v>-4.7</v>
      </c>
      <c r="J17" s="165">
        <f t="shared" si="1"/>
        <v>0.8</v>
      </c>
      <c r="K17" s="165">
        <f t="shared" si="1"/>
        <v>0.9</v>
      </c>
      <c r="L17" s="172" t="s">
        <v>188</v>
      </c>
    </row>
    <row r="18" spans="2:12" ht="15.75" x14ac:dyDescent="0.25">
      <c r="B18" s="180" t="s">
        <v>256</v>
      </c>
      <c r="C18" s="193" t="s">
        <v>257</v>
      </c>
      <c r="D18" s="193" t="s">
        <v>258</v>
      </c>
      <c r="E18" s="160"/>
      <c r="F18" s="159">
        <v>2.6</v>
      </c>
      <c r="G18" s="385"/>
      <c r="H18" s="159">
        <v>1.2</v>
      </c>
      <c r="I18" s="159">
        <v>1.2</v>
      </c>
      <c r="J18" s="159">
        <v>1.3</v>
      </c>
      <c r="K18" s="159">
        <v>1.3</v>
      </c>
      <c r="L18" s="173"/>
    </row>
    <row r="19" spans="2:12" ht="15.75" x14ac:dyDescent="0.25">
      <c r="B19" s="180" t="s">
        <v>259</v>
      </c>
      <c r="C19" s="193" t="s">
        <v>260</v>
      </c>
      <c r="D19" s="193" t="s">
        <v>261</v>
      </c>
      <c r="E19" s="160"/>
      <c r="F19" s="159">
        <v>1.7</v>
      </c>
      <c r="G19" s="385"/>
      <c r="H19" s="159">
        <v>0.6</v>
      </c>
      <c r="I19" s="159">
        <v>0.6</v>
      </c>
      <c r="J19" s="159">
        <v>0.6</v>
      </c>
      <c r="K19" s="159">
        <v>0.7</v>
      </c>
      <c r="L19" s="173"/>
    </row>
    <row r="20" spans="2:12" ht="15.75" x14ac:dyDescent="0.25">
      <c r="B20" s="180" t="s">
        <v>262</v>
      </c>
      <c r="C20" s="193" t="s">
        <v>263</v>
      </c>
      <c r="D20" s="193" t="s">
        <v>264</v>
      </c>
      <c r="E20" s="160"/>
      <c r="F20" s="159">
        <v>-0.2</v>
      </c>
      <c r="G20" s="385"/>
      <c r="H20" s="159">
        <v>0</v>
      </c>
      <c r="I20" s="159">
        <v>0</v>
      </c>
      <c r="J20" s="159">
        <v>0</v>
      </c>
      <c r="K20" s="159">
        <v>0</v>
      </c>
      <c r="L20" s="173"/>
    </row>
    <row r="21" spans="2:12" ht="15.75" x14ac:dyDescent="0.25">
      <c r="B21" s="180" t="s">
        <v>265</v>
      </c>
      <c r="C21" s="193" t="s">
        <v>266</v>
      </c>
      <c r="D21" s="193" t="s">
        <v>267</v>
      </c>
      <c r="E21" s="160"/>
      <c r="F21" s="159">
        <v>0</v>
      </c>
      <c r="G21" s="385"/>
      <c r="H21" s="159">
        <v>0.7</v>
      </c>
      <c r="I21" s="159">
        <v>0.7</v>
      </c>
      <c r="J21" s="159">
        <v>0.7</v>
      </c>
      <c r="K21" s="159">
        <v>0.7</v>
      </c>
      <c r="L21" s="173"/>
    </row>
    <row r="22" spans="2:12" ht="15.75" x14ac:dyDescent="0.25">
      <c r="B22" s="180" t="s">
        <v>308</v>
      </c>
      <c r="C22" s="193" t="s">
        <v>309</v>
      </c>
      <c r="D22" s="228" t="s">
        <v>310</v>
      </c>
      <c r="E22" s="160"/>
      <c r="F22" s="159">
        <v>0</v>
      </c>
      <c r="G22" s="385"/>
      <c r="H22" s="159">
        <v>0</v>
      </c>
      <c r="I22" s="159">
        <v>0</v>
      </c>
      <c r="J22" s="159">
        <v>0</v>
      </c>
      <c r="K22" s="159">
        <v>0</v>
      </c>
      <c r="L22" s="173"/>
    </row>
    <row r="23" spans="2:12" ht="15.75" x14ac:dyDescent="0.25">
      <c r="B23" s="227" t="s">
        <v>311</v>
      </c>
      <c r="C23" s="226" t="s">
        <v>269</v>
      </c>
      <c r="D23" s="226" t="s">
        <v>270</v>
      </c>
      <c r="E23" s="165">
        <f>SUM(E18:E22)</f>
        <v>0</v>
      </c>
      <c r="F23" s="165">
        <f>SUM(F18:F22)</f>
        <v>4.0999999999999996</v>
      </c>
      <c r="G23" s="385"/>
      <c r="H23" s="165">
        <f>SUM(H18:H22)</f>
        <v>2.5</v>
      </c>
      <c r="I23" s="165">
        <f t="shared" ref="I23:K23" si="2">SUM(I18:I22)</f>
        <v>2.5</v>
      </c>
      <c r="J23" s="165">
        <f t="shared" si="2"/>
        <v>2.5999999999999996</v>
      </c>
      <c r="K23" s="165">
        <f t="shared" si="2"/>
        <v>2.7</v>
      </c>
      <c r="L23" s="172" t="s">
        <v>188</v>
      </c>
    </row>
    <row r="24" spans="2:12" ht="15.75" x14ac:dyDescent="0.25">
      <c r="B24" s="184" t="s">
        <v>271</v>
      </c>
      <c r="C24" s="194" t="s">
        <v>78</v>
      </c>
      <c r="D24" s="194" t="s">
        <v>272</v>
      </c>
      <c r="E24" s="163">
        <v>0.7</v>
      </c>
      <c r="F24" s="163">
        <v>1.3</v>
      </c>
      <c r="G24" s="385"/>
      <c r="H24" s="163">
        <v>1</v>
      </c>
      <c r="I24" s="163">
        <v>1</v>
      </c>
      <c r="J24" s="163">
        <v>1</v>
      </c>
      <c r="K24" s="163">
        <v>1</v>
      </c>
      <c r="L24" s="173"/>
    </row>
    <row r="25" spans="2:12" ht="15.75" x14ac:dyDescent="0.25">
      <c r="B25" s="184" t="s">
        <v>277</v>
      </c>
      <c r="C25" s="194" t="s">
        <v>77</v>
      </c>
      <c r="D25" s="194" t="s">
        <v>278</v>
      </c>
      <c r="E25" s="163">
        <v>29.3</v>
      </c>
      <c r="F25" s="163">
        <v>29.6</v>
      </c>
      <c r="G25" s="385"/>
      <c r="H25" s="163">
        <v>33.4</v>
      </c>
      <c r="I25" s="163">
        <v>33.299999999999997</v>
      </c>
      <c r="J25" s="163">
        <v>33.299999999999997</v>
      </c>
      <c r="K25" s="174">
        <v>33.200000000000003</v>
      </c>
      <c r="L25" s="173"/>
    </row>
    <row r="26" spans="2:12" ht="15.75" x14ac:dyDescent="0.25">
      <c r="B26" s="186" t="s">
        <v>285</v>
      </c>
      <c r="C26" s="194" t="s">
        <v>286</v>
      </c>
      <c r="D26" s="194" t="s">
        <v>287</v>
      </c>
      <c r="E26" s="160">
        <v>0</v>
      </c>
      <c r="F26" s="163">
        <v>8.6999999999999993</v>
      </c>
      <c r="G26" s="386"/>
      <c r="H26" s="163">
        <v>10.9</v>
      </c>
      <c r="I26" s="163">
        <v>0</v>
      </c>
      <c r="J26" s="163">
        <v>0</v>
      </c>
      <c r="K26" s="163">
        <v>0</v>
      </c>
      <c r="L26" s="173"/>
    </row>
    <row r="27" spans="2:12" ht="15.75" x14ac:dyDescent="0.25">
      <c r="B27" s="229" t="s">
        <v>312</v>
      </c>
      <c r="C27" s="226" t="s">
        <v>289</v>
      </c>
      <c r="D27" s="226" t="s">
        <v>290</v>
      </c>
      <c r="E27" s="232">
        <f>SUM(E14,E17,E23:E26)</f>
        <v>322.89955500000002</v>
      </c>
      <c r="F27" s="232">
        <f t="shared" ref="F27:K27" si="3">SUM(F14,F17,F23:F26)</f>
        <v>316.82530500000001</v>
      </c>
      <c r="G27" s="165">
        <v>306.44</v>
      </c>
      <c r="H27" s="232">
        <f t="shared" si="3"/>
        <v>349.23999999999995</v>
      </c>
      <c r="I27" s="232">
        <f t="shared" si="3"/>
        <v>419.23599999999999</v>
      </c>
      <c r="J27" s="232">
        <f t="shared" si="3"/>
        <v>407.75540000000007</v>
      </c>
      <c r="K27" s="232">
        <f t="shared" si="3"/>
        <v>419.24779999999993</v>
      </c>
      <c r="L27" s="172" t="s">
        <v>188</v>
      </c>
    </row>
    <row r="28" spans="2:12" ht="15.75" x14ac:dyDescent="0.25">
      <c r="B28" s="230" t="s">
        <v>313</v>
      </c>
      <c r="C28" s="194" t="s">
        <v>293</v>
      </c>
      <c r="D28" s="194" t="s">
        <v>314</v>
      </c>
      <c r="E28" s="163">
        <v>7.6999999999999993</v>
      </c>
      <c r="F28" s="163">
        <v>8</v>
      </c>
      <c r="G28" s="163">
        <v>9.3840000000000003</v>
      </c>
      <c r="H28" s="163">
        <v>11.8</v>
      </c>
      <c r="I28" s="163">
        <v>12.6</v>
      </c>
      <c r="J28" s="163">
        <v>13.4</v>
      </c>
      <c r="K28" s="174">
        <v>14.2</v>
      </c>
      <c r="L28" s="173" t="s">
        <v>420</v>
      </c>
    </row>
    <row r="29" spans="2:12" ht="15.75" x14ac:dyDescent="0.25">
      <c r="B29" s="189" t="s">
        <v>315</v>
      </c>
      <c r="C29" s="198" t="s">
        <v>316</v>
      </c>
      <c r="D29" s="198" t="s">
        <v>317</v>
      </c>
      <c r="E29" s="163">
        <v>18.5</v>
      </c>
      <c r="F29" s="163">
        <v>18.8</v>
      </c>
      <c r="G29" s="163">
        <v>21.2</v>
      </c>
      <c r="H29" s="163">
        <v>25.8</v>
      </c>
      <c r="I29" s="163">
        <v>26.8</v>
      </c>
      <c r="J29" s="163">
        <v>27.9</v>
      </c>
      <c r="K29" s="163">
        <v>29.1</v>
      </c>
      <c r="L29" s="173" t="s">
        <v>421</v>
      </c>
    </row>
    <row r="30" spans="2:12" ht="15.75" x14ac:dyDescent="0.25">
      <c r="B30" s="231" t="s">
        <v>318</v>
      </c>
      <c r="C30" s="226" t="s">
        <v>295</v>
      </c>
      <c r="D30" s="226" t="s">
        <v>243</v>
      </c>
      <c r="E30" s="165">
        <f>E27+E28-E29</f>
        <v>312.09955500000001</v>
      </c>
      <c r="F30" s="165">
        <f t="shared" ref="F30:K30" si="4">F27+F28-F29</f>
        <v>306.025305</v>
      </c>
      <c r="G30" s="165">
        <f t="shared" si="4"/>
        <v>294.62400000000002</v>
      </c>
      <c r="H30" s="165">
        <f t="shared" si="4"/>
        <v>335.23999999999995</v>
      </c>
      <c r="I30" s="165">
        <f t="shared" si="4"/>
        <v>405.036</v>
      </c>
      <c r="J30" s="165">
        <f t="shared" si="4"/>
        <v>393.25540000000007</v>
      </c>
      <c r="K30" s="165">
        <f t="shared" si="4"/>
        <v>404.34779999999989</v>
      </c>
      <c r="L30" s="172" t="s">
        <v>422</v>
      </c>
    </row>
    <row r="31" spans="2:12" ht="15.75" x14ac:dyDescent="0.25">
      <c r="B31" s="185" t="s">
        <v>296</v>
      </c>
      <c r="C31" s="194" t="s">
        <v>297</v>
      </c>
      <c r="D31" s="194" t="s">
        <v>298</v>
      </c>
      <c r="E31" s="163">
        <v>312.2</v>
      </c>
      <c r="F31" s="160"/>
      <c r="G31" s="160"/>
      <c r="H31" s="160"/>
      <c r="I31" s="160"/>
      <c r="J31" s="160"/>
      <c r="K31" s="160"/>
      <c r="L31" s="175"/>
    </row>
    <row r="32" spans="2:12" ht="15.75" x14ac:dyDescent="0.25">
      <c r="B32" s="225" t="s">
        <v>300</v>
      </c>
      <c r="C32" s="226" t="s">
        <v>188</v>
      </c>
      <c r="D32" s="226" t="s">
        <v>188</v>
      </c>
      <c r="E32" s="166"/>
      <c r="F32" s="166">
        <f t="shared" ref="F32:K32" si="5">F30/E30-1</f>
        <v>-1.9462539765556564E-2</v>
      </c>
      <c r="G32" s="166">
        <f t="shared" si="5"/>
        <v>-3.7256085734478694E-2</v>
      </c>
      <c r="H32" s="166">
        <f t="shared" si="5"/>
        <v>0.13785706527641994</v>
      </c>
      <c r="I32" s="166">
        <f t="shared" si="5"/>
        <v>0.20819711251640638</v>
      </c>
      <c r="J32" s="166">
        <f t="shared" si="5"/>
        <v>-2.908531587315677E-2</v>
      </c>
      <c r="K32" s="166">
        <f t="shared" si="5"/>
        <v>2.8206605681701635E-2</v>
      </c>
      <c r="L32" s="172" t="s">
        <v>188</v>
      </c>
    </row>
    <row r="34" spans="2:7" x14ac:dyDescent="0.25">
      <c r="B34" s="3" t="s">
        <v>301</v>
      </c>
    </row>
    <row r="35" spans="2:7" x14ac:dyDescent="0.25">
      <c r="B35" t="s">
        <v>302</v>
      </c>
    </row>
    <row r="36" spans="2:7" x14ac:dyDescent="0.25">
      <c r="B36" t="s">
        <v>303</v>
      </c>
    </row>
    <row r="37" spans="2:7" x14ac:dyDescent="0.25">
      <c r="B37" t="s">
        <v>304</v>
      </c>
      <c r="E37" s="9"/>
      <c r="F37" s="9"/>
      <c r="G37" s="9"/>
    </row>
    <row r="38" spans="2:7" x14ac:dyDescent="0.25">
      <c r="B38" t="s">
        <v>319</v>
      </c>
    </row>
    <row r="40" spans="2:7" x14ac:dyDescent="0.25">
      <c r="B40" s="69" t="s">
        <v>320</v>
      </c>
    </row>
    <row r="41" spans="2:7" ht="58.5" customHeight="1" x14ac:dyDescent="0.25">
      <c r="B41" s="374" t="s">
        <v>321</v>
      </c>
      <c r="C41" s="374"/>
      <c r="D41" s="374"/>
      <c r="E41" s="374"/>
      <c r="F41" s="374"/>
      <c r="G41" s="374"/>
    </row>
    <row r="43" spans="2:7" ht="27.75" customHeight="1" x14ac:dyDescent="0.25">
      <c r="B43" s="374" t="s">
        <v>667</v>
      </c>
      <c r="C43" s="375"/>
      <c r="D43" s="375"/>
      <c r="E43" s="375"/>
      <c r="F43" s="375"/>
      <c r="G43" s="375"/>
    </row>
    <row r="44" spans="2:7" ht="20.25" customHeight="1" x14ac:dyDescent="0.25">
      <c r="B44" s="70" t="s">
        <v>322</v>
      </c>
      <c r="C44" s="71"/>
      <c r="D44" s="71"/>
      <c r="E44" s="71"/>
      <c r="F44" s="71"/>
      <c r="G44" s="71"/>
    </row>
    <row r="45" spans="2:7" ht="20.25" customHeight="1" x14ac:dyDescent="0.25">
      <c r="B45" s="71"/>
      <c r="C45" s="71"/>
      <c r="D45" s="71"/>
      <c r="E45" s="71"/>
      <c r="F45" s="71"/>
      <c r="G45" s="71"/>
    </row>
    <row r="46" spans="2:7" x14ac:dyDescent="0.25">
      <c r="B46" s="375" t="s">
        <v>323</v>
      </c>
      <c r="C46" s="375"/>
      <c r="D46" s="375"/>
      <c r="E46" s="375"/>
      <c r="F46" s="375"/>
      <c r="G46" s="375"/>
    </row>
    <row r="47" spans="2:7" x14ac:dyDescent="0.25">
      <c r="B47" s="70" t="s">
        <v>324</v>
      </c>
      <c r="C47" s="71"/>
      <c r="D47" s="71"/>
      <c r="E47" s="71"/>
      <c r="F47" s="71"/>
      <c r="G47" s="71"/>
    </row>
    <row r="48" spans="2:7" x14ac:dyDescent="0.25">
      <c r="B48" s="71"/>
      <c r="C48" s="71"/>
      <c r="D48" s="71"/>
      <c r="E48" s="71"/>
      <c r="F48" s="71"/>
      <c r="G48" s="71"/>
    </row>
    <row r="49" spans="2:7" x14ac:dyDescent="0.25">
      <c r="B49" s="374" t="s">
        <v>325</v>
      </c>
      <c r="C49" s="375"/>
      <c r="D49" s="375"/>
      <c r="E49" s="375"/>
      <c r="F49" s="375"/>
      <c r="G49" s="375"/>
    </row>
    <row r="51" spans="2:7" x14ac:dyDescent="0.25">
      <c r="B51" s="374" t="s">
        <v>326</v>
      </c>
      <c r="C51" s="374"/>
      <c r="D51" s="374"/>
      <c r="E51" s="374"/>
      <c r="F51" s="374"/>
      <c r="G51" s="374"/>
    </row>
    <row r="53" spans="2:7" x14ac:dyDescent="0.25">
      <c r="B53" s="72" t="s">
        <v>327</v>
      </c>
    </row>
    <row r="55" spans="2:7" x14ac:dyDescent="0.25">
      <c r="B55" s="69" t="s">
        <v>328</v>
      </c>
    </row>
    <row r="56" spans="2:7" x14ac:dyDescent="0.25">
      <c r="B56" t="s">
        <v>329</v>
      </c>
    </row>
  </sheetData>
  <mergeCells count="12">
    <mergeCell ref="B49:G49"/>
    <mergeCell ref="B51:G51"/>
    <mergeCell ref="B4:D4"/>
    <mergeCell ref="E4:J4"/>
    <mergeCell ref="L5:L6"/>
    <mergeCell ref="B41:G41"/>
    <mergeCell ref="B43:G43"/>
    <mergeCell ref="B46:G46"/>
    <mergeCell ref="B5:B6"/>
    <mergeCell ref="C5:C6"/>
    <mergeCell ref="D5:D6"/>
    <mergeCell ref="G10:G26"/>
  </mergeCells>
  <conditionalFormatting sqref="F14 F17:F23">
    <cfRule type="cellIs" dxfId="33" priority="8" operator="lessThan">
      <formula>0</formula>
    </cfRule>
  </conditionalFormatting>
  <conditionalFormatting sqref="K10">
    <cfRule type="cellIs" dxfId="32" priority="6" operator="lessThan">
      <formula>0</formula>
    </cfRule>
  </conditionalFormatting>
  <conditionalFormatting sqref="F30:F31">
    <cfRule type="cellIs" dxfId="31" priority="9" operator="lessThan">
      <formula>0</formula>
    </cfRule>
  </conditionalFormatting>
  <conditionalFormatting sqref="B9 D9:D13 B11:B13 H14:I14 E11:E24 H17:I17 F11:F13 E25:F26 F24 E30:E31 G30:K31 E8:K8 F15:F16 H11:K11 H13:K13 H15:K16 H12:L12 H18:K26 E28:F29 E30:K30 H28:K29">
    <cfRule type="cellIs" dxfId="30" priority="12" operator="lessThan">
      <formula>0</formula>
    </cfRule>
  </conditionalFormatting>
  <conditionalFormatting sqref="B10">
    <cfRule type="cellIs" dxfId="29" priority="10" operator="lessThan">
      <formula>0</formula>
    </cfRule>
  </conditionalFormatting>
  <conditionalFormatting sqref="B7:B8 D7:D8">
    <cfRule type="cellIs" dxfId="28" priority="11" operator="lessThan">
      <formula>0</formula>
    </cfRule>
  </conditionalFormatting>
  <conditionalFormatting sqref="J14:K14 J17:K17 J23:K23">
    <cfRule type="cellIs" dxfId="27" priority="7" operator="lessThan">
      <formula>0</formula>
    </cfRule>
  </conditionalFormatting>
  <conditionalFormatting sqref="F32:K32">
    <cfRule type="cellIs" dxfId="26" priority="2" operator="lessThan">
      <formula>0</formula>
    </cfRule>
  </conditionalFormatting>
  <conditionalFormatting sqref="G27:G29">
    <cfRule type="cellIs" dxfId="25" priority="1" operator="lessThan">
      <formula>0</formula>
    </cfRule>
  </conditionalFormatting>
  <conditionalFormatting sqref="E27:F27 H27:K27">
    <cfRule type="cellIs" dxfId="24" priority="5" operator="lessThan">
      <formula>0</formula>
    </cfRule>
  </conditionalFormatting>
  <conditionalFormatting sqref="E32">
    <cfRule type="cellIs" dxfId="23" priority="3" operator="lessThan">
      <formula>0</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L57"/>
  <sheetViews>
    <sheetView zoomScale="70" zoomScaleNormal="70" workbookViewId="0">
      <selection activeCell="D2" sqref="D2"/>
    </sheetView>
  </sheetViews>
  <sheetFormatPr defaultRowHeight="15" x14ac:dyDescent="0.25"/>
  <cols>
    <col min="2" max="2" width="68.28515625" bestFit="1" customWidth="1"/>
    <col min="3" max="3" width="4.28515625" bestFit="1" customWidth="1"/>
    <col min="4" max="4" width="12.28515625" bestFit="1" customWidth="1"/>
    <col min="5" max="7" width="11.140625" bestFit="1" customWidth="1"/>
    <col min="8" max="11" width="11.140625" customWidth="1"/>
    <col min="12" max="12" width="74.140625" customWidth="1"/>
  </cols>
  <sheetData>
    <row r="2" spans="2:12" x14ac:dyDescent="0.25">
      <c r="B2" s="3" t="s">
        <v>711</v>
      </c>
    </row>
    <row r="4" spans="2:12" ht="26.25" x14ac:dyDescent="0.4">
      <c r="B4" s="369" t="s">
        <v>330</v>
      </c>
      <c r="C4" s="369"/>
      <c r="D4" s="369"/>
      <c r="E4" s="377">
        <v>42394</v>
      </c>
      <c r="F4" s="377">
        <v>42394</v>
      </c>
      <c r="G4" s="377">
        <v>0</v>
      </c>
      <c r="H4" s="377">
        <v>0</v>
      </c>
      <c r="I4" s="377">
        <v>0</v>
      </c>
      <c r="J4" s="377">
        <v>0</v>
      </c>
      <c r="K4" s="64"/>
      <c r="L4" s="245" t="s">
        <v>188</v>
      </c>
    </row>
    <row r="5" spans="2:12" ht="15.75" customHeight="1" x14ac:dyDescent="0.25">
      <c r="B5" s="380" t="s">
        <v>189</v>
      </c>
      <c r="C5" s="382" t="s">
        <v>188</v>
      </c>
      <c r="D5" s="382" t="s">
        <v>190</v>
      </c>
      <c r="E5" s="216" t="s">
        <v>191</v>
      </c>
      <c r="F5" s="216" t="s">
        <v>192</v>
      </c>
      <c r="G5" s="216" t="s">
        <v>193</v>
      </c>
      <c r="H5" s="216" t="s">
        <v>194</v>
      </c>
      <c r="I5" s="216" t="s">
        <v>195</v>
      </c>
      <c r="J5" s="216" t="s">
        <v>196</v>
      </c>
      <c r="K5" s="216" t="s">
        <v>197</v>
      </c>
      <c r="L5" s="380" t="s">
        <v>198</v>
      </c>
    </row>
    <row r="6" spans="2:12" ht="15.75" x14ac:dyDescent="0.25">
      <c r="B6" s="381" t="s">
        <v>199</v>
      </c>
      <c r="C6" s="383" t="s">
        <v>188</v>
      </c>
      <c r="D6" s="383" t="s">
        <v>188</v>
      </c>
      <c r="E6" s="217" t="s">
        <v>56</v>
      </c>
      <c r="F6" s="217" t="s">
        <v>29</v>
      </c>
      <c r="G6" s="217" t="s">
        <v>30</v>
      </c>
      <c r="H6" s="218" t="s">
        <v>31</v>
      </c>
      <c r="I6" s="219" t="s">
        <v>32</v>
      </c>
      <c r="J6" s="219" t="s">
        <v>33</v>
      </c>
      <c r="K6" s="219" t="s">
        <v>450</v>
      </c>
      <c r="L6" s="381"/>
    </row>
    <row r="7" spans="2:12" s="252" customFormat="1" ht="17.25" customHeight="1" x14ac:dyDescent="0.25">
      <c r="B7" s="246" t="s">
        <v>200</v>
      </c>
      <c r="C7" s="247" t="s">
        <v>188</v>
      </c>
      <c r="D7" s="248" t="s">
        <v>188</v>
      </c>
      <c r="E7" s="249">
        <v>256.66666666666669</v>
      </c>
      <c r="F7" s="249" t="s">
        <v>188</v>
      </c>
      <c r="G7" s="250"/>
      <c r="H7" s="249"/>
      <c r="I7" s="249"/>
      <c r="J7" s="249"/>
      <c r="K7" s="249"/>
      <c r="L7" s="251" t="s">
        <v>405</v>
      </c>
    </row>
    <row r="8" spans="2:12" s="252" customFormat="1" ht="17.25" customHeight="1" x14ac:dyDescent="0.25">
      <c r="B8" s="253" t="s">
        <v>201</v>
      </c>
      <c r="C8" s="254" t="s">
        <v>188</v>
      </c>
      <c r="D8" s="255" t="s">
        <v>202</v>
      </c>
      <c r="E8" s="256">
        <v>1.19</v>
      </c>
      <c r="F8" s="256" t="s">
        <v>188</v>
      </c>
      <c r="G8" s="256"/>
      <c r="H8" s="256"/>
      <c r="I8" s="256"/>
      <c r="J8" s="256"/>
      <c r="K8" s="256"/>
      <c r="L8" s="251" t="s">
        <v>406</v>
      </c>
    </row>
    <row r="9" spans="2:12" s="252" customFormat="1" ht="17.25" customHeight="1" x14ac:dyDescent="0.25">
      <c r="B9" s="246" t="s">
        <v>203</v>
      </c>
      <c r="C9" s="247" t="s">
        <v>188</v>
      </c>
      <c r="D9" s="257" t="s">
        <v>204</v>
      </c>
      <c r="E9" s="250">
        <v>5.0000000000000001E-3</v>
      </c>
      <c r="F9" s="250">
        <v>6.2500000000000003E-3</v>
      </c>
      <c r="G9" s="250">
        <v>1.125E-2</v>
      </c>
      <c r="H9" s="250">
        <v>1.6749999999999998E-2</v>
      </c>
      <c r="I9" s="250">
        <v>2.3249999999999996E-2</v>
      </c>
      <c r="J9" s="250">
        <v>2.6999999999999996E-2</v>
      </c>
      <c r="K9" s="250">
        <v>2.6999999999999996E-2</v>
      </c>
      <c r="L9" s="258" t="s">
        <v>419</v>
      </c>
    </row>
    <row r="10" spans="2:12" s="252" customFormat="1" ht="17.25" customHeight="1" x14ac:dyDescent="0.25">
      <c r="B10" s="259" t="s">
        <v>205</v>
      </c>
      <c r="C10" s="260" t="s">
        <v>206</v>
      </c>
      <c r="D10" s="261" t="s">
        <v>207</v>
      </c>
      <c r="E10" s="262">
        <v>111.51535378505646</v>
      </c>
      <c r="F10" s="262">
        <v>124.139</v>
      </c>
      <c r="G10" s="387"/>
      <c r="H10" s="262">
        <v>119.5972852762783</v>
      </c>
      <c r="I10" s="262">
        <v>119.99992272296811</v>
      </c>
      <c r="J10" s="262">
        <v>122.09699999999999</v>
      </c>
      <c r="K10" s="262">
        <v>122.52500000000001</v>
      </c>
      <c r="L10" s="263" t="s">
        <v>408</v>
      </c>
    </row>
    <row r="11" spans="2:12" s="252" customFormat="1" ht="17.25" customHeight="1" x14ac:dyDescent="0.25">
      <c r="B11" s="259" t="s">
        <v>208</v>
      </c>
      <c r="C11" s="260" t="s">
        <v>209</v>
      </c>
      <c r="D11" s="261" t="s">
        <v>210</v>
      </c>
      <c r="E11" s="262">
        <v>8.6999999999999993</v>
      </c>
      <c r="F11" s="262">
        <v>85.16</v>
      </c>
      <c r="G11" s="388"/>
      <c r="H11" s="262">
        <v>84.8</v>
      </c>
      <c r="I11" s="262">
        <v>69.5</v>
      </c>
      <c r="J11" s="262">
        <v>68.5</v>
      </c>
      <c r="K11" s="262">
        <v>68.900000000000006</v>
      </c>
      <c r="L11" s="263"/>
    </row>
    <row r="12" spans="2:12" s="252" customFormat="1" ht="17.25" customHeight="1" x14ac:dyDescent="0.25">
      <c r="B12" s="259" t="s">
        <v>211</v>
      </c>
      <c r="C12" s="260" t="s">
        <v>212</v>
      </c>
      <c r="D12" s="261" t="s">
        <v>213</v>
      </c>
      <c r="E12" s="262">
        <v>-2E-3</v>
      </c>
      <c r="F12" s="262">
        <v>0.52300000000000002</v>
      </c>
      <c r="G12" s="388"/>
      <c r="H12" s="262">
        <v>-4.6929999999999996</v>
      </c>
      <c r="I12" s="262">
        <v>1.6639999999999999</v>
      </c>
      <c r="J12" s="262">
        <v>0.76700000000000002</v>
      </c>
      <c r="K12" s="262">
        <v>0.58699999999999997</v>
      </c>
      <c r="L12" s="263" t="s">
        <v>513</v>
      </c>
    </row>
    <row r="13" spans="2:12" s="252" customFormat="1" ht="17.25" customHeight="1" x14ac:dyDescent="0.25">
      <c r="B13" s="253" t="s">
        <v>220</v>
      </c>
      <c r="C13" s="254" t="s">
        <v>221</v>
      </c>
      <c r="D13" s="255" t="s">
        <v>222</v>
      </c>
      <c r="E13" s="264">
        <v>1.2051000000000001</v>
      </c>
      <c r="F13" s="264">
        <v>1.2266528212575316</v>
      </c>
      <c r="G13" s="388"/>
      <c r="H13" s="265">
        <v>1.276</v>
      </c>
      <c r="I13" s="266">
        <v>1.3149999999999999</v>
      </c>
      <c r="J13" s="266">
        <v>1.3620000000000001</v>
      </c>
      <c r="K13" s="266">
        <v>1.4059999999999999</v>
      </c>
      <c r="L13" s="251" t="s">
        <v>419</v>
      </c>
    </row>
    <row r="14" spans="2:12" s="252" customFormat="1" ht="17.25" customHeight="1" x14ac:dyDescent="0.25">
      <c r="B14" s="267" t="s">
        <v>223</v>
      </c>
      <c r="C14" s="268" t="s">
        <v>224</v>
      </c>
      <c r="D14" s="268" t="s">
        <v>225</v>
      </c>
      <c r="E14" s="269">
        <f t="shared" ref="E14:J14" si="0">SUM(E10:E12)*E13</f>
        <v>144.86911264637155</v>
      </c>
      <c r="F14" s="269">
        <f t="shared" si="0"/>
        <v>257.37874826189778</v>
      </c>
      <c r="G14" s="388"/>
      <c r="H14" s="269">
        <f t="shared" si="0"/>
        <v>254.8226680125311</v>
      </c>
      <c r="I14" s="269">
        <f t="shared" si="0"/>
        <v>251.38055838070304</v>
      </c>
      <c r="J14" s="269">
        <f t="shared" si="0"/>
        <v>260.63776799999999</v>
      </c>
      <c r="K14" s="269">
        <f t="shared" ref="K14" si="1">SUM(K10:K12)*K13</f>
        <v>269.96887199999998</v>
      </c>
      <c r="L14" s="270" t="s">
        <v>188</v>
      </c>
    </row>
    <row r="15" spans="2:12" s="252" customFormat="1" ht="17.25" customHeight="1" x14ac:dyDescent="0.25">
      <c r="B15" s="271" t="s">
        <v>226</v>
      </c>
      <c r="C15" s="272" t="s">
        <v>227</v>
      </c>
      <c r="D15" s="272" t="s">
        <v>228</v>
      </c>
      <c r="E15" s="273" t="s">
        <v>188</v>
      </c>
      <c r="F15" s="274">
        <v>-0.69699999999999995</v>
      </c>
      <c r="G15" s="388"/>
      <c r="H15" s="274">
        <v>-8.7789999999999999</v>
      </c>
      <c r="I15" s="274">
        <v>-9.0039999999999996</v>
      </c>
      <c r="J15" s="274">
        <v>-9.32</v>
      </c>
      <c r="K15" s="274">
        <v>-9.5660000000000007</v>
      </c>
      <c r="L15" s="263" t="s">
        <v>423</v>
      </c>
    </row>
    <row r="16" spans="2:12" s="252" customFormat="1" ht="17.25" customHeight="1" x14ac:dyDescent="0.25">
      <c r="B16" s="271" t="s">
        <v>229</v>
      </c>
      <c r="C16" s="272" t="s">
        <v>230</v>
      </c>
      <c r="D16" s="272" t="s">
        <v>231</v>
      </c>
      <c r="E16" s="274" t="s">
        <v>188</v>
      </c>
      <c r="F16" s="274">
        <v>0.55500000000000005</v>
      </c>
      <c r="G16" s="388"/>
      <c r="H16" s="274">
        <v>0.13900000000000001</v>
      </c>
      <c r="I16" s="274">
        <v>0.13900000000000001</v>
      </c>
      <c r="J16" s="274">
        <v>0.14000000000000001</v>
      </c>
      <c r="K16" s="274">
        <v>0.14000000000000001</v>
      </c>
      <c r="L16" s="263"/>
    </row>
    <row r="17" spans="2:12" s="252" customFormat="1" ht="17.25" customHeight="1" x14ac:dyDescent="0.25">
      <c r="B17" s="275" t="s">
        <v>307</v>
      </c>
      <c r="C17" s="268" t="s">
        <v>254</v>
      </c>
      <c r="D17" s="268" t="s">
        <v>255</v>
      </c>
      <c r="E17" s="269">
        <f t="shared" ref="E17:J17" si="2">SUM(E15:E16)</f>
        <v>0</v>
      </c>
      <c r="F17" s="269">
        <f t="shared" si="2"/>
        <v>-0.1419999999999999</v>
      </c>
      <c r="G17" s="388"/>
      <c r="H17" s="269">
        <f t="shared" si="2"/>
        <v>-8.64</v>
      </c>
      <c r="I17" s="269">
        <f t="shared" si="2"/>
        <v>-8.8650000000000002</v>
      </c>
      <c r="J17" s="269">
        <f t="shared" si="2"/>
        <v>-9.18</v>
      </c>
      <c r="K17" s="269">
        <f t="shared" ref="K17" si="3">SUM(K15:K16)</f>
        <v>-9.4260000000000002</v>
      </c>
      <c r="L17" s="270" t="s">
        <v>188</v>
      </c>
    </row>
    <row r="18" spans="2:12" s="252" customFormat="1" ht="17.25" customHeight="1" x14ac:dyDescent="0.25">
      <c r="B18" s="271" t="s">
        <v>256</v>
      </c>
      <c r="C18" s="272" t="s">
        <v>257</v>
      </c>
      <c r="D18" s="272" t="s">
        <v>258</v>
      </c>
      <c r="E18" s="273" t="s">
        <v>188</v>
      </c>
      <c r="F18" s="274">
        <v>1.179</v>
      </c>
      <c r="G18" s="388"/>
      <c r="H18" s="274">
        <v>0.70799999999999996</v>
      </c>
      <c r="I18" s="274">
        <v>0.72899999999999998</v>
      </c>
      <c r="J18" s="274">
        <v>0.755</v>
      </c>
      <c r="K18" s="274">
        <v>0.78</v>
      </c>
      <c r="L18" s="263" t="s">
        <v>514</v>
      </c>
    </row>
    <row r="19" spans="2:12" s="252" customFormat="1" ht="29.25" customHeight="1" x14ac:dyDescent="0.25">
      <c r="B19" s="271" t="s">
        <v>259</v>
      </c>
      <c r="C19" s="272" t="s">
        <v>260</v>
      </c>
      <c r="D19" s="272" t="s">
        <v>261</v>
      </c>
      <c r="E19" s="273" t="s">
        <v>188</v>
      </c>
      <c r="F19" s="274">
        <v>1.605</v>
      </c>
      <c r="G19" s="388"/>
      <c r="H19" s="274">
        <v>3.2250000000000001</v>
      </c>
      <c r="I19" s="274">
        <v>3.2320000000000002</v>
      </c>
      <c r="J19" s="274">
        <v>3.2160000000000002</v>
      </c>
      <c r="K19" s="274">
        <v>3.1829999999999998</v>
      </c>
      <c r="L19" s="263" t="s">
        <v>515</v>
      </c>
    </row>
    <row r="20" spans="2:12" s="252" customFormat="1" ht="18" customHeight="1" x14ac:dyDescent="0.25">
      <c r="B20" s="271" t="s">
        <v>262</v>
      </c>
      <c r="C20" s="272" t="s">
        <v>263</v>
      </c>
      <c r="D20" s="272" t="s">
        <v>264</v>
      </c>
      <c r="E20" s="273" t="s">
        <v>188</v>
      </c>
      <c r="F20" s="274">
        <v>-0.114</v>
      </c>
      <c r="G20" s="388"/>
      <c r="H20" s="274">
        <v>-8.0000000000000002E-3</v>
      </c>
      <c r="I20" s="274">
        <v>-8.9999999999999993E-3</v>
      </c>
      <c r="J20" s="274">
        <v>-8.9999999999999993E-3</v>
      </c>
      <c r="K20" s="274">
        <v>-0.01</v>
      </c>
      <c r="L20" s="263" t="s">
        <v>516</v>
      </c>
    </row>
    <row r="21" spans="2:12" s="252" customFormat="1" ht="17.25" customHeight="1" x14ac:dyDescent="0.25">
      <c r="B21" s="271" t="s">
        <v>265</v>
      </c>
      <c r="C21" s="272" t="s">
        <v>266</v>
      </c>
      <c r="D21" s="272" t="s">
        <v>267</v>
      </c>
      <c r="E21" s="273" t="s">
        <v>188</v>
      </c>
      <c r="F21" s="274">
        <v>0</v>
      </c>
      <c r="G21" s="388"/>
      <c r="H21" s="274">
        <v>0</v>
      </c>
      <c r="I21" s="274">
        <v>0</v>
      </c>
      <c r="J21" s="274">
        <v>0</v>
      </c>
      <c r="K21" s="274">
        <v>0</v>
      </c>
      <c r="L21" s="263"/>
    </row>
    <row r="22" spans="2:12" s="252" customFormat="1" ht="22.5" customHeight="1" x14ac:dyDescent="0.25">
      <c r="B22" s="271" t="s">
        <v>308</v>
      </c>
      <c r="C22" s="272" t="s">
        <v>309</v>
      </c>
      <c r="D22" s="276" t="s">
        <v>310</v>
      </c>
      <c r="E22" s="273" t="s">
        <v>188</v>
      </c>
      <c r="F22" s="274">
        <v>0</v>
      </c>
      <c r="G22" s="388"/>
      <c r="H22" s="274">
        <v>0</v>
      </c>
      <c r="I22" s="274">
        <v>0</v>
      </c>
      <c r="J22" s="274">
        <v>0</v>
      </c>
      <c r="K22" s="274">
        <v>0</v>
      </c>
      <c r="L22" s="263"/>
    </row>
    <row r="23" spans="2:12" s="252" customFormat="1" ht="17.25" customHeight="1" x14ac:dyDescent="0.25">
      <c r="B23" s="275" t="s">
        <v>311</v>
      </c>
      <c r="C23" s="268" t="s">
        <v>269</v>
      </c>
      <c r="D23" s="268" t="s">
        <v>270</v>
      </c>
      <c r="E23" s="269">
        <f>SUM(E18:E22)</f>
        <v>0</v>
      </c>
      <c r="F23" s="269">
        <f>SUM(F18:F22)</f>
        <v>2.67</v>
      </c>
      <c r="G23" s="388"/>
      <c r="H23" s="269">
        <f>SUM(H18:H22)</f>
        <v>3.9249999999999998</v>
      </c>
      <c r="I23" s="269">
        <f>SUM(I18:I22)</f>
        <v>3.9520000000000004</v>
      </c>
      <c r="J23" s="269">
        <f>SUM(J18:J22)</f>
        <v>3.9620000000000002</v>
      </c>
      <c r="K23" s="269">
        <f>SUM(K18:K22)</f>
        <v>3.9530000000000003</v>
      </c>
      <c r="L23" s="270" t="s">
        <v>188</v>
      </c>
    </row>
    <row r="24" spans="2:12" s="252" customFormat="1" ht="17.25" customHeight="1" x14ac:dyDescent="0.25">
      <c r="B24" s="277" t="s">
        <v>271</v>
      </c>
      <c r="C24" s="260" t="s">
        <v>78</v>
      </c>
      <c r="D24" s="260" t="s">
        <v>272</v>
      </c>
      <c r="E24" s="274">
        <v>1.2569999999999999</v>
      </c>
      <c r="F24" s="274">
        <v>1.2794810358648387</v>
      </c>
      <c r="G24" s="388"/>
      <c r="H24" s="274">
        <v>1.3309534478466518</v>
      </c>
      <c r="I24" s="274">
        <v>1.3716330594971371</v>
      </c>
      <c r="J24" s="274">
        <v>1.4206572068707992</v>
      </c>
      <c r="K24" s="274">
        <v>1.4665521533482697</v>
      </c>
      <c r="L24" s="263" t="s">
        <v>517</v>
      </c>
    </row>
    <row r="25" spans="2:12" s="252" customFormat="1" ht="17.25" customHeight="1" x14ac:dyDescent="0.25">
      <c r="B25" s="277" t="s">
        <v>277</v>
      </c>
      <c r="C25" s="260" t="s">
        <v>77</v>
      </c>
      <c r="D25" s="260" t="s">
        <v>278</v>
      </c>
      <c r="E25" s="274">
        <v>72.159000000000006</v>
      </c>
      <c r="F25" s="274">
        <v>81.221000000000004</v>
      </c>
      <c r="G25" s="388"/>
      <c r="H25" s="274">
        <v>79.747</v>
      </c>
      <c r="I25" s="274">
        <v>79.150999999999996</v>
      </c>
      <c r="J25" s="274">
        <v>78.837999999999994</v>
      </c>
      <c r="K25" s="274">
        <v>78.141000000000005</v>
      </c>
      <c r="L25" s="263" t="s">
        <v>518</v>
      </c>
    </row>
    <row r="26" spans="2:12" s="252" customFormat="1" ht="17.25" customHeight="1" x14ac:dyDescent="0.25">
      <c r="B26" s="277" t="s">
        <v>331</v>
      </c>
      <c r="C26" s="260" t="s">
        <v>332</v>
      </c>
      <c r="D26" s="260" t="s">
        <v>333</v>
      </c>
      <c r="E26" s="274">
        <v>0</v>
      </c>
      <c r="F26" s="274">
        <v>0.39900000000000002</v>
      </c>
      <c r="G26" s="388"/>
      <c r="H26" s="274">
        <v>0</v>
      </c>
      <c r="I26" s="274">
        <v>0</v>
      </c>
      <c r="J26" s="274">
        <v>0</v>
      </c>
      <c r="K26" s="274">
        <v>0</v>
      </c>
      <c r="L26" s="263"/>
    </row>
    <row r="27" spans="2:12" s="252" customFormat="1" ht="17.25" customHeight="1" x14ac:dyDescent="0.25">
      <c r="B27" s="278" t="s">
        <v>285</v>
      </c>
      <c r="C27" s="260" t="s">
        <v>286</v>
      </c>
      <c r="D27" s="260" t="s">
        <v>287</v>
      </c>
      <c r="E27" s="273" t="s">
        <v>188</v>
      </c>
      <c r="F27" s="274">
        <v>-1.7</v>
      </c>
      <c r="G27" s="389"/>
      <c r="H27" s="274">
        <v>-0.6</v>
      </c>
      <c r="I27" s="274">
        <v>0</v>
      </c>
      <c r="J27" s="274">
        <v>0</v>
      </c>
      <c r="K27" s="274">
        <v>0</v>
      </c>
      <c r="L27" s="263"/>
    </row>
    <row r="28" spans="2:12" s="252" customFormat="1" ht="17.25" customHeight="1" x14ac:dyDescent="0.25">
      <c r="B28" s="279" t="s">
        <v>312</v>
      </c>
      <c r="C28" s="280" t="s">
        <v>289</v>
      </c>
      <c r="D28" s="268" t="s">
        <v>290</v>
      </c>
      <c r="E28" s="269">
        <f t="shared" ref="E28:J28" si="4">SUM(E14,E17,E23:E27)</f>
        <v>218.28511264637154</v>
      </c>
      <c r="F28" s="269">
        <f t="shared" si="4"/>
        <v>341.10622929776264</v>
      </c>
      <c r="G28" s="269">
        <v>326.21699999999998</v>
      </c>
      <c r="H28" s="269">
        <f t="shared" si="4"/>
        <v>330.58562146037775</v>
      </c>
      <c r="I28" s="269">
        <f t="shared" si="4"/>
        <v>326.99019144020014</v>
      </c>
      <c r="J28" s="269">
        <f t="shared" si="4"/>
        <v>335.67842520687077</v>
      </c>
      <c r="K28" s="269">
        <f t="shared" ref="K28" si="5">SUM(K14,K17,K23:K27)</f>
        <v>344.10342415334827</v>
      </c>
      <c r="L28" s="270" t="s">
        <v>188</v>
      </c>
    </row>
    <row r="29" spans="2:12" s="252" customFormat="1" ht="17.25" customHeight="1" x14ac:dyDescent="0.25">
      <c r="B29" s="281" t="s">
        <v>313</v>
      </c>
      <c r="C29" s="260" t="s">
        <v>293</v>
      </c>
      <c r="D29" s="260" t="s">
        <v>314</v>
      </c>
      <c r="E29" s="274">
        <v>0</v>
      </c>
      <c r="F29" s="274">
        <v>0</v>
      </c>
      <c r="G29" s="274">
        <v>0</v>
      </c>
      <c r="H29" s="274">
        <v>0</v>
      </c>
      <c r="I29" s="274">
        <v>0</v>
      </c>
      <c r="J29" s="274">
        <v>0</v>
      </c>
      <c r="K29" s="274">
        <v>0</v>
      </c>
      <c r="L29" s="263" t="s">
        <v>420</v>
      </c>
    </row>
    <row r="30" spans="2:12" s="252" customFormat="1" ht="17.25" customHeight="1" x14ac:dyDescent="0.25">
      <c r="B30" s="282" t="s">
        <v>315</v>
      </c>
      <c r="C30" s="283" t="s">
        <v>316</v>
      </c>
      <c r="D30" s="283" t="s">
        <v>317</v>
      </c>
      <c r="E30" s="274">
        <v>3.4649999999999999</v>
      </c>
      <c r="F30" s="274">
        <v>3.472</v>
      </c>
      <c r="G30" s="274">
        <v>3.38</v>
      </c>
      <c r="H30" s="274">
        <v>3.6116755476567564</v>
      </c>
      <c r="I30" s="274">
        <v>3.7220637501321585</v>
      </c>
      <c r="J30" s="274">
        <v>3.8550956864486694</v>
      </c>
      <c r="K30" s="274">
        <v>3.9796362225747637</v>
      </c>
      <c r="L30" s="263" t="s">
        <v>424</v>
      </c>
    </row>
    <row r="31" spans="2:12" s="252" customFormat="1" ht="17.25" customHeight="1" x14ac:dyDescent="0.25">
      <c r="B31" s="284" t="s">
        <v>318</v>
      </c>
      <c r="C31" s="268" t="s">
        <v>295</v>
      </c>
      <c r="D31" s="268" t="s">
        <v>246</v>
      </c>
      <c r="E31" s="269">
        <f t="shared" ref="E31:K31" si="6">E28+E29-E30</f>
        <v>214.82011264637154</v>
      </c>
      <c r="F31" s="269">
        <f t="shared" si="6"/>
        <v>337.63422929776266</v>
      </c>
      <c r="G31" s="269">
        <f t="shared" si="6"/>
        <v>322.83699999999999</v>
      </c>
      <c r="H31" s="269">
        <f t="shared" si="6"/>
        <v>326.97394591272098</v>
      </c>
      <c r="I31" s="269">
        <f t="shared" si="6"/>
        <v>323.26812769006796</v>
      </c>
      <c r="J31" s="269">
        <f t="shared" si="6"/>
        <v>331.82332952042208</v>
      </c>
      <c r="K31" s="269">
        <f t="shared" si="6"/>
        <v>340.12378793077352</v>
      </c>
      <c r="L31" s="270" t="s">
        <v>422</v>
      </c>
    </row>
    <row r="32" spans="2:12" s="252" customFormat="1" ht="17.25" customHeight="1" x14ac:dyDescent="0.25">
      <c r="B32" s="285" t="s">
        <v>296</v>
      </c>
      <c r="C32" s="260" t="s">
        <v>297</v>
      </c>
      <c r="D32" s="260" t="s">
        <v>298</v>
      </c>
      <c r="E32" s="273" t="s">
        <v>188</v>
      </c>
      <c r="F32" s="273"/>
      <c r="G32" s="273"/>
      <c r="H32" s="273"/>
      <c r="I32" s="273"/>
      <c r="J32" s="273"/>
      <c r="K32" s="273"/>
      <c r="L32" s="286"/>
    </row>
    <row r="33" spans="2:12" s="252" customFormat="1" ht="17.25" customHeight="1" x14ac:dyDescent="0.25">
      <c r="B33" s="267" t="s">
        <v>300</v>
      </c>
      <c r="C33" s="268" t="s">
        <v>188</v>
      </c>
      <c r="D33" s="268" t="s">
        <v>188</v>
      </c>
      <c r="E33" s="287" t="s">
        <v>188</v>
      </c>
      <c r="F33" s="287">
        <f>F31/E31-1</f>
        <v>0.57170678824455745</v>
      </c>
      <c r="G33" s="287">
        <f t="shared" ref="G33:J33" si="7">G31/F31-1</f>
        <v>-4.3826211958838068E-2</v>
      </c>
      <c r="H33" s="287">
        <f t="shared" si="7"/>
        <v>1.2814348766470252E-2</v>
      </c>
      <c r="I33" s="287">
        <f t="shared" si="7"/>
        <v>-1.1333680462853213E-2</v>
      </c>
      <c r="J33" s="287">
        <f t="shared" si="7"/>
        <v>2.6464724164073417E-2</v>
      </c>
      <c r="K33" s="287">
        <f t="shared" ref="K33" si="8">K31/J31-1</f>
        <v>2.5014692072278244E-2</v>
      </c>
      <c r="L33" s="270" t="s">
        <v>188</v>
      </c>
    </row>
    <row r="35" spans="2:12" x14ac:dyDescent="0.25">
      <c r="B35" s="3" t="s">
        <v>301</v>
      </c>
      <c r="E35" s="233"/>
      <c r="F35" s="233"/>
      <c r="G35" s="233"/>
      <c r="H35" s="233"/>
      <c r="I35" s="233"/>
      <c r="J35" s="233"/>
      <c r="K35" s="233"/>
    </row>
    <row r="36" spans="2:12" x14ac:dyDescent="0.25">
      <c r="B36" t="s">
        <v>302</v>
      </c>
      <c r="F36" s="73"/>
      <c r="G36" s="74"/>
      <c r="H36" s="74"/>
      <c r="I36" s="74"/>
      <c r="J36" s="74"/>
      <c r="K36" s="74"/>
    </row>
    <row r="37" spans="2:12" x14ac:dyDescent="0.25">
      <c r="B37" t="s">
        <v>303</v>
      </c>
      <c r="G37" s="75"/>
      <c r="H37" s="75"/>
      <c r="I37" s="75"/>
      <c r="J37" s="75"/>
      <c r="K37" s="75"/>
    </row>
    <row r="38" spans="2:12" x14ac:dyDescent="0.25">
      <c r="B38" t="s">
        <v>304</v>
      </c>
      <c r="E38" s="9"/>
      <c r="F38" s="9"/>
      <c r="G38" s="9"/>
    </row>
    <row r="39" spans="2:12" x14ac:dyDescent="0.25">
      <c r="B39" t="s">
        <v>334</v>
      </c>
    </row>
    <row r="41" spans="2:12" x14ac:dyDescent="0.25">
      <c r="B41" s="69" t="s">
        <v>320</v>
      </c>
    </row>
    <row r="42" spans="2:12" ht="47.25" customHeight="1" x14ac:dyDescent="0.25">
      <c r="B42" s="234" t="s">
        <v>335</v>
      </c>
      <c r="C42" s="234"/>
      <c r="D42" s="234"/>
      <c r="E42" s="234"/>
      <c r="F42" s="234"/>
      <c r="G42" s="234"/>
      <c r="H42" s="234"/>
      <c r="I42" s="234"/>
      <c r="J42" s="141"/>
    </row>
    <row r="44" spans="2:12" ht="15" customHeight="1" x14ac:dyDescent="0.25">
      <c r="B44" s="374" t="s">
        <v>666</v>
      </c>
      <c r="C44" s="375"/>
      <c r="D44" s="375"/>
      <c r="E44" s="375"/>
      <c r="F44" s="375"/>
      <c r="G44" s="375"/>
      <c r="H44" s="375"/>
      <c r="I44" s="375"/>
      <c r="J44" s="142"/>
    </row>
    <row r="45" spans="2:12" x14ac:dyDescent="0.25">
      <c r="B45" s="70" t="s">
        <v>322</v>
      </c>
      <c r="C45" s="142"/>
      <c r="D45" s="142"/>
      <c r="E45" s="142"/>
      <c r="F45" s="142"/>
      <c r="G45" s="142"/>
      <c r="H45" s="142"/>
      <c r="I45" s="142"/>
      <c r="J45" s="142"/>
    </row>
    <row r="46" spans="2:12" x14ac:dyDescent="0.25">
      <c r="B46" s="142"/>
      <c r="C46" s="142"/>
      <c r="D46" s="142"/>
      <c r="E46" s="142"/>
      <c r="F46" s="142"/>
      <c r="G46" s="142"/>
      <c r="H46" s="142"/>
      <c r="I46" s="142"/>
      <c r="J46" s="142"/>
    </row>
    <row r="47" spans="2:12" ht="27.75" customHeight="1" x14ac:dyDescent="0.25">
      <c r="B47" s="375" t="s">
        <v>336</v>
      </c>
      <c r="C47" s="375"/>
      <c r="D47" s="375"/>
      <c r="E47" s="375"/>
      <c r="F47" s="375"/>
      <c r="G47" s="375"/>
      <c r="H47" s="375"/>
      <c r="I47" s="375"/>
      <c r="J47" s="375"/>
      <c r="K47" s="375"/>
    </row>
    <row r="48" spans="2:12" x14ac:dyDescent="0.25">
      <c r="B48" s="70" t="s">
        <v>324</v>
      </c>
      <c r="C48" s="142"/>
      <c r="D48" s="142"/>
      <c r="E48" s="142"/>
      <c r="F48" s="142"/>
      <c r="G48" s="142"/>
      <c r="H48" s="142"/>
      <c r="I48" s="142"/>
      <c r="J48" s="142"/>
    </row>
    <row r="49" spans="2:10" x14ac:dyDescent="0.25">
      <c r="B49" s="142"/>
      <c r="C49" s="142"/>
      <c r="D49" s="142"/>
      <c r="E49" s="142"/>
      <c r="F49" s="142"/>
      <c r="G49" s="142"/>
      <c r="H49" s="142"/>
      <c r="I49" s="142"/>
      <c r="J49" s="142"/>
    </row>
    <row r="50" spans="2:10" x14ac:dyDescent="0.25">
      <c r="B50" s="374" t="s">
        <v>325</v>
      </c>
      <c r="C50" s="375"/>
      <c r="D50" s="375"/>
      <c r="E50" s="375"/>
      <c r="F50" s="375"/>
      <c r="G50" s="375"/>
      <c r="H50" s="375"/>
      <c r="I50" s="375"/>
      <c r="J50" s="142"/>
    </row>
    <row r="52" spans="2:10" x14ac:dyDescent="0.25">
      <c r="B52" s="374" t="s">
        <v>326</v>
      </c>
      <c r="C52" s="374"/>
      <c r="D52" s="374"/>
      <c r="E52" s="374"/>
      <c r="F52" s="374"/>
      <c r="G52" s="374"/>
      <c r="H52" s="374"/>
      <c r="I52" s="374"/>
      <c r="J52" s="141"/>
    </row>
    <row r="54" spans="2:10" x14ac:dyDescent="0.25">
      <c r="B54" s="72" t="s">
        <v>327</v>
      </c>
    </row>
    <row r="56" spans="2:10" x14ac:dyDescent="0.25">
      <c r="B56" s="69" t="s">
        <v>328</v>
      </c>
    </row>
    <row r="57" spans="2:10" x14ac:dyDescent="0.25">
      <c r="B57" t="s">
        <v>329</v>
      </c>
    </row>
  </sheetData>
  <mergeCells count="11">
    <mergeCell ref="B50:I50"/>
    <mergeCell ref="B52:I52"/>
    <mergeCell ref="B4:D4"/>
    <mergeCell ref="E4:J4"/>
    <mergeCell ref="L5:L6"/>
    <mergeCell ref="B44:I44"/>
    <mergeCell ref="B5:B6"/>
    <mergeCell ref="C5:C6"/>
    <mergeCell ref="D5:D6"/>
    <mergeCell ref="G10:G27"/>
    <mergeCell ref="B47:K47"/>
  </mergeCells>
  <conditionalFormatting sqref="F15:F16 H15:J16">
    <cfRule type="cellIs" dxfId="22" priority="24" operator="lessThan">
      <formula>0</formula>
    </cfRule>
  </conditionalFormatting>
  <conditionalFormatting sqref="H17:I17 H23:I23 H31:I31">
    <cfRule type="cellIs" dxfId="21" priority="23" operator="lessThan">
      <formula>0</formula>
    </cfRule>
  </conditionalFormatting>
  <conditionalFormatting sqref="B10">
    <cfRule type="cellIs" dxfId="20" priority="27" operator="lessThan">
      <formula>0</formula>
    </cfRule>
  </conditionalFormatting>
  <conditionalFormatting sqref="J14">
    <cfRule type="cellIs" dxfId="19" priority="21" operator="lessThan">
      <formula>0</formula>
    </cfRule>
  </conditionalFormatting>
  <conditionalFormatting sqref="G33:J33">
    <cfRule type="cellIs" dxfId="18" priority="8" operator="lessThan">
      <formula>0</formula>
    </cfRule>
  </conditionalFormatting>
  <conditionalFormatting sqref="J17:J23 J25:J27 J31 J29">
    <cfRule type="cellIs" dxfId="17" priority="19" operator="lessThan">
      <formula>0</formula>
    </cfRule>
  </conditionalFormatting>
  <conditionalFormatting sqref="J13">
    <cfRule type="cellIs" dxfId="16" priority="18" operator="lessThan">
      <formula>0</formula>
    </cfRule>
  </conditionalFormatting>
  <conditionalFormatting sqref="G29:G30">
    <cfRule type="cellIs" dxfId="15" priority="9" operator="lessThan">
      <formula>0</formula>
    </cfRule>
  </conditionalFormatting>
  <conditionalFormatting sqref="F18:F22">
    <cfRule type="cellIs" dxfId="14" priority="7" operator="lessThan">
      <formula>0</formula>
    </cfRule>
  </conditionalFormatting>
  <conditionalFormatting sqref="K32 K24 K28 K30">
    <cfRule type="cellIs" dxfId="13" priority="6" operator="lessThan">
      <formula>0</formula>
    </cfRule>
  </conditionalFormatting>
  <conditionalFormatting sqref="K15:K16">
    <cfRule type="cellIs" dxfId="12" priority="5" operator="lessThan">
      <formula>0</formula>
    </cfRule>
  </conditionalFormatting>
  <conditionalFormatting sqref="B9 D9:D13 B11:B13 H14:I14 F13 E13:E28 E29:F31 E8:K8 E32:J32 H24:J24 H25:I27 F28:J28 F24:F27 H30:J30 H29:I29">
    <cfRule type="cellIs" dxfId="11" priority="29" operator="lessThan">
      <formula>0</formula>
    </cfRule>
  </conditionalFormatting>
  <conditionalFormatting sqref="B7:B8 D7:D8">
    <cfRule type="cellIs" dxfId="10" priority="28" operator="lessThan">
      <formula>0</formula>
    </cfRule>
  </conditionalFormatting>
  <conditionalFormatting sqref="F14 F17 H18:I22 F23">
    <cfRule type="cellIs" dxfId="9" priority="25" operator="lessThan">
      <formula>0</formula>
    </cfRule>
  </conditionalFormatting>
  <conditionalFormatting sqref="E33:F33">
    <cfRule type="cellIs" dxfId="8" priority="12" operator="lessThan">
      <formula>0</formula>
    </cfRule>
  </conditionalFormatting>
  <conditionalFormatting sqref="H13:I13">
    <cfRule type="cellIs" dxfId="7" priority="22" operator="lessThan">
      <formula>0</formula>
    </cfRule>
  </conditionalFormatting>
  <conditionalFormatting sqref="K14">
    <cfRule type="cellIs" dxfId="6" priority="4" operator="lessThan">
      <formula>0</formula>
    </cfRule>
  </conditionalFormatting>
  <conditionalFormatting sqref="G31">
    <cfRule type="cellIs" dxfId="5" priority="13" operator="lessThan">
      <formula>0</formula>
    </cfRule>
  </conditionalFormatting>
  <conditionalFormatting sqref="K33">
    <cfRule type="cellIs" dxfId="4" priority="1" operator="lessThan">
      <formula>0</formula>
    </cfRule>
  </conditionalFormatting>
  <conditionalFormatting sqref="K17:K23 K25:K27 K31 K29">
    <cfRule type="cellIs" dxfId="3" priority="3" operator="lessThan">
      <formula>0</formula>
    </cfRule>
  </conditionalFormatting>
  <conditionalFormatting sqref="K13">
    <cfRule type="cellIs" dxfId="2" priority="2" operator="lessThan">
      <formula>0</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J38"/>
  <sheetViews>
    <sheetView zoomScale="70" zoomScaleNormal="70" workbookViewId="0">
      <selection activeCell="B3" sqref="B3"/>
    </sheetView>
  </sheetViews>
  <sheetFormatPr defaultRowHeight="15" x14ac:dyDescent="0.25"/>
  <cols>
    <col min="2" max="2" width="68" customWidth="1"/>
    <col min="3" max="9" width="9.7109375" bestFit="1" customWidth="1"/>
    <col min="10" max="10" width="32.85546875" bestFit="1" customWidth="1"/>
  </cols>
  <sheetData>
    <row r="2" spans="2:10" x14ac:dyDescent="0.25">
      <c r="B2" s="3" t="s">
        <v>710</v>
      </c>
    </row>
    <row r="4" spans="2:10" ht="26.25" x14ac:dyDescent="0.4">
      <c r="B4" s="66" t="s">
        <v>337</v>
      </c>
      <c r="C4" s="377">
        <v>42394</v>
      </c>
      <c r="D4" s="377">
        <v>0</v>
      </c>
      <c r="E4" s="377" t="s">
        <v>923</v>
      </c>
      <c r="F4" s="377">
        <v>42394</v>
      </c>
      <c r="G4" s="377">
        <v>0</v>
      </c>
      <c r="H4" s="377">
        <v>0</v>
      </c>
      <c r="I4" s="64"/>
      <c r="J4" s="65" t="s">
        <v>188</v>
      </c>
    </row>
    <row r="5" spans="2:10" ht="15.75" x14ac:dyDescent="0.25">
      <c r="B5" s="235" t="s">
        <v>189</v>
      </c>
      <c r="C5" s="216" t="s">
        <v>191</v>
      </c>
      <c r="D5" s="216" t="s">
        <v>192</v>
      </c>
      <c r="E5" s="216" t="s">
        <v>193</v>
      </c>
      <c r="F5" s="216" t="s">
        <v>194</v>
      </c>
      <c r="G5" s="216" t="s">
        <v>195</v>
      </c>
      <c r="H5" s="216" t="s">
        <v>196</v>
      </c>
      <c r="I5" s="216" t="s">
        <v>197</v>
      </c>
      <c r="J5" s="394" t="s">
        <v>198</v>
      </c>
    </row>
    <row r="6" spans="2:10" ht="15.75" x14ac:dyDescent="0.25">
      <c r="B6" s="235" t="s">
        <v>199</v>
      </c>
      <c r="C6" s="217" t="s">
        <v>56</v>
      </c>
      <c r="D6" s="217" t="s">
        <v>29</v>
      </c>
      <c r="E6" s="217" t="s">
        <v>30</v>
      </c>
      <c r="F6" s="218" t="s">
        <v>31</v>
      </c>
      <c r="G6" s="219" t="s">
        <v>32</v>
      </c>
      <c r="H6" s="219" t="s">
        <v>33</v>
      </c>
      <c r="I6" s="219" t="s">
        <v>450</v>
      </c>
      <c r="J6" s="394"/>
    </row>
    <row r="7" spans="2:10" ht="15.75" x14ac:dyDescent="0.25">
      <c r="B7" s="236" t="s">
        <v>338</v>
      </c>
      <c r="C7" s="237">
        <v>5.4759483870350794</v>
      </c>
      <c r="D7" s="237">
        <v>5.6051191659779338</v>
      </c>
      <c r="E7" s="237">
        <v>5.6562830188883408</v>
      </c>
      <c r="F7" s="237">
        <v>5.9300551874327718</v>
      </c>
      <c r="G7" s="237">
        <v>5.9754468256856352</v>
      </c>
      <c r="H7" s="237">
        <v>6.1547102687324093</v>
      </c>
      <c r="I7" s="237">
        <v>6.3393515634195738</v>
      </c>
      <c r="J7" s="169" t="s">
        <v>425</v>
      </c>
    </row>
    <row r="8" spans="2:10" ht="15.75" x14ac:dyDescent="0.25">
      <c r="B8" s="236" t="s">
        <v>339</v>
      </c>
      <c r="C8" s="237">
        <v>6.8531524225899307</v>
      </c>
      <c r="D8" s="237">
        <v>7.0144590179136701</v>
      </c>
      <c r="E8" s="237">
        <v>7.0805945993165489</v>
      </c>
      <c r="F8" s="237">
        <v>7.5061411895727534</v>
      </c>
      <c r="G8" s="237">
        <v>7.4783704782693006</v>
      </c>
      <c r="H8" s="237">
        <v>7.7027216401012488</v>
      </c>
      <c r="I8" s="237">
        <v>7.9338032732118524</v>
      </c>
      <c r="J8" s="169" t="s">
        <v>425</v>
      </c>
    </row>
    <row r="9" spans="2:10" ht="15.75" x14ac:dyDescent="0.25">
      <c r="B9" s="236" t="s">
        <v>340</v>
      </c>
      <c r="C9" s="237">
        <v>12.491059506303356</v>
      </c>
      <c r="D9" s="237">
        <v>12.786364558839976</v>
      </c>
      <c r="E9" s="237">
        <v>12.901841570954671</v>
      </c>
      <c r="F9" s="237">
        <v>13.119517095019376</v>
      </c>
      <c r="G9" s="237">
        <v>13.475653482756044</v>
      </c>
      <c r="H9" s="237">
        <v>13.879923173373362</v>
      </c>
      <c r="I9" s="237">
        <v>14.296320838696786</v>
      </c>
      <c r="J9" s="169" t="s">
        <v>425</v>
      </c>
    </row>
    <row r="10" spans="2:10" ht="15.75" x14ac:dyDescent="0.25">
      <c r="B10" s="236" t="s">
        <v>341</v>
      </c>
      <c r="C10" s="237">
        <v>7.7094720644957526</v>
      </c>
      <c r="D10" s="237">
        <v>7.8914406617198356</v>
      </c>
      <c r="E10" s="237">
        <v>7.9933083655200443</v>
      </c>
      <c r="F10" s="237">
        <v>8.5312975137718468</v>
      </c>
      <c r="G10" s="237">
        <v>8.412674886484826</v>
      </c>
      <c r="H10" s="237">
        <v>8.6650551871011388</v>
      </c>
      <c r="I10" s="237">
        <v>8.9250068236780944</v>
      </c>
      <c r="J10" s="169" t="s">
        <v>425</v>
      </c>
    </row>
    <row r="11" spans="2:10" ht="15.75" x14ac:dyDescent="0.25">
      <c r="B11" s="236" t="s">
        <v>342</v>
      </c>
      <c r="C11" s="237">
        <v>12.926960730569261</v>
      </c>
      <c r="D11" s="237">
        <v>13.232210748352349</v>
      </c>
      <c r="E11" s="237">
        <v>12.515897408645721</v>
      </c>
      <c r="F11" s="237">
        <v>13.575808670390025</v>
      </c>
      <c r="G11" s="237">
        <v>13.942780424168536</v>
      </c>
      <c r="H11" s="237">
        <v>14.361063925015394</v>
      </c>
      <c r="I11" s="237">
        <v>14.791895813391328</v>
      </c>
      <c r="J11" s="169" t="s">
        <v>425</v>
      </c>
    </row>
    <row r="12" spans="2:10" ht="15.75" x14ac:dyDescent="0.25">
      <c r="B12" s="236" t="s">
        <v>343</v>
      </c>
      <c r="C12" s="237">
        <v>18.92412411049645</v>
      </c>
      <c r="D12" s="237">
        <v>19.498933866515603</v>
      </c>
      <c r="E12" s="237">
        <v>19.727664616616543</v>
      </c>
      <c r="F12" s="237">
        <v>20.005066869822627</v>
      </c>
      <c r="G12" s="237">
        <v>20.545576173661711</v>
      </c>
      <c r="H12" s="237">
        <v>21.161943588561311</v>
      </c>
      <c r="I12" s="237">
        <v>21.796801853184636</v>
      </c>
      <c r="J12" s="169" t="s">
        <v>425</v>
      </c>
    </row>
    <row r="13" spans="2:10" ht="15.75" x14ac:dyDescent="0.25">
      <c r="B13" s="236" t="s">
        <v>344</v>
      </c>
      <c r="C13" s="237">
        <v>11.570501887309904</v>
      </c>
      <c r="D13" s="237">
        <v>11.843091171267096</v>
      </c>
      <c r="E13" s="237">
        <v>11.952150078673732</v>
      </c>
      <c r="F13" s="237">
        <v>12.29398863073726</v>
      </c>
      <c r="G13" s="237">
        <v>12.626574598235377</v>
      </c>
      <c r="H13" s="237">
        <v>13.005371916155173</v>
      </c>
      <c r="I13" s="237">
        <v>13.3955330467768</v>
      </c>
      <c r="J13" s="169" t="s">
        <v>425</v>
      </c>
    </row>
    <row r="14" spans="2:10" ht="15.75" x14ac:dyDescent="0.25">
      <c r="B14" s="236" t="s">
        <v>345</v>
      </c>
      <c r="C14" s="237">
        <v>25.999519895629486</v>
      </c>
      <c r="D14" s="237">
        <v>26.619250228001508</v>
      </c>
      <c r="E14" s="237">
        <v>26.871432565306392</v>
      </c>
      <c r="F14" s="237">
        <v>27.304056964612663</v>
      </c>
      <c r="G14" s="237">
        <v>28.044989794105049</v>
      </c>
      <c r="H14" s="237">
        <v>28.886339667026807</v>
      </c>
      <c r="I14" s="237">
        <v>29.752929795105814</v>
      </c>
      <c r="J14" s="169" t="s">
        <v>425</v>
      </c>
    </row>
    <row r="15" spans="2:10" ht="15.75" x14ac:dyDescent="0.25">
      <c r="B15" s="236" t="s">
        <v>346</v>
      </c>
      <c r="C15" s="237">
        <v>37.572952823693697</v>
      </c>
      <c r="D15" s="237">
        <v>39.21209850266176</v>
      </c>
      <c r="E15" s="237">
        <v>39.498702717387403</v>
      </c>
      <c r="F15" s="237">
        <v>38.441262407378794</v>
      </c>
      <c r="G15" s="237">
        <v>39.587367594586034</v>
      </c>
      <c r="H15" s="237">
        <v>40.774989181794531</v>
      </c>
      <c r="I15" s="237">
        <v>41.9982393209648</v>
      </c>
      <c r="J15" s="169" t="s">
        <v>425</v>
      </c>
    </row>
    <row r="16" spans="2:10" ht="15.75" x14ac:dyDescent="0.25">
      <c r="B16" s="236" t="s">
        <v>347</v>
      </c>
      <c r="C16" s="395">
        <v>0</v>
      </c>
      <c r="D16" s="237">
        <v>17.517052725652213</v>
      </c>
      <c r="E16" s="237">
        <v>15.699844477620001</v>
      </c>
      <c r="F16" s="237">
        <v>17.886710171831769</v>
      </c>
      <c r="G16" s="237">
        <v>18.370107080983466</v>
      </c>
      <c r="H16" s="237">
        <v>18.921210409449522</v>
      </c>
      <c r="I16" s="237">
        <v>19.488846683134344</v>
      </c>
      <c r="J16" s="169" t="s">
        <v>425</v>
      </c>
    </row>
    <row r="17" spans="2:10" ht="15.75" x14ac:dyDescent="0.25">
      <c r="B17" s="236" t="s">
        <v>348</v>
      </c>
      <c r="C17" s="396"/>
      <c r="D17" s="237">
        <v>25.563393838820964</v>
      </c>
      <c r="E17" s="237">
        <v>26.687042138144108</v>
      </c>
      <c r="F17" s="237">
        <v>27.420176457343075</v>
      </c>
      <c r="G17" s="237">
        <v>26.529151933096923</v>
      </c>
      <c r="H17" s="237">
        <v>27.325026862856415</v>
      </c>
      <c r="I17" s="237">
        <v>28.144777978847628</v>
      </c>
      <c r="J17" s="169" t="s">
        <v>425</v>
      </c>
    </row>
    <row r="18" spans="2:10" ht="15.75" x14ac:dyDescent="0.25">
      <c r="B18" s="236" t="s">
        <v>349</v>
      </c>
      <c r="C18" s="396"/>
      <c r="D18" s="237">
        <v>26.283585134974199</v>
      </c>
      <c r="E18" s="237">
        <v>23.646116595083996</v>
      </c>
      <c r="F18" s="237">
        <v>12.536145232701152</v>
      </c>
      <c r="G18" s="237">
        <v>26.575143409533521</v>
      </c>
      <c r="H18" s="237">
        <v>27.372398086127454</v>
      </c>
      <c r="I18" s="237">
        <v>28.193570339753407</v>
      </c>
      <c r="J18" s="169" t="s">
        <v>425</v>
      </c>
    </row>
    <row r="19" spans="2:10" ht="15.75" x14ac:dyDescent="0.25">
      <c r="B19" s="236" t="s">
        <v>350</v>
      </c>
      <c r="C19" s="397"/>
      <c r="D19" s="395">
        <v>35.289999599240495</v>
      </c>
      <c r="E19" s="237">
        <v>21.27389291267081</v>
      </c>
      <c r="F19" s="237">
        <v>21.939633027950308</v>
      </c>
      <c r="G19" s="237">
        <v>21.587268034259289</v>
      </c>
      <c r="H19" s="237">
        <v>22.234886374280354</v>
      </c>
      <c r="I19" s="237">
        <v>22.901933217106958</v>
      </c>
      <c r="J19" s="169" t="s">
        <v>426</v>
      </c>
    </row>
    <row r="20" spans="2:10" ht="15.75" x14ac:dyDescent="0.25">
      <c r="B20" s="236" t="s">
        <v>351</v>
      </c>
      <c r="C20" s="238"/>
      <c r="D20" s="396"/>
      <c r="E20" s="390">
        <v>29.284541507176115</v>
      </c>
      <c r="F20" s="390">
        <v>28.23691368610168</v>
      </c>
      <c r="G20" s="390">
        <v>28.453655875829185</v>
      </c>
      <c r="H20" s="390">
        <v>29.307265939369604</v>
      </c>
      <c r="I20" s="390">
        <v>30.186484247739411</v>
      </c>
      <c r="J20" s="392" t="s">
        <v>426</v>
      </c>
    </row>
    <row r="21" spans="2:10" ht="15.75" x14ac:dyDescent="0.25">
      <c r="B21" s="236" t="s">
        <v>352</v>
      </c>
      <c r="C21" s="238"/>
      <c r="D21" s="397"/>
      <c r="E21" s="391"/>
      <c r="F21" s="391"/>
      <c r="G21" s="391"/>
      <c r="H21" s="391"/>
      <c r="I21" s="391"/>
      <c r="J21" s="393" t="s">
        <v>426</v>
      </c>
    </row>
    <row r="22" spans="2:10" ht="15.75" x14ac:dyDescent="0.25">
      <c r="B22" s="239" t="s">
        <v>519</v>
      </c>
      <c r="C22" s="238"/>
      <c r="D22" s="240"/>
      <c r="E22" s="240"/>
      <c r="F22" s="237">
        <v>21.776083276297204</v>
      </c>
      <c r="G22" s="237">
        <v>44.784488863635445</v>
      </c>
      <c r="H22" s="237">
        <v>46.055862992420913</v>
      </c>
      <c r="I22" s="237">
        <v>47.437539401521398</v>
      </c>
      <c r="J22" s="241" t="s">
        <v>426</v>
      </c>
    </row>
    <row r="23" spans="2:10" ht="15.75" x14ac:dyDescent="0.25">
      <c r="B23" s="239" t="s">
        <v>520</v>
      </c>
      <c r="C23" s="238"/>
      <c r="D23" s="240"/>
      <c r="E23" s="240"/>
      <c r="F23" s="242"/>
      <c r="G23" s="237">
        <v>85.192832066747584</v>
      </c>
      <c r="H23" s="237">
        <v>129.43750478410425</v>
      </c>
      <c r="I23" s="237">
        <v>133.43700038135088</v>
      </c>
      <c r="J23" s="241" t="s">
        <v>426</v>
      </c>
    </row>
    <row r="24" spans="2:10" ht="15.75" x14ac:dyDescent="0.25">
      <c r="B24" s="239" t="s">
        <v>521</v>
      </c>
      <c r="C24" s="238"/>
      <c r="D24" s="240"/>
      <c r="E24" s="240"/>
      <c r="F24" s="242"/>
      <c r="G24" s="242"/>
      <c r="H24" s="237">
        <v>68.0239920310012</v>
      </c>
      <c r="I24" s="237">
        <v>125.15850532110068</v>
      </c>
      <c r="J24" s="169" t="s">
        <v>426</v>
      </c>
    </row>
    <row r="25" spans="2:10" ht="15.75" x14ac:dyDescent="0.25">
      <c r="B25" s="236" t="s">
        <v>522</v>
      </c>
      <c r="C25" s="238"/>
      <c r="D25" s="240"/>
      <c r="E25" s="240"/>
      <c r="F25" s="242"/>
      <c r="G25" s="242"/>
      <c r="H25" s="238"/>
      <c r="I25" s="237">
        <v>280.78936188174237</v>
      </c>
      <c r="J25" s="169" t="s">
        <v>426</v>
      </c>
    </row>
    <row r="26" spans="2:10" s="3" customFormat="1" ht="15.75" x14ac:dyDescent="0.25">
      <c r="B26" s="226" t="s">
        <v>353</v>
      </c>
      <c r="C26" s="243">
        <f t="shared" ref="C26:I26" si="0">SUM(C7:C25)</f>
        <v>139.52369182812294</v>
      </c>
      <c r="D26" s="243">
        <f t="shared" si="0"/>
        <v>248.35699921993759</v>
      </c>
      <c r="E26" s="243">
        <f t="shared" si="0"/>
        <v>260.78931257200446</v>
      </c>
      <c r="F26" s="243">
        <f t="shared" si="0"/>
        <v>276.50285638096329</v>
      </c>
      <c r="G26" s="243">
        <f t="shared" si="0"/>
        <v>401.58208152203792</v>
      </c>
      <c r="H26" s="243">
        <f t="shared" si="0"/>
        <v>523.27026602747105</v>
      </c>
      <c r="I26" s="243">
        <f t="shared" si="0"/>
        <v>874.96790178072672</v>
      </c>
      <c r="J26" s="244" t="s">
        <v>188</v>
      </c>
    </row>
    <row r="27" spans="2:10" x14ac:dyDescent="0.25">
      <c r="C27" s="76"/>
      <c r="D27" s="76"/>
      <c r="E27" s="76"/>
    </row>
    <row r="28" spans="2:10" x14ac:dyDescent="0.25">
      <c r="B28" s="3" t="s">
        <v>301</v>
      </c>
    </row>
    <row r="29" spans="2:10" x14ac:dyDescent="0.25">
      <c r="B29" t="s">
        <v>302</v>
      </c>
    </row>
    <row r="30" spans="2:10" x14ac:dyDescent="0.25">
      <c r="B30" t="s">
        <v>303</v>
      </c>
    </row>
    <row r="31" spans="2:10" x14ac:dyDescent="0.25">
      <c r="B31" t="s">
        <v>304</v>
      </c>
    </row>
    <row r="32" spans="2:10" x14ac:dyDescent="0.25">
      <c r="B32" t="s">
        <v>354</v>
      </c>
    </row>
    <row r="36" spans="4:9" x14ac:dyDescent="0.25">
      <c r="E36" s="77"/>
      <c r="F36" s="77"/>
      <c r="G36" s="77"/>
      <c r="H36" s="77"/>
      <c r="I36" s="77"/>
    </row>
    <row r="37" spans="4:9" x14ac:dyDescent="0.25">
      <c r="D37" s="78"/>
      <c r="E37" s="79"/>
      <c r="F37" s="79"/>
      <c r="G37" s="79"/>
      <c r="H37" s="79"/>
      <c r="I37" s="79"/>
    </row>
    <row r="38" spans="4:9" x14ac:dyDescent="0.25">
      <c r="D38" s="78"/>
      <c r="E38" s="79"/>
      <c r="F38" s="79"/>
      <c r="G38" s="79"/>
      <c r="H38" s="79"/>
      <c r="I38" s="79"/>
    </row>
  </sheetData>
  <mergeCells count="10">
    <mergeCell ref="H20:H21"/>
    <mergeCell ref="I20:I21"/>
    <mergeCell ref="J20:J21"/>
    <mergeCell ref="C4:H4"/>
    <mergeCell ref="J5:J6"/>
    <mergeCell ref="C16:C19"/>
    <mergeCell ref="D19:D21"/>
    <mergeCell ref="E20:E21"/>
    <mergeCell ref="F20:F21"/>
    <mergeCell ref="G20:G21"/>
  </mergeCells>
  <conditionalFormatting sqref="C26:G26">
    <cfRule type="cellIs" dxfId="1" priority="2" operator="lessThan">
      <formula>0</formula>
    </cfRule>
  </conditionalFormatting>
  <conditionalFormatting sqref="H26:I26">
    <cfRule type="cellIs" dxfId="0" priority="1" operator="lessThan">
      <formula>0</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7"/>
  <sheetViews>
    <sheetView workbookViewId="0">
      <selection activeCell="B3" sqref="B3"/>
    </sheetView>
  </sheetViews>
  <sheetFormatPr defaultColWidth="22.28515625" defaultRowHeight="15" x14ac:dyDescent="0.25"/>
  <cols>
    <col min="1" max="1" width="6.140625" style="331" customWidth="1"/>
    <col min="2" max="2" width="47.5703125" style="336" bestFit="1" customWidth="1"/>
    <col min="3" max="3" width="15.5703125" style="329" bestFit="1" customWidth="1"/>
    <col min="4" max="4" width="29.42578125" style="330" bestFit="1" customWidth="1"/>
    <col min="5" max="5" width="5.42578125" style="329" bestFit="1" customWidth="1"/>
    <col min="6" max="10" width="7.85546875" style="329" bestFit="1" customWidth="1"/>
    <col min="11" max="16384" width="22.28515625" style="331"/>
  </cols>
  <sheetData>
    <row r="2" spans="2:10" x14ac:dyDescent="0.25">
      <c r="B2" s="303" t="s">
        <v>709</v>
      </c>
    </row>
    <row r="4" spans="2:10" ht="30" x14ac:dyDescent="0.25">
      <c r="B4" s="326" t="s">
        <v>527</v>
      </c>
      <c r="C4" s="327" t="s">
        <v>665</v>
      </c>
      <c r="D4" s="328" t="s">
        <v>668</v>
      </c>
      <c r="E4" s="327" t="s">
        <v>1</v>
      </c>
      <c r="F4" s="328" t="s">
        <v>686</v>
      </c>
      <c r="G4" s="328" t="s">
        <v>687</v>
      </c>
      <c r="H4" s="328" t="s">
        <v>688</v>
      </c>
      <c r="I4" s="328" t="s">
        <v>689</v>
      </c>
      <c r="J4" s="328" t="s">
        <v>690</v>
      </c>
    </row>
    <row r="5" spans="2:10" s="335" customFormat="1" x14ac:dyDescent="0.2">
      <c r="B5" s="332" t="s">
        <v>528</v>
      </c>
      <c r="C5" s="333" t="s">
        <v>743</v>
      </c>
      <c r="D5" s="334" t="s">
        <v>756</v>
      </c>
      <c r="E5" s="333">
        <v>10</v>
      </c>
      <c r="F5" s="333">
        <v>295</v>
      </c>
      <c r="G5" s="333">
        <v>375</v>
      </c>
      <c r="H5" s="333">
        <v>375</v>
      </c>
      <c r="I5" s="333">
        <v>375</v>
      </c>
      <c r="J5" s="333">
        <v>375</v>
      </c>
    </row>
    <row r="6" spans="2:10" s="335" customFormat="1" x14ac:dyDescent="0.2">
      <c r="B6" s="332" t="s">
        <v>529</v>
      </c>
      <c r="C6" s="333" t="s">
        <v>743</v>
      </c>
      <c r="D6" s="334" t="s">
        <v>757</v>
      </c>
      <c r="E6" s="333">
        <v>24</v>
      </c>
      <c r="F6" s="333">
        <v>0</v>
      </c>
      <c r="G6" s="333">
        <v>0</v>
      </c>
      <c r="H6" s="333">
        <v>1000</v>
      </c>
      <c r="I6" s="333">
        <v>1000</v>
      </c>
      <c r="J6" s="333">
        <v>1000</v>
      </c>
    </row>
    <row r="7" spans="2:10" s="335" customFormat="1" x14ac:dyDescent="0.2">
      <c r="B7" s="332" t="s">
        <v>55</v>
      </c>
      <c r="C7" s="333" t="s">
        <v>743</v>
      </c>
      <c r="D7" s="334" t="s">
        <v>758</v>
      </c>
      <c r="E7" s="333">
        <v>24</v>
      </c>
      <c r="F7" s="333">
        <v>1200</v>
      </c>
      <c r="G7" s="333">
        <v>1200</v>
      </c>
      <c r="H7" s="333">
        <v>1200</v>
      </c>
      <c r="I7" s="333">
        <v>1200</v>
      </c>
      <c r="J7" s="333">
        <v>1200</v>
      </c>
    </row>
    <row r="8" spans="2:10" s="335" customFormat="1" x14ac:dyDescent="0.2">
      <c r="B8" s="332" t="s">
        <v>530</v>
      </c>
      <c r="C8" s="333" t="s">
        <v>743</v>
      </c>
      <c r="D8" s="334" t="s">
        <v>759</v>
      </c>
      <c r="E8" s="333">
        <v>16</v>
      </c>
      <c r="F8" s="333">
        <v>505</v>
      </c>
      <c r="G8" s="333">
        <v>505</v>
      </c>
      <c r="H8" s="333">
        <v>505</v>
      </c>
      <c r="I8" s="333">
        <v>505</v>
      </c>
      <c r="J8" s="333">
        <v>505</v>
      </c>
    </row>
    <row r="9" spans="2:10" s="335" customFormat="1" x14ac:dyDescent="0.2">
      <c r="B9" s="332" t="s">
        <v>531</v>
      </c>
      <c r="C9" s="333" t="s">
        <v>743</v>
      </c>
      <c r="D9" s="334" t="s">
        <v>760</v>
      </c>
      <c r="E9" s="333">
        <v>24</v>
      </c>
      <c r="F9" s="333">
        <v>1000</v>
      </c>
      <c r="G9" s="333">
        <v>1000</v>
      </c>
      <c r="H9" s="333">
        <v>1000</v>
      </c>
      <c r="I9" s="333">
        <v>1000</v>
      </c>
      <c r="J9" s="333">
        <v>1000</v>
      </c>
    </row>
    <row r="10" spans="2:10" s="335" customFormat="1" x14ac:dyDescent="0.2">
      <c r="B10" s="332" t="s">
        <v>532</v>
      </c>
      <c r="C10" s="333" t="s">
        <v>743</v>
      </c>
      <c r="D10" s="334" t="s">
        <v>761</v>
      </c>
      <c r="E10" s="333">
        <v>26</v>
      </c>
      <c r="F10" s="333">
        <v>0</v>
      </c>
      <c r="G10" s="333">
        <v>0</v>
      </c>
      <c r="H10" s="333">
        <v>0</v>
      </c>
      <c r="I10" s="333">
        <v>0</v>
      </c>
      <c r="J10" s="333">
        <v>1400</v>
      </c>
    </row>
    <row r="11" spans="2:10" s="335" customFormat="1" x14ac:dyDescent="0.2">
      <c r="B11" s="332" t="s">
        <v>64</v>
      </c>
      <c r="C11" s="333" t="s">
        <v>743</v>
      </c>
      <c r="D11" s="334" t="s">
        <v>760</v>
      </c>
      <c r="E11" s="333">
        <v>24</v>
      </c>
      <c r="F11" s="333">
        <v>2000</v>
      </c>
      <c r="G11" s="333">
        <v>2000</v>
      </c>
      <c r="H11" s="333">
        <v>2000</v>
      </c>
      <c r="I11" s="333">
        <v>2000</v>
      </c>
      <c r="J11" s="333">
        <v>2000</v>
      </c>
    </row>
    <row r="12" spans="2:10" s="335" customFormat="1" x14ac:dyDescent="0.2">
      <c r="B12" s="332" t="s">
        <v>96</v>
      </c>
      <c r="C12" s="333" t="s">
        <v>743</v>
      </c>
      <c r="D12" s="334" t="s">
        <v>762</v>
      </c>
      <c r="E12" s="333">
        <v>26</v>
      </c>
      <c r="F12" s="333">
        <v>0</v>
      </c>
      <c r="G12" s="333">
        <v>0</v>
      </c>
      <c r="H12" s="333">
        <v>0</v>
      </c>
      <c r="I12" s="333">
        <v>1000</v>
      </c>
      <c r="J12" s="333">
        <v>1000</v>
      </c>
    </row>
    <row r="13" spans="2:10" s="335" customFormat="1" x14ac:dyDescent="0.2">
      <c r="B13" s="332" t="s">
        <v>95</v>
      </c>
      <c r="C13" s="333" t="s">
        <v>743</v>
      </c>
      <c r="D13" s="334" t="s">
        <v>763</v>
      </c>
      <c r="E13" s="333">
        <v>13</v>
      </c>
      <c r="F13" s="333">
        <v>0</v>
      </c>
      <c r="G13" s="333">
        <v>0</v>
      </c>
      <c r="H13" s="333">
        <v>0</v>
      </c>
      <c r="I13" s="333">
        <v>1400</v>
      </c>
      <c r="J13" s="333">
        <v>1400</v>
      </c>
    </row>
    <row r="14" spans="2:10" s="335" customFormat="1" x14ac:dyDescent="0.2">
      <c r="B14" s="332" t="s">
        <v>533</v>
      </c>
      <c r="C14" s="333" t="s">
        <v>743</v>
      </c>
      <c r="D14" s="334" t="s">
        <v>764</v>
      </c>
      <c r="E14" s="333">
        <v>17</v>
      </c>
      <c r="F14" s="333">
        <v>0</v>
      </c>
      <c r="G14" s="333">
        <v>0</v>
      </c>
      <c r="H14" s="333">
        <v>0</v>
      </c>
      <c r="I14" s="333">
        <v>0</v>
      </c>
      <c r="J14" s="333">
        <v>1500</v>
      </c>
    </row>
    <row r="15" spans="2:10" s="335" customFormat="1" x14ac:dyDescent="0.2">
      <c r="B15" s="332" t="s">
        <v>534</v>
      </c>
      <c r="C15" s="333" t="s">
        <v>744</v>
      </c>
      <c r="D15" s="334" t="s">
        <v>765</v>
      </c>
      <c r="E15" s="333">
        <v>1</v>
      </c>
      <c r="F15" s="333">
        <v>0</v>
      </c>
      <c r="G15" s="333">
        <v>0</v>
      </c>
      <c r="H15" s="333">
        <v>0</v>
      </c>
      <c r="I15" s="333">
        <v>35.799999999999997</v>
      </c>
      <c r="J15" s="333">
        <v>35.799999999999997</v>
      </c>
    </row>
    <row r="16" spans="2:10" s="335" customFormat="1" x14ac:dyDescent="0.2">
      <c r="B16" s="332" t="s">
        <v>535</v>
      </c>
      <c r="C16" s="333" t="s">
        <v>745</v>
      </c>
      <c r="D16" s="334" t="s">
        <v>766</v>
      </c>
      <c r="E16" s="333">
        <v>21</v>
      </c>
      <c r="F16" s="333">
        <v>0</v>
      </c>
      <c r="G16" s="333">
        <v>0</v>
      </c>
      <c r="H16" s="333">
        <v>0</v>
      </c>
      <c r="I16" s="333">
        <v>0</v>
      </c>
      <c r="J16" s="333">
        <v>299</v>
      </c>
    </row>
    <row r="17" spans="2:10" s="335" customFormat="1" x14ac:dyDescent="0.2">
      <c r="B17" s="332" t="s">
        <v>536</v>
      </c>
      <c r="C17" s="333" t="s">
        <v>746</v>
      </c>
      <c r="D17" s="334" t="s">
        <v>767</v>
      </c>
      <c r="E17" s="333">
        <v>21</v>
      </c>
      <c r="F17" s="333">
        <v>1620</v>
      </c>
      <c r="G17" s="333">
        <v>1620</v>
      </c>
      <c r="H17" s="333">
        <v>1620</v>
      </c>
      <c r="I17" s="333">
        <v>1620</v>
      </c>
      <c r="J17" s="333">
        <v>1620</v>
      </c>
    </row>
    <row r="18" spans="2:10" s="335" customFormat="1" x14ac:dyDescent="0.2">
      <c r="B18" s="332" t="s">
        <v>537</v>
      </c>
      <c r="C18" s="333" t="s">
        <v>744</v>
      </c>
      <c r="D18" s="334" t="s">
        <v>768</v>
      </c>
      <c r="E18" s="333">
        <v>7</v>
      </c>
      <c r="F18" s="333">
        <v>49.9</v>
      </c>
      <c r="G18" s="333">
        <v>49.9</v>
      </c>
      <c r="H18" s="333">
        <v>49.9</v>
      </c>
      <c r="I18" s="333">
        <v>49.9</v>
      </c>
      <c r="J18" s="333">
        <v>49.9</v>
      </c>
    </row>
    <row r="19" spans="2:10" s="335" customFormat="1" x14ac:dyDescent="0.2">
      <c r="B19" s="332" t="s">
        <v>538</v>
      </c>
      <c r="C19" s="333" t="s">
        <v>744</v>
      </c>
      <c r="D19" s="334" t="s">
        <v>769</v>
      </c>
      <c r="E19" s="333">
        <v>10</v>
      </c>
      <c r="F19" s="333">
        <v>0</v>
      </c>
      <c r="G19" s="333">
        <v>68</v>
      </c>
      <c r="H19" s="333">
        <v>68</v>
      </c>
      <c r="I19" s="333">
        <v>68</v>
      </c>
      <c r="J19" s="333">
        <v>68</v>
      </c>
    </row>
    <row r="20" spans="2:10" s="335" customFormat="1" x14ac:dyDescent="0.2">
      <c r="B20" s="332" t="s">
        <v>356</v>
      </c>
      <c r="C20" s="333" t="s">
        <v>747</v>
      </c>
      <c r="D20" s="334" t="s">
        <v>770</v>
      </c>
      <c r="E20" s="333">
        <v>1</v>
      </c>
      <c r="F20" s="333">
        <v>20</v>
      </c>
      <c r="G20" s="333">
        <v>20</v>
      </c>
      <c r="H20" s="333">
        <v>20</v>
      </c>
      <c r="I20" s="333">
        <v>20</v>
      </c>
      <c r="J20" s="333">
        <v>20</v>
      </c>
    </row>
    <row r="21" spans="2:10" s="335" customFormat="1" x14ac:dyDescent="0.2">
      <c r="B21" s="332" t="s">
        <v>181</v>
      </c>
      <c r="C21" s="333" t="s">
        <v>744</v>
      </c>
      <c r="D21" s="334" t="s">
        <v>771</v>
      </c>
      <c r="E21" s="333">
        <v>11</v>
      </c>
      <c r="F21" s="333">
        <v>140</v>
      </c>
      <c r="G21" s="333">
        <v>140</v>
      </c>
      <c r="H21" s="333">
        <v>140</v>
      </c>
      <c r="I21" s="333">
        <v>140</v>
      </c>
      <c r="J21" s="333">
        <v>140</v>
      </c>
    </row>
    <row r="22" spans="2:10" s="335" customFormat="1" x14ac:dyDescent="0.2">
      <c r="B22" s="332" t="s">
        <v>539</v>
      </c>
      <c r="C22" s="333" t="s">
        <v>744</v>
      </c>
      <c r="D22" s="334" t="s">
        <v>772</v>
      </c>
      <c r="E22" s="333">
        <v>1</v>
      </c>
      <c r="F22" s="333">
        <v>0</v>
      </c>
      <c r="G22" s="333">
        <v>0</v>
      </c>
      <c r="H22" s="333">
        <v>0</v>
      </c>
      <c r="I22" s="333">
        <v>0</v>
      </c>
      <c r="J22" s="333">
        <v>75.900000000000006</v>
      </c>
    </row>
    <row r="23" spans="2:10" s="335" customFormat="1" x14ac:dyDescent="0.2">
      <c r="B23" s="332" t="s">
        <v>540</v>
      </c>
      <c r="C23" s="333" t="s">
        <v>744</v>
      </c>
      <c r="D23" s="334" t="s">
        <v>773</v>
      </c>
      <c r="E23" s="333">
        <v>7</v>
      </c>
      <c r="F23" s="333">
        <v>19.3</v>
      </c>
      <c r="G23" s="333">
        <v>19.3</v>
      </c>
      <c r="H23" s="333">
        <v>19.3</v>
      </c>
      <c r="I23" s="333">
        <v>19.3</v>
      </c>
      <c r="J23" s="333">
        <v>19.3</v>
      </c>
    </row>
    <row r="24" spans="2:10" s="335" customFormat="1" x14ac:dyDescent="0.2">
      <c r="B24" s="332" t="s">
        <v>358</v>
      </c>
      <c r="C24" s="333" t="s">
        <v>744</v>
      </c>
      <c r="D24" s="334" t="s">
        <v>774</v>
      </c>
      <c r="E24" s="333">
        <v>10</v>
      </c>
      <c r="F24" s="333">
        <v>114</v>
      </c>
      <c r="G24" s="333">
        <v>114</v>
      </c>
      <c r="H24" s="333">
        <v>114</v>
      </c>
      <c r="I24" s="333">
        <v>114</v>
      </c>
      <c r="J24" s="333">
        <v>114</v>
      </c>
    </row>
    <row r="25" spans="2:10" s="335" customFormat="1" x14ac:dyDescent="0.2">
      <c r="B25" s="332" t="s">
        <v>180</v>
      </c>
      <c r="C25" s="333" t="s">
        <v>744</v>
      </c>
      <c r="D25" s="334" t="s">
        <v>775</v>
      </c>
      <c r="E25" s="333">
        <v>1</v>
      </c>
      <c r="F25" s="333">
        <v>0</v>
      </c>
      <c r="G25" s="333">
        <v>0</v>
      </c>
      <c r="H25" s="333">
        <v>29.5</v>
      </c>
      <c r="I25" s="333">
        <v>29.5</v>
      </c>
      <c r="J25" s="333">
        <v>29.5</v>
      </c>
    </row>
    <row r="26" spans="2:10" s="335" customFormat="1" x14ac:dyDescent="0.2">
      <c r="B26" s="332" t="s">
        <v>179</v>
      </c>
      <c r="C26" s="333" t="s">
        <v>744</v>
      </c>
      <c r="D26" s="334" t="s">
        <v>776</v>
      </c>
      <c r="E26" s="333">
        <v>1</v>
      </c>
      <c r="F26" s="333">
        <v>0</v>
      </c>
      <c r="G26" s="333">
        <v>0</v>
      </c>
      <c r="H26" s="333">
        <v>29.9</v>
      </c>
      <c r="I26" s="333">
        <v>29.9</v>
      </c>
      <c r="J26" s="333">
        <v>29.9</v>
      </c>
    </row>
    <row r="27" spans="2:10" s="335" customFormat="1" x14ac:dyDescent="0.2">
      <c r="B27" s="332" t="s">
        <v>359</v>
      </c>
      <c r="C27" s="333" t="s">
        <v>748</v>
      </c>
      <c r="D27" s="334" t="s">
        <v>777</v>
      </c>
      <c r="E27" s="333">
        <v>21</v>
      </c>
      <c r="F27" s="333">
        <v>552</v>
      </c>
      <c r="G27" s="333">
        <v>552</v>
      </c>
      <c r="H27" s="333">
        <v>552</v>
      </c>
      <c r="I27" s="333">
        <v>552</v>
      </c>
      <c r="J27" s="333">
        <v>552</v>
      </c>
    </row>
    <row r="28" spans="2:10" s="335" customFormat="1" x14ac:dyDescent="0.2">
      <c r="B28" s="332" t="s">
        <v>541</v>
      </c>
      <c r="C28" s="333" t="s">
        <v>749</v>
      </c>
      <c r="D28" s="334" t="s">
        <v>778</v>
      </c>
      <c r="E28" s="333">
        <v>14</v>
      </c>
      <c r="F28" s="333">
        <v>90</v>
      </c>
      <c r="G28" s="333">
        <v>90</v>
      </c>
      <c r="H28" s="333">
        <v>90</v>
      </c>
      <c r="I28" s="333">
        <v>90</v>
      </c>
      <c r="J28" s="333">
        <v>90</v>
      </c>
    </row>
    <row r="29" spans="2:10" s="335" customFormat="1" x14ac:dyDescent="0.2">
      <c r="B29" s="332" t="s">
        <v>178</v>
      </c>
      <c r="C29" s="333" t="s">
        <v>749</v>
      </c>
      <c r="D29" s="334" t="s">
        <v>779</v>
      </c>
      <c r="E29" s="333">
        <v>1</v>
      </c>
      <c r="F29" s="333">
        <v>0</v>
      </c>
      <c r="G29" s="333">
        <v>20</v>
      </c>
      <c r="H29" s="333">
        <v>400</v>
      </c>
      <c r="I29" s="333">
        <v>664</v>
      </c>
      <c r="J29" s="333">
        <v>664</v>
      </c>
    </row>
    <row r="30" spans="2:10" s="335" customFormat="1" x14ac:dyDescent="0.2">
      <c r="B30" s="332" t="s">
        <v>542</v>
      </c>
      <c r="C30" s="333" t="s">
        <v>744</v>
      </c>
      <c r="D30" s="334" t="s">
        <v>780</v>
      </c>
      <c r="E30" s="333">
        <v>7</v>
      </c>
      <c r="F30" s="333">
        <v>0</v>
      </c>
      <c r="G30" s="333">
        <v>0</v>
      </c>
      <c r="H30" s="333">
        <v>0</v>
      </c>
      <c r="I30" s="333">
        <v>0</v>
      </c>
      <c r="J30" s="333">
        <v>50</v>
      </c>
    </row>
    <row r="31" spans="2:10" s="335" customFormat="1" x14ac:dyDescent="0.2">
      <c r="B31" s="332" t="s">
        <v>177</v>
      </c>
      <c r="C31" s="333" t="s">
        <v>744</v>
      </c>
      <c r="D31" s="334" t="s">
        <v>781</v>
      </c>
      <c r="E31" s="333">
        <v>3</v>
      </c>
      <c r="F31" s="333">
        <v>0</v>
      </c>
      <c r="G31" s="333">
        <v>109</v>
      </c>
      <c r="H31" s="333">
        <v>109</v>
      </c>
      <c r="I31" s="333">
        <v>109</v>
      </c>
      <c r="J31" s="333">
        <v>109</v>
      </c>
    </row>
    <row r="32" spans="2:10" s="335" customFormat="1" x14ac:dyDescent="0.2">
      <c r="B32" s="332" t="s">
        <v>176</v>
      </c>
      <c r="C32" s="333" t="s">
        <v>744</v>
      </c>
      <c r="D32" s="334" t="s">
        <v>782</v>
      </c>
      <c r="E32" s="333">
        <v>1</v>
      </c>
      <c r="F32" s="333">
        <v>0</v>
      </c>
      <c r="G32" s="333">
        <v>0</v>
      </c>
      <c r="H32" s="333">
        <v>72</v>
      </c>
      <c r="I32" s="333">
        <v>72</v>
      </c>
      <c r="J32" s="333">
        <v>72</v>
      </c>
    </row>
    <row r="33" spans="2:10" s="335" customFormat="1" x14ac:dyDescent="0.2">
      <c r="B33" s="332" t="s">
        <v>471</v>
      </c>
      <c r="C33" s="333" t="s">
        <v>744</v>
      </c>
      <c r="D33" s="334" t="s">
        <v>783</v>
      </c>
      <c r="E33" s="333">
        <v>3</v>
      </c>
      <c r="F33" s="333">
        <v>0</v>
      </c>
      <c r="G33" s="333">
        <v>108</v>
      </c>
      <c r="H33" s="333">
        <v>108</v>
      </c>
      <c r="I33" s="333">
        <v>108</v>
      </c>
      <c r="J33" s="333">
        <v>108</v>
      </c>
    </row>
    <row r="34" spans="2:10" s="335" customFormat="1" x14ac:dyDescent="0.2">
      <c r="B34" s="332" t="s">
        <v>175</v>
      </c>
      <c r="C34" s="333" t="s">
        <v>744</v>
      </c>
      <c r="D34" s="334" t="s">
        <v>784</v>
      </c>
      <c r="E34" s="333">
        <v>10</v>
      </c>
      <c r="F34" s="333">
        <v>0</v>
      </c>
      <c r="G34" s="333">
        <v>57.5</v>
      </c>
      <c r="H34" s="333">
        <v>57.5</v>
      </c>
      <c r="I34" s="333">
        <v>57.5</v>
      </c>
      <c r="J34" s="333">
        <v>57.5</v>
      </c>
    </row>
    <row r="35" spans="2:10" s="335" customFormat="1" x14ac:dyDescent="0.2">
      <c r="B35" s="332" t="s">
        <v>543</v>
      </c>
      <c r="C35" s="333" t="s">
        <v>744</v>
      </c>
      <c r="D35" s="334" t="s">
        <v>785</v>
      </c>
      <c r="E35" s="333">
        <v>11</v>
      </c>
      <c r="F35" s="333">
        <v>118</v>
      </c>
      <c r="G35" s="333">
        <v>118</v>
      </c>
      <c r="H35" s="333">
        <v>118</v>
      </c>
      <c r="I35" s="333">
        <v>118</v>
      </c>
      <c r="J35" s="333">
        <v>118</v>
      </c>
    </row>
    <row r="36" spans="2:10" s="335" customFormat="1" x14ac:dyDescent="0.2">
      <c r="B36" s="332" t="s">
        <v>544</v>
      </c>
      <c r="C36" s="333" t="s">
        <v>744</v>
      </c>
      <c r="D36" s="334" t="s">
        <v>786</v>
      </c>
      <c r="E36" s="333">
        <v>11</v>
      </c>
      <c r="F36" s="333">
        <v>69</v>
      </c>
      <c r="G36" s="333">
        <v>69</v>
      </c>
      <c r="H36" s="333">
        <v>69</v>
      </c>
      <c r="I36" s="333">
        <v>69</v>
      </c>
      <c r="J36" s="333">
        <v>69</v>
      </c>
    </row>
    <row r="37" spans="2:10" s="335" customFormat="1" x14ac:dyDescent="0.2">
      <c r="B37" s="332" t="s">
        <v>545</v>
      </c>
      <c r="C37" s="333" t="s">
        <v>750</v>
      </c>
      <c r="D37" s="334" t="s">
        <v>787</v>
      </c>
      <c r="E37" s="333">
        <v>9</v>
      </c>
      <c r="F37" s="333">
        <v>120</v>
      </c>
      <c r="G37" s="333">
        <v>120</v>
      </c>
      <c r="H37" s="333">
        <v>120</v>
      </c>
      <c r="I37" s="333">
        <v>120</v>
      </c>
      <c r="J37" s="333">
        <v>120</v>
      </c>
    </row>
    <row r="38" spans="2:10" s="335" customFormat="1" x14ac:dyDescent="0.2">
      <c r="B38" s="332" t="s">
        <v>174</v>
      </c>
      <c r="C38" s="333" t="s">
        <v>749</v>
      </c>
      <c r="D38" s="334" t="s">
        <v>788</v>
      </c>
      <c r="E38" s="333">
        <v>16</v>
      </c>
      <c r="F38" s="333">
        <v>254</v>
      </c>
      <c r="G38" s="333">
        <v>254</v>
      </c>
      <c r="H38" s="333">
        <v>254</v>
      </c>
      <c r="I38" s="333">
        <v>254</v>
      </c>
      <c r="J38" s="333">
        <v>254</v>
      </c>
    </row>
    <row r="39" spans="2:10" s="335" customFormat="1" x14ac:dyDescent="0.2">
      <c r="B39" s="332" t="s">
        <v>173</v>
      </c>
      <c r="C39" s="333" t="s">
        <v>748</v>
      </c>
      <c r="D39" s="334" t="s">
        <v>789</v>
      </c>
      <c r="E39" s="333">
        <v>15</v>
      </c>
      <c r="F39" s="333">
        <v>0</v>
      </c>
      <c r="G39" s="333">
        <v>0</v>
      </c>
      <c r="H39" s="333">
        <v>490</v>
      </c>
      <c r="I39" s="333">
        <v>490</v>
      </c>
      <c r="J39" s="333">
        <v>490</v>
      </c>
    </row>
    <row r="40" spans="2:10" s="335" customFormat="1" x14ac:dyDescent="0.2">
      <c r="B40" s="332" t="s">
        <v>546</v>
      </c>
      <c r="C40" s="333" t="s">
        <v>744</v>
      </c>
      <c r="D40" s="334" t="s">
        <v>790</v>
      </c>
      <c r="E40" s="333">
        <v>1</v>
      </c>
      <c r="F40" s="333">
        <v>0</v>
      </c>
      <c r="G40" s="333">
        <v>0</v>
      </c>
      <c r="H40" s="333">
        <v>0</v>
      </c>
      <c r="I40" s="333">
        <v>0</v>
      </c>
      <c r="J40" s="333">
        <v>59.7</v>
      </c>
    </row>
    <row r="41" spans="2:10" s="335" customFormat="1" x14ac:dyDescent="0.2">
      <c r="B41" s="332" t="s">
        <v>172</v>
      </c>
      <c r="C41" s="333" t="s">
        <v>744</v>
      </c>
      <c r="D41" s="334" t="s">
        <v>791</v>
      </c>
      <c r="E41" s="333">
        <v>18</v>
      </c>
      <c r="F41" s="333">
        <v>0</v>
      </c>
      <c r="G41" s="333">
        <v>0</v>
      </c>
      <c r="H41" s="333">
        <v>0</v>
      </c>
      <c r="I41" s="333">
        <v>150</v>
      </c>
      <c r="J41" s="333">
        <v>150</v>
      </c>
    </row>
    <row r="42" spans="2:10" s="335" customFormat="1" x14ac:dyDescent="0.2">
      <c r="B42" s="332" t="s">
        <v>547</v>
      </c>
      <c r="C42" s="333" t="s">
        <v>744</v>
      </c>
      <c r="D42" s="334" t="s">
        <v>792</v>
      </c>
      <c r="E42" s="333">
        <v>7</v>
      </c>
      <c r="F42" s="333">
        <v>46</v>
      </c>
      <c r="G42" s="333">
        <v>46</v>
      </c>
      <c r="H42" s="333">
        <v>46</v>
      </c>
      <c r="I42" s="333">
        <v>46</v>
      </c>
      <c r="J42" s="333">
        <v>46</v>
      </c>
    </row>
    <row r="43" spans="2:10" s="335" customFormat="1" x14ac:dyDescent="0.2">
      <c r="B43" s="332" t="s">
        <v>548</v>
      </c>
      <c r="C43" s="333" t="s">
        <v>748</v>
      </c>
      <c r="D43" s="334" t="s">
        <v>793</v>
      </c>
      <c r="E43" s="333">
        <v>16</v>
      </c>
      <c r="F43" s="333">
        <v>910</v>
      </c>
      <c r="G43" s="333">
        <v>910</v>
      </c>
      <c r="H43" s="333">
        <v>910</v>
      </c>
      <c r="I43" s="333">
        <v>910</v>
      </c>
      <c r="J43" s="333">
        <v>910</v>
      </c>
    </row>
    <row r="44" spans="2:10" s="335" customFormat="1" x14ac:dyDescent="0.2">
      <c r="B44" s="332" t="s">
        <v>549</v>
      </c>
      <c r="C44" s="333" t="s">
        <v>748</v>
      </c>
      <c r="D44" s="334" t="s">
        <v>794</v>
      </c>
      <c r="E44" s="333">
        <v>16</v>
      </c>
      <c r="F44" s="333">
        <v>395</v>
      </c>
      <c r="G44" s="333">
        <v>395</v>
      </c>
      <c r="H44" s="333">
        <v>395</v>
      </c>
      <c r="I44" s="333">
        <v>395</v>
      </c>
      <c r="J44" s="333">
        <v>395</v>
      </c>
    </row>
    <row r="45" spans="2:10" s="335" customFormat="1" x14ac:dyDescent="0.2">
      <c r="B45" s="332" t="s">
        <v>550</v>
      </c>
      <c r="C45" s="333" t="s">
        <v>747</v>
      </c>
      <c r="D45" s="334" t="s">
        <v>795</v>
      </c>
      <c r="E45" s="333">
        <v>5</v>
      </c>
      <c r="F45" s="333">
        <v>61.2</v>
      </c>
      <c r="G45" s="333">
        <v>61.2</v>
      </c>
      <c r="H45" s="333">
        <v>61.2</v>
      </c>
      <c r="I45" s="333">
        <v>61.2</v>
      </c>
      <c r="J45" s="333">
        <v>61.2</v>
      </c>
    </row>
    <row r="46" spans="2:10" s="335" customFormat="1" x14ac:dyDescent="0.2">
      <c r="B46" s="332" t="s">
        <v>551</v>
      </c>
      <c r="C46" s="333" t="s">
        <v>744</v>
      </c>
      <c r="D46" s="334" t="s">
        <v>796</v>
      </c>
      <c r="E46" s="333">
        <v>11</v>
      </c>
      <c r="F46" s="333">
        <v>374.5</v>
      </c>
      <c r="G46" s="333">
        <v>374.5</v>
      </c>
      <c r="H46" s="333">
        <v>374.5</v>
      </c>
      <c r="I46" s="333">
        <v>374.5</v>
      </c>
      <c r="J46" s="333">
        <v>374.5</v>
      </c>
    </row>
    <row r="47" spans="2:10" s="335" customFormat="1" x14ac:dyDescent="0.2">
      <c r="B47" s="332" t="s">
        <v>552</v>
      </c>
      <c r="C47" s="333" t="s">
        <v>744</v>
      </c>
      <c r="D47" s="334" t="s">
        <v>797</v>
      </c>
      <c r="E47" s="333">
        <v>11</v>
      </c>
      <c r="F47" s="333">
        <v>128.80000000000001</v>
      </c>
      <c r="G47" s="333">
        <v>128.80000000000001</v>
      </c>
      <c r="H47" s="333">
        <v>128.80000000000001</v>
      </c>
      <c r="I47" s="333">
        <v>128.80000000000001</v>
      </c>
      <c r="J47" s="333">
        <v>128.80000000000001</v>
      </c>
    </row>
    <row r="48" spans="2:10" s="335" customFormat="1" x14ac:dyDescent="0.2">
      <c r="B48" s="332" t="s">
        <v>553</v>
      </c>
      <c r="C48" s="333" t="s">
        <v>744</v>
      </c>
      <c r="D48" s="334" t="s">
        <v>776</v>
      </c>
      <c r="E48" s="333">
        <v>1</v>
      </c>
      <c r="F48" s="333">
        <v>0</v>
      </c>
      <c r="G48" s="333">
        <v>0</v>
      </c>
      <c r="H48" s="333">
        <v>0</v>
      </c>
      <c r="I48" s="333">
        <v>0</v>
      </c>
      <c r="J48" s="333">
        <v>18.399999999999999</v>
      </c>
    </row>
    <row r="49" spans="2:10" s="335" customFormat="1" x14ac:dyDescent="0.2">
      <c r="B49" s="332" t="s">
        <v>554</v>
      </c>
      <c r="C49" s="333" t="s">
        <v>748</v>
      </c>
      <c r="D49" s="334" t="s">
        <v>759</v>
      </c>
      <c r="E49" s="333">
        <v>16</v>
      </c>
      <c r="F49" s="333">
        <v>1380</v>
      </c>
      <c r="G49" s="333">
        <v>1380</v>
      </c>
      <c r="H49" s="333">
        <v>1380</v>
      </c>
      <c r="I49" s="333">
        <v>1380</v>
      </c>
      <c r="J49" s="333">
        <v>1380</v>
      </c>
    </row>
    <row r="50" spans="2:10" s="335" customFormat="1" x14ac:dyDescent="0.2">
      <c r="B50" s="332" t="s">
        <v>555</v>
      </c>
      <c r="C50" s="333" t="s">
        <v>748</v>
      </c>
      <c r="D50" s="334" t="s">
        <v>798</v>
      </c>
      <c r="E50" s="333">
        <v>18</v>
      </c>
      <c r="F50" s="333">
        <v>401</v>
      </c>
      <c r="G50" s="333">
        <v>401</v>
      </c>
      <c r="H50" s="333">
        <v>401</v>
      </c>
      <c r="I50" s="333">
        <v>401</v>
      </c>
      <c r="J50" s="333">
        <v>401</v>
      </c>
    </row>
    <row r="51" spans="2:10" s="335" customFormat="1" x14ac:dyDescent="0.2">
      <c r="B51" s="332" t="s">
        <v>475</v>
      </c>
      <c r="C51" s="333" t="s">
        <v>744</v>
      </c>
      <c r="D51" s="334" t="s">
        <v>799</v>
      </c>
      <c r="E51" s="333">
        <v>1</v>
      </c>
      <c r="F51" s="333">
        <v>69</v>
      </c>
      <c r="G51" s="333">
        <v>69</v>
      </c>
      <c r="H51" s="333">
        <v>69</v>
      </c>
      <c r="I51" s="333">
        <v>69</v>
      </c>
      <c r="J51" s="333">
        <v>69</v>
      </c>
    </row>
    <row r="52" spans="2:10" s="335" customFormat="1" x14ac:dyDescent="0.2">
      <c r="B52" s="332" t="s">
        <v>171</v>
      </c>
      <c r="C52" s="333" t="s">
        <v>744</v>
      </c>
      <c r="D52" s="334" t="s">
        <v>800</v>
      </c>
      <c r="E52" s="333">
        <v>1</v>
      </c>
      <c r="F52" s="333">
        <v>47.5</v>
      </c>
      <c r="G52" s="333">
        <v>47.5</v>
      </c>
      <c r="H52" s="333">
        <v>47.5</v>
      </c>
      <c r="I52" s="333">
        <v>47.5</v>
      </c>
      <c r="J52" s="333">
        <v>47.5</v>
      </c>
    </row>
    <row r="53" spans="2:10" s="335" customFormat="1" x14ac:dyDescent="0.2">
      <c r="B53" s="332" t="s">
        <v>170</v>
      </c>
      <c r="C53" s="333" t="s">
        <v>748</v>
      </c>
      <c r="D53" s="334" t="s">
        <v>801</v>
      </c>
      <c r="E53" s="333">
        <v>24</v>
      </c>
      <c r="F53" s="333">
        <v>800</v>
      </c>
      <c r="G53" s="333">
        <v>800</v>
      </c>
      <c r="H53" s="333">
        <v>704</v>
      </c>
      <c r="I53" s="333">
        <v>704</v>
      </c>
      <c r="J53" s="333">
        <v>704</v>
      </c>
    </row>
    <row r="54" spans="2:10" s="335" customFormat="1" x14ac:dyDescent="0.2">
      <c r="B54" s="332" t="s">
        <v>556</v>
      </c>
      <c r="C54" s="333" t="s">
        <v>746</v>
      </c>
      <c r="D54" s="334" t="s">
        <v>794</v>
      </c>
      <c r="E54" s="333">
        <v>16</v>
      </c>
      <c r="F54" s="333">
        <v>2000</v>
      </c>
      <c r="G54" s="333">
        <v>2000</v>
      </c>
      <c r="H54" s="333">
        <v>2000</v>
      </c>
      <c r="I54" s="333">
        <v>2000</v>
      </c>
      <c r="J54" s="333">
        <v>2000</v>
      </c>
    </row>
    <row r="55" spans="2:10" s="335" customFormat="1" x14ac:dyDescent="0.2">
      <c r="B55" s="332" t="s">
        <v>557</v>
      </c>
      <c r="C55" s="333" t="s">
        <v>744</v>
      </c>
      <c r="D55" s="334" t="s">
        <v>802</v>
      </c>
      <c r="E55" s="333">
        <v>7</v>
      </c>
      <c r="F55" s="333">
        <v>20.5</v>
      </c>
      <c r="G55" s="333">
        <v>20.5</v>
      </c>
      <c r="H55" s="333">
        <v>20.5</v>
      </c>
      <c r="I55" s="333">
        <v>20.5</v>
      </c>
      <c r="J55" s="333">
        <v>20.5</v>
      </c>
    </row>
    <row r="56" spans="2:10" s="335" customFormat="1" x14ac:dyDescent="0.2">
      <c r="B56" s="332" t="s">
        <v>558</v>
      </c>
      <c r="C56" s="333" t="s">
        <v>744</v>
      </c>
      <c r="D56" s="334" t="s">
        <v>803</v>
      </c>
      <c r="E56" s="333">
        <v>1</v>
      </c>
      <c r="F56" s="333">
        <v>0</v>
      </c>
      <c r="G56" s="333">
        <v>0</v>
      </c>
      <c r="H56" s="333">
        <v>0</v>
      </c>
      <c r="I56" s="333">
        <v>0</v>
      </c>
      <c r="J56" s="333">
        <v>72.599999999999994</v>
      </c>
    </row>
    <row r="57" spans="2:10" s="335" customFormat="1" x14ac:dyDescent="0.2">
      <c r="B57" s="332" t="s">
        <v>559</v>
      </c>
      <c r="C57" s="333" t="s">
        <v>744</v>
      </c>
      <c r="D57" s="334" t="s">
        <v>797</v>
      </c>
      <c r="E57" s="333">
        <v>11</v>
      </c>
      <c r="F57" s="333">
        <v>0</v>
      </c>
      <c r="G57" s="333">
        <v>9.1999999999999993</v>
      </c>
      <c r="H57" s="333">
        <v>9.1999999999999993</v>
      </c>
      <c r="I57" s="333">
        <v>9.1999999999999993</v>
      </c>
      <c r="J57" s="333">
        <v>9.1999999999999993</v>
      </c>
    </row>
    <row r="58" spans="2:10" s="335" customFormat="1" x14ac:dyDescent="0.2">
      <c r="B58" s="332" t="s">
        <v>169</v>
      </c>
      <c r="C58" s="333" t="s">
        <v>744</v>
      </c>
      <c r="D58" s="334" t="s">
        <v>804</v>
      </c>
      <c r="E58" s="333">
        <v>5</v>
      </c>
      <c r="F58" s="333">
        <v>0</v>
      </c>
      <c r="G58" s="333">
        <v>0</v>
      </c>
      <c r="H58" s="333">
        <v>0</v>
      </c>
      <c r="I58" s="333">
        <v>99</v>
      </c>
      <c r="J58" s="333">
        <v>99</v>
      </c>
    </row>
    <row r="59" spans="2:10" s="335" customFormat="1" x14ac:dyDescent="0.2">
      <c r="B59" s="332" t="s">
        <v>560</v>
      </c>
      <c r="C59" s="333" t="s">
        <v>744</v>
      </c>
      <c r="D59" s="334" t="s">
        <v>805</v>
      </c>
      <c r="E59" s="333">
        <v>12</v>
      </c>
      <c r="F59" s="333">
        <v>0</v>
      </c>
      <c r="G59" s="333">
        <v>0</v>
      </c>
      <c r="H59" s="333">
        <v>46</v>
      </c>
      <c r="I59" s="333">
        <v>46</v>
      </c>
      <c r="J59" s="333">
        <v>46</v>
      </c>
    </row>
    <row r="60" spans="2:10" s="335" customFormat="1" x14ac:dyDescent="0.2">
      <c r="B60" s="332" t="s">
        <v>367</v>
      </c>
      <c r="C60" s="333" t="s">
        <v>751</v>
      </c>
      <c r="D60" s="334" t="s">
        <v>806</v>
      </c>
      <c r="E60" s="333">
        <v>8</v>
      </c>
      <c r="F60" s="333">
        <v>440</v>
      </c>
      <c r="G60" s="333">
        <v>440</v>
      </c>
      <c r="H60" s="333">
        <v>440</v>
      </c>
      <c r="I60" s="333">
        <v>440</v>
      </c>
      <c r="J60" s="333">
        <v>440</v>
      </c>
    </row>
    <row r="61" spans="2:10" s="335" customFormat="1" x14ac:dyDescent="0.2">
      <c r="B61" s="332" t="s">
        <v>168</v>
      </c>
      <c r="C61" s="333" t="s">
        <v>744</v>
      </c>
      <c r="D61" s="334" t="s">
        <v>807</v>
      </c>
      <c r="E61" s="333">
        <v>11</v>
      </c>
      <c r="F61" s="333">
        <v>200</v>
      </c>
      <c r="G61" s="333">
        <v>200</v>
      </c>
      <c r="H61" s="333">
        <v>200</v>
      </c>
      <c r="I61" s="333">
        <v>200</v>
      </c>
      <c r="J61" s="333">
        <v>200</v>
      </c>
    </row>
    <row r="62" spans="2:10" s="335" customFormat="1" x14ac:dyDescent="0.2">
      <c r="B62" s="332" t="s">
        <v>369</v>
      </c>
      <c r="C62" s="333" t="s">
        <v>747</v>
      </c>
      <c r="D62" s="334" t="s">
        <v>808</v>
      </c>
      <c r="E62" s="333">
        <v>1</v>
      </c>
      <c r="F62" s="333">
        <v>19.100000000000001</v>
      </c>
      <c r="G62" s="333">
        <v>19.100000000000001</v>
      </c>
      <c r="H62" s="333">
        <v>19.100000000000001</v>
      </c>
      <c r="I62" s="333">
        <v>19.100000000000001</v>
      </c>
      <c r="J62" s="333">
        <v>19.100000000000001</v>
      </c>
    </row>
    <row r="63" spans="2:10" s="335" customFormat="1" x14ac:dyDescent="0.2">
      <c r="B63" s="332" t="s">
        <v>167</v>
      </c>
      <c r="C63" s="333" t="s">
        <v>744</v>
      </c>
      <c r="D63" s="334" t="s">
        <v>809</v>
      </c>
      <c r="E63" s="333">
        <v>11</v>
      </c>
      <c r="F63" s="333">
        <v>0</v>
      </c>
      <c r="G63" s="333">
        <v>0</v>
      </c>
      <c r="H63" s="333">
        <v>0</v>
      </c>
      <c r="I63" s="333">
        <v>50</v>
      </c>
      <c r="J63" s="333">
        <v>50</v>
      </c>
    </row>
    <row r="64" spans="2:10" s="335" customFormat="1" x14ac:dyDescent="0.2">
      <c r="B64" s="332" t="s">
        <v>561</v>
      </c>
      <c r="C64" s="333" t="s">
        <v>748</v>
      </c>
      <c r="D64" s="334" t="s">
        <v>810</v>
      </c>
      <c r="E64" s="333">
        <v>24</v>
      </c>
      <c r="F64" s="333">
        <v>805</v>
      </c>
      <c r="G64" s="333">
        <v>805</v>
      </c>
      <c r="H64" s="333">
        <v>805</v>
      </c>
      <c r="I64" s="333">
        <v>805</v>
      </c>
      <c r="J64" s="333">
        <v>805</v>
      </c>
    </row>
    <row r="65" spans="2:10" s="335" customFormat="1" x14ac:dyDescent="0.2">
      <c r="B65" s="332" t="s">
        <v>166</v>
      </c>
      <c r="C65" s="333" t="s">
        <v>748</v>
      </c>
      <c r="D65" s="334" t="s">
        <v>810</v>
      </c>
      <c r="E65" s="333">
        <v>24</v>
      </c>
      <c r="F65" s="333">
        <v>0</v>
      </c>
      <c r="G65" s="333">
        <v>0</v>
      </c>
      <c r="H65" s="333">
        <v>0</v>
      </c>
      <c r="I65" s="333">
        <v>1280</v>
      </c>
      <c r="J65" s="333">
        <v>1280</v>
      </c>
    </row>
    <row r="66" spans="2:10" s="335" customFormat="1" x14ac:dyDescent="0.2">
      <c r="B66" s="332" t="s">
        <v>370</v>
      </c>
      <c r="C66" s="333" t="s">
        <v>747</v>
      </c>
      <c r="D66" s="334" t="s">
        <v>811</v>
      </c>
      <c r="E66" s="333">
        <v>1</v>
      </c>
      <c r="F66" s="333">
        <v>38</v>
      </c>
      <c r="G66" s="333">
        <v>38</v>
      </c>
      <c r="H66" s="333">
        <v>38</v>
      </c>
      <c r="I66" s="333">
        <v>38</v>
      </c>
      <c r="J66" s="333">
        <v>38</v>
      </c>
    </row>
    <row r="67" spans="2:10" s="335" customFormat="1" x14ac:dyDescent="0.2">
      <c r="B67" s="332" t="s">
        <v>562</v>
      </c>
      <c r="C67" s="333" t="s">
        <v>748</v>
      </c>
      <c r="D67" s="334" t="s">
        <v>759</v>
      </c>
      <c r="E67" s="333">
        <v>16</v>
      </c>
      <c r="F67" s="333">
        <v>1</v>
      </c>
      <c r="G67" s="333">
        <v>1</v>
      </c>
      <c r="H67" s="333">
        <v>1</v>
      </c>
      <c r="I67" s="333">
        <v>1</v>
      </c>
      <c r="J67" s="333">
        <v>1</v>
      </c>
    </row>
    <row r="68" spans="2:10" s="335" customFormat="1" x14ac:dyDescent="0.2">
      <c r="B68" s="332" t="s">
        <v>563</v>
      </c>
      <c r="C68" s="333" t="s">
        <v>744</v>
      </c>
      <c r="D68" s="334" t="s">
        <v>812</v>
      </c>
      <c r="E68" s="333">
        <v>10</v>
      </c>
      <c r="F68" s="333">
        <v>69</v>
      </c>
      <c r="G68" s="333">
        <v>69</v>
      </c>
      <c r="H68" s="333">
        <v>69</v>
      </c>
      <c r="I68" s="333">
        <v>69</v>
      </c>
      <c r="J68" s="333">
        <v>69</v>
      </c>
    </row>
    <row r="69" spans="2:10" s="335" customFormat="1" x14ac:dyDescent="0.2">
      <c r="B69" s="332" t="s">
        <v>564</v>
      </c>
      <c r="C69" s="333" t="s">
        <v>748</v>
      </c>
      <c r="D69" s="334" t="s">
        <v>813</v>
      </c>
      <c r="E69" s="333">
        <v>25</v>
      </c>
      <c r="F69" s="333">
        <v>1550</v>
      </c>
      <c r="G69" s="333">
        <v>1550</v>
      </c>
      <c r="H69" s="333">
        <v>1550</v>
      </c>
      <c r="I69" s="333">
        <v>1550</v>
      </c>
      <c r="J69" s="333">
        <v>1550</v>
      </c>
    </row>
    <row r="70" spans="2:10" s="335" customFormat="1" x14ac:dyDescent="0.2">
      <c r="B70" s="332" t="s">
        <v>373</v>
      </c>
      <c r="C70" s="333" t="s">
        <v>751</v>
      </c>
      <c r="D70" s="334" t="s">
        <v>814</v>
      </c>
      <c r="E70" s="333">
        <v>19</v>
      </c>
      <c r="F70" s="333">
        <v>1644</v>
      </c>
      <c r="G70" s="333">
        <v>1644</v>
      </c>
      <c r="H70" s="333">
        <v>1644</v>
      </c>
      <c r="I70" s="333">
        <v>1644</v>
      </c>
      <c r="J70" s="333">
        <v>1644</v>
      </c>
    </row>
    <row r="71" spans="2:10" s="335" customFormat="1" x14ac:dyDescent="0.2">
      <c r="B71" s="332" t="s">
        <v>165</v>
      </c>
      <c r="C71" s="333" t="s">
        <v>749</v>
      </c>
      <c r="D71" s="334" t="s">
        <v>815</v>
      </c>
      <c r="E71" s="333">
        <v>15</v>
      </c>
      <c r="F71" s="333">
        <v>0</v>
      </c>
      <c r="G71" s="333">
        <v>0</v>
      </c>
      <c r="H71" s="333">
        <v>0</v>
      </c>
      <c r="I71" s="333">
        <v>500</v>
      </c>
      <c r="J71" s="333">
        <v>1000</v>
      </c>
    </row>
    <row r="72" spans="2:10" s="335" customFormat="1" x14ac:dyDescent="0.2">
      <c r="B72" s="332" t="s">
        <v>164</v>
      </c>
      <c r="C72" s="333" t="s">
        <v>749</v>
      </c>
      <c r="D72" s="334" t="s">
        <v>815</v>
      </c>
      <c r="E72" s="333">
        <v>15</v>
      </c>
      <c r="F72" s="333">
        <v>0</v>
      </c>
      <c r="G72" s="333">
        <v>0</v>
      </c>
      <c r="H72" s="333">
        <v>0</v>
      </c>
      <c r="I72" s="333">
        <v>500</v>
      </c>
      <c r="J72" s="333">
        <v>1000</v>
      </c>
    </row>
    <row r="73" spans="2:10" s="335" customFormat="1" x14ac:dyDescent="0.2">
      <c r="B73" s="332" t="s">
        <v>163</v>
      </c>
      <c r="C73" s="333" t="s">
        <v>749</v>
      </c>
      <c r="D73" s="334" t="s">
        <v>815</v>
      </c>
      <c r="E73" s="333">
        <v>15</v>
      </c>
      <c r="F73" s="333">
        <v>0</v>
      </c>
      <c r="G73" s="333">
        <v>0</v>
      </c>
      <c r="H73" s="333">
        <v>0</v>
      </c>
      <c r="I73" s="333">
        <v>0</v>
      </c>
      <c r="J73" s="333">
        <v>500</v>
      </c>
    </row>
    <row r="74" spans="2:10" s="335" customFormat="1" x14ac:dyDescent="0.2">
      <c r="B74" s="332" t="s">
        <v>162</v>
      </c>
      <c r="C74" s="333" t="s">
        <v>749</v>
      </c>
      <c r="D74" s="334" t="s">
        <v>815</v>
      </c>
      <c r="E74" s="333">
        <v>15</v>
      </c>
      <c r="F74" s="333">
        <v>0</v>
      </c>
      <c r="G74" s="333">
        <v>0</v>
      </c>
      <c r="H74" s="333">
        <v>0</v>
      </c>
      <c r="I74" s="333">
        <v>500</v>
      </c>
      <c r="J74" s="333">
        <v>1000</v>
      </c>
    </row>
    <row r="75" spans="2:10" s="335" customFormat="1" x14ac:dyDescent="0.2">
      <c r="B75" s="332" t="s">
        <v>161</v>
      </c>
      <c r="C75" s="333" t="s">
        <v>744</v>
      </c>
      <c r="D75" s="334" t="s">
        <v>816</v>
      </c>
      <c r="E75" s="333">
        <v>1</v>
      </c>
      <c r="F75" s="333">
        <v>0</v>
      </c>
      <c r="G75" s="333">
        <v>0</v>
      </c>
      <c r="H75" s="333">
        <v>220</v>
      </c>
      <c r="I75" s="333">
        <v>220</v>
      </c>
      <c r="J75" s="333">
        <v>220</v>
      </c>
    </row>
    <row r="76" spans="2:10" s="335" customFormat="1" x14ac:dyDescent="0.2">
      <c r="B76" s="332" t="s">
        <v>565</v>
      </c>
      <c r="C76" s="333" t="s">
        <v>746</v>
      </c>
      <c r="D76" s="334" t="s">
        <v>817</v>
      </c>
      <c r="E76" s="333">
        <v>15</v>
      </c>
      <c r="F76" s="333">
        <v>3906</v>
      </c>
      <c r="G76" s="333">
        <v>3906</v>
      </c>
      <c r="H76" s="333">
        <v>3906</v>
      </c>
      <c r="I76" s="333">
        <v>3906</v>
      </c>
      <c r="J76" s="333">
        <v>3906</v>
      </c>
    </row>
    <row r="77" spans="2:10" s="335" customFormat="1" x14ac:dyDescent="0.2">
      <c r="B77" s="332" t="s">
        <v>160</v>
      </c>
      <c r="C77" s="333" t="s">
        <v>744</v>
      </c>
      <c r="D77" s="334" t="s">
        <v>818</v>
      </c>
      <c r="E77" s="333">
        <v>5</v>
      </c>
      <c r="F77" s="333">
        <v>0</v>
      </c>
      <c r="G77" s="333">
        <v>0</v>
      </c>
      <c r="H77" s="333">
        <v>0</v>
      </c>
      <c r="I77" s="333">
        <v>39</v>
      </c>
      <c r="J77" s="333">
        <v>39</v>
      </c>
    </row>
    <row r="78" spans="2:10" s="335" customFormat="1" x14ac:dyDescent="0.2">
      <c r="B78" s="332" t="s">
        <v>159</v>
      </c>
      <c r="C78" s="333" t="s">
        <v>749</v>
      </c>
      <c r="D78" s="334" t="s">
        <v>819</v>
      </c>
      <c r="E78" s="333">
        <v>17</v>
      </c>
      <c r="F78" s="333">
        <v>400</v>
      </c>
      <c r="G78" s="333">
        <v>400</v>
      </c>
      <c r="H78" s="333">
        <v>400</v>
      </c>
      <c r="I78" s="333">
        <v>400</v>
      </c>
      <c r="J78" s="333">
        <v>400</v>
      </c>
    </row>
    <row r="79" spans="2:10" s="335" customFormat="1" x14ac:dyDescent="0.2">
      <c r="B79" s="332" t="s">
        <v>566</v>
      </c>
      <c r="C79" s="333" t="s">
        <v>752</v>
      </c>
      <c r="D79" s="334" t="s">
        <v>820</v>
      </c>
      <c r="E79" s="333">
        <v>24</v>
      </c>
      <c r="F79" s="333">
        <v>1081</v>
      </c>
      <c r="G79" s="333">
        <v>1081</v>
      </c>
      <c r="H79" s="333">
        <v>1081</v>
      </c>
      <c r="I79" s="333">
        <v>1081</v>
      </c>
      <c r="J79" s="333">
        <v>1081</v>
      </c>
    </row>
    <row r="80" spans="2:10" s="335" customFormat="1" x14ac:dyDescent="0.2">
      <c r="B80" s="332" t="s">
        <v>375</v>
      </c>
      <c r="C80" s="333" t="s">
        <v>744</v>
      </c>
      <c r="D80" s="334" t="s">
        <v>821</v>
      </c>
      <c r="E80" s="333">
        <v>11</v>
      </c>
      <c r="F80" s="333">
        <v>29.75</v>
      </c>
      <c r="G80" s="333">
        <v>29.75</v>
      </c>
      <c r="H80" s="333">
        <v>29.75</v>
      </c>
      <c r="I80" s="333">
        <v>29.75</v>
      </c>
      <c r="J80" s="333">
        <v>29.75</v>
      </c>
    </row>
    <row r="81" spans="2:10" s="335" customFormat="1" x14ac:dyDescent="0.2">
      <c r="B81" s="332" t="s">
        <v>567</v>
      </c>
      <c r="C81" s="333" t="s">
        <v>744</v>
      </c>
      <c r="D81" s="334" t="s">
        <v>822</v>
      </c>
      <c r="E81" s="333">
        <v>1</v>
      </c>
      <c r="F81" s="333">
        <v>94</v>
      </c>
      <c r="G81" s="333">
        <v>94</v>
      </c>
      <c r="H81" s="333">
        <v>94</v>
      </c>
      <c r="I81" s="333">
        <v>94</v>
      </c>
      <c r="J81" s="333">
        <v>94</v>
      </c>
    </row>
    <row r="82" spans="2:10" s="335" customFormat="1" x14ac:dyDescent="0.2">
      <c r="B82" s="332" t="s">
        <v>158</v>
      </c>
      <c r="C82" s="333" t="s">
        <v>744</v>
      </c>
      <c r="D82" s="334" t="s">
        <v>823</v>
      </c>
      <c r="E82" s="333">
        <v>11</v>
      </c>
      <c r="F82" s="333">
        <v>0</v>
      </c>
      <c r="G82" s="333">
        <v>55</v>
      </c>
      <c r="H82" s="333">
        <v>55</v>
      </c>
      <c r="I82" s="333">
        <v>55</v>
      </c>
      <c r="J82" s="333">
        <v>55</v>
      </c>
    </row>
    <row r="83" spans="2:10" s="335" customFormat="1" x14ac:dyDescent="0.2">
      <c r="B83" s="332" t="s">
        <v>157</v>
      </c>
      <c r="C83" s="333" t="s">
        <v>749</v>
      </c>
      <c r="D83" s="334" t="s">
        <v>824</v>
      </c>
      <c r="E83" s="333">
        <v>18</v>
      </c>
      <c r="F83" s="333">
        <v>0</v>
      </c>
      <c r="G83" s="333">
        <v>0</v>
      </c>
      <c r="H83" s="333">
        <v>1200</v>
      </c>
      <c r="I83" s="333">
        <v>1200</v>
      </c>
      <c r="J83" s="333">
        <v>1200</v>
      </c>
    </row>
    <row r="84" spans="2:10" s="335" customFormat="1" x14ac:dyDescent="0.2">
      <c r="B84" s="332" t="s">
        <v>568</v>
      </c>
      <c r="C84" s="333" t="s">
        <v>744</v>
      </c>
      <c r="D84" s="334" t="s">
        <v>825</v>
      </c>
      <c r="E84" s="333">
        <v>4</v>
      </c>
      <c r="F84" s="333">
        <v>41.4</v>
      </c>
      <c r="G84" s="333">
        <v>41.4</v>
      </c>
      <c r="H84" s="333">
        <v>41.4</v>
      </c>
      <c r="I84" s="333">
        <v>41.4</v>
      </c>
      <c r="J84" s="333">
        <v>41.4</v>
      </c>
    </row>
    <row r="85" spans="2:10" s="335" customFormat="1" x14ac:dyDescent="0.2">
      <c r="B85" s="332" t="s">
        <v>569</v>
      </c>
      <c r="C85" s="333" t="s">
        <v>748</v>
      </c>
      <c r="D85" s="334" t="s">
        <v>826</v>
      </c>
      <c r="E85" s="333">
        <v>24</v>
      </c>
      <c r="F85" s="333">
        <v>408</v>
      </c>
      <c r="G85" s="333">
        <v>408</v>
      </c>
      <c r="H85" s="333">
        <v>408</v>
      </c>
      <c r="I85" s="333">
        <v>408</v>
      </c>
      <c r="J85" s="333">
        <v>408</v>
      </c>
    </row>
    <row r="86" spans="2:10" s="335" customFormat="1" x14ac:dyDescent="0.2">
      <c r="B86" s="332" t="s">
        <v>570</v>
      </c>
      <c r="C86" s="333" t="s">
        <v>747</v>
      </c>
      <c r="D86" s="334" t="s">
        <v>804</v>
      </c>
      <c r="E86" s="333">
        <v>5</v>
      </c>
      <c r="F86" s="333">
        <v>75</v>
      </c>
      <c r="G86" s="333">
        <v>75</v>
      </c>
      <c r="H86" s="333">
        <v>75</v>
      </c>
      <c r="I86" s="333">
        <v>75</v>
      </c>
      <c r="J86" s="333">
        <v>75</v>
      </c>
    </row>
    <row r="87" spans="2:10" s="335" customFormat="1" x14ac:dyDescent="0.2">
      <c r="B87" s="332" t="s">
        <v>122</v>
      </c>
      <c r="C87" s="333" t="s">
        <v>744</v>
      </c>
      <c r="D87" s="334" t="s">
        <v>805</v>
      </c>
      <c r="E87" s="333">
        <v>12</v>
      </c>
      <c r="F87" s="333">
        <v>39</v>
      </c>
      <c r="G87" s="333">
        <v>39</v>
      </c>
      <c r="H87" s="333">
        <v>39</v>
      </c>
      <c r="I87" s="333">
        <v>39</v>
      </c>
      <c r="J87" s="333">
        <v>39</v>
      </c>
    </row>
    <row r="88" spans="2:10" s="335" customFormat="1" x14ac:dyDescent="0.2">
      <c r="B88" s="332" t="s">
        <v>571</v>
      </c>
      <c r="C88" s="333" t="s">
        <v>744</v>
      </c>
      <c r="D88" s="334" t="s">
        <v>827</v>
      </c>
      <c r="E88" s="333">
        <v>11</v>
      </c>
      <c r="F88" s="333">
        <v>144</v>
      </c>
      <c r="G88" s="333">
        <v>144</v>
      </c>
      <c r="H88" s="333">
        <v>144</v>
      </c>
      <c r="I88" s="333">
        <v>144</v>
      </c>
      <c r="J88" s="333">
        <v>144</v>
      </c>
    </row>
    <row r="89" spans="2:10" s="335" customFormat="1" x14ac:dyDescent="0.2">
      <c r="B89" s="332" t="s">
        <v>572</v>
      </c>
      <c r="C89" s="333" t="s">
        <v>744</v>
      </c>
      <c r="D89" s="334" t="s">
        <v>828</v>
      </c>
      <c r="E89" s="333">
        <v>1</v>
      </c>
      <c r="F89" s="333">
        <v>92</v>
      </c>
      <c r="G89" s="333">
        <v>92</v>
      </c>
      <c r="H89" s="333">
        <v>92</v>
      </c>
      <c r="I89" s="333">
        <v>92</v>
      </c>
      <c r="J89" s="333">
        <v>92</v>
      </c>
    </row>
    <row r="90" spans="2:10" s="335" customFormat="1" x14ac:dyDescent="0.2">
      <c r="B90" s="332" t="s">
        <v>573</v>
      </c>
      <c r="C90" s="333" t="s">
        <v>747</v>
      </c>
      <c r="D90" s="334" t="s">
        <v>829</v>
      </c>
      <c r="E90" s="333">
        <v>3</v>
      </c>
      <c r="F90" s="333">
        <v>46</v>
      </c>
      <c r="G90" s="333">
        <v>46</v>
      </c>
      <c r="H90" s="333">
        <v>46</v>
      </c>
      <c r="I90" s="333">
        <v>46</v>
      </c>
      <c r="J90" s="333">
        <v>46</v>
      </c>
    </row>
    <row r="91" spans="2:10" s="335" customFormat="1" x14ac:dyDescent="0.2">
      <c r="B91" s="332" t="s">
        <v>574</v>
      </c>
      <c r="C91" s="333" t="s">
        <v>750</v>
      </c>
      <c r="D91" s="334" t="s">
        <v>762</v>
      </c>
      <c r="E91" s="333">
        <v>26</v>
      </c>
      <c r="F91" s="333">
        <v>158</v>
      </c>
      <c r="G91" s="333">
        <v>158</v>
      </c>
      <c r="H91" s="333">
        <v>158</v>
      </c>
      <c r="I91" s="333">
        <v>158</v>
      </c>
      <c r="J91" s="333">
        <v>158</v>
      </c>
    </row>
    <row r="92" spans="2:10" s="335" customFormat="1" x14ac:dyDescent="0.2">
      <c r="B92" s="332" t="s">
        <v>575</v>
      </c>
      <c r="C92" s="333" t="s">
        <v>751</v>
      </c>
      <c r="D92" s="334" t="s">
        <v>830</v>
      </c>
      <c r="E92" s="333">
        <v>16</v>
      </c>
      <c r="F92" s="333">
        <v>360</v>
      </c>
      <c r="G92" s="333">
        <v>360</v>
      </c>
      <c r="H92" s="333">
        <v>360</v>
      </c>
      <c r="I92" s="333">
        <v>360</v>
      </c>
      <c r="J92" s="333">
        <v>360</v>
      </c>
    </row>
    <row r="93" spans="2:10" s="335" customFormat="1" x14ac:dyDescent="0.2">
      <c r="B93" s="332" t="s">
        <v>576</v>
      </c>
      <c r="C93" s="333" t="s">
        <v>746</v>
      </c>
      <c r="D93" s="334" t="s">
        <v>831</v>
      </c>
      <c r="E93" s="333">
        <v>15</v>
      </c>
      <c r="F93" s="333">
        <v>1455</v>
      </c>
      <c r="G93" s="333">
        <v>1455</v>
      </c>
      <c r="H93" s="333">
        <v>1455</v>
      </c>
      <c r="I93" s="333">
        <v>1455</v>
      </c>
      <c r="J93" s="333">
        <v>1455</v>
      </c>
    </row>
    <row r="94" spans="2:10" s="335" customFormat="1" x14ac:dyDescent="0.2">
      <c r="B94" s="332" t="s">
        <v>380</v>
      </c>
      <c r="C94" s="333" t="s">
        <v>747</v>
      </c>
      <c r="D94" s="334" t="s">
        <v>832</v>
      </c>
      <c r="E94" s="333">
        <v>6</v>
      </c>
      <c r="F94" s="333">
        <v>16.5</v>
      </c>
      <c r="G94" s="333">
        <v>16.5</v>
      </c>
      <c r="H94" s="333">
        <v>16.5</v>
      </c>
      <c r="I94" s="333">
        <v>16.5</v>
      </c>
      <c r="J94" s="333">
        <v>16.5</v>
      </c>
    </row>
    <row r="95" spans="2:10" s="335" customFormat="1" x14ac:dyDescent="0.2">
      <c r="B95" s="332" t="s">
        <v>156</v>
      </c>
      <c r="C95" s="333" t="s">
        <v>749</v>
      </c>
      <c r="D95" s="334" t="s">
        <v>833</v>
      </c>
      <c r="E95" s="333">
        <v>9</v>
      </c>
      <c r="F95" s="333">
        <v>0</v>
      </c>
      <c r="G95" s="333">
        <v>0</v>
      </c>
      <c r="H95" s="333">
        <v>0</v>
      </c>
      <c r="I95" s="333">
        <v>545</v>
      </c>
      <c r="J95" s="333">
        <v>545</v>
      </c>
    </row>
    <row r="96" spans="2:10" s="335" customFormat="1" x14ac:dyDescent="0.2">
      <c r="B96" s="332" t="s">
        <v>155</v>
      </c>
      <c r="C96" s="333" t="s">
        <v>749</v>
      </c>
      <c r="D96" s="334" t="s">
        <v>833</v>
      </c>
      <c r="E96" s="333">
        <v>9</v>
      </c>
      <c r="F96" s="333">
        <v>0</v>
      </c>
      <c r="G96" s="333">
        <v>0</v>
      </c>
      <c r="H96" s="333">
        <v>0</v>
      </c>
      <c r="I96" s="333">
        <v>530</v>
      </c>
      <c r="J96" s="333">
        <v>530</v>
      </c>
    </row>
    <row r="97" spans="2:10" s="335" customFormat="1" x14ac:dyDescent="0.2">
      <c r="B97" s="332" t="s">
        <v>381</v>
      </c>
      <c r="C97" s="333" t="s">
        <v>751</v>
      </c>
      <c r="D97" s="334" t="s">
        <v>765</v>
      </c>
      <c r="E97" s="333">
        <v>1</v>
      </c>
      <c r="F97" s="333">
        <v>300</v>
      </c>
      <c r="G97" s="333">
        <v>300</v>
      </c>
      <c r="H97" s="333">
        <v>300</v>
      </c>
      <c r="I97" s="333">
        <v>300</v>
      </c>
      <c r="J97" s="333">
        <v>300</v>
      </c>
    </row>
    <row r="98" spans="2:10" s="335" customFormat="1" x14ac:dyDescent="0.2">
      <c r="B98" s="332" t="s">
        <v>577</v>
      </c>
      <c r="C98" s="333" t="s">
        <v>744</v>
      </c>
      <c r="D98" s="334" t="s">
        <v>802</v>
      </c>
      <c r="E98" s="333">
        <v>7</v>
      </c>
      <c r="F98" s="333">
        <v>22.2</v>
      </c>
      <c r="G98" s="333">
        <v>22.2</v>
      </c>
      <c r="H98" s="333">
        <v>22.2</v>
      </c>
      <c r="I98" s="333">
        <v>22.2</v>
      </c>
      <c r="J98" s="333">
        <v>22.2</v>
      </c>
    </row>
    <row r="99" spans="2:10" s="335" customFormat="1" x14ac:dyDescent="0.2">
      <c r="B99" s="332" t="s">
        <v>154</v>
      </c>
      <c r="C99" s="333" t="s">
        <v>744</v>
      </c>
      <c r="D99" s="334" t="s">
        <v>834</v>
      </c>
      <c r="E99" s="333">
        <v>11</v>
      </c>
      <c r="F99" s="333">
        <v>55.2</v>
      </c>
      <c r="G99" s="333">
        <v>55.2</v>
      </c>
      <c r="H99" s="333">
        <v>55.2</v>
      </c>
      <c r="I99" s="333">
        <v>55.2</v>
      </c>
      <c r="J99" s="333">
        <v>55.2</v>
      </c>
    </row>
    <row r="100" spans="2:10" s="335" customFormat="1" x14ac:dyDescent="0.2">
      <c r="B100" s="332" t="s">
        <v>578</v>
      </c>
      <c r="C100" s="333" t="s">
        <v>749</v>
      </c>
      <c r="D100" s="334" t="s">
        <v>835</v>
      </c>
      <c r="E100" s="333">
        <v>18</v>
      </c>
      <c r="F100" s="333">
        <v>70</v>
      </c>
      <c r="G100" s="333">
        <v>340</v>
      </c>
      <c r="H100" s="333">
        <v>340</v>
      </c>
      <c r="I100" s="333">
        <v>340</v>
      </c>
      <c r="J100" s="333">
        <v>340</v>
      </c>
    </row>
    <row r="101" spans="2:10" s="335" customFormat="1" x14ac:dyDescent="0.2">
      <c r="B101" s="332" t="s">
        <v>153</v>
      </c>
      <c r="C101" s="333" t="s">
        <v>748</v>
      </c>
      <c r="D101" s="334" t="s">
        <v>801</v>
      </c>
      <c r="E101" s="333">
        <v>24</v>
      </c>
      <c r="F101" s="333">
        <v>0</v>
      </c>
      <c r="G101" s="333">
        <v>0</v>
      </c>
      <c r="H101" s="333">
        <v>0</v>
      </c>
      <c r="I101" s="333">
        <v>1096</v>
      </c>
      <c r="J101" s="333">
        <v>1096</v>
      </c>
    </row>
    <row r="102" spans="2:10" s="335" customFormat="1" x14ac:dyDescent="0.2">
      <c r="B102" s="332" t="s">
        <v>152</v>
      </c>
      <c r="C102" s="333" t="s">
        <v>744</v>
      </c>
      <c r="D102" s="334" t="s">
        <v>774</v>
      </c>
      <c r="E102" s="333">
        <v>10</v>
      </c>
      <c r="F102" s="333">
        <v>32.200000000000003</v>
      </c>
      <c r="G102" s="333">
        <v>32.200000000000003</v>
      </c>
      <c r="H102" s="333">
        <v>32.200000000000003</v>
      </c>
      <c r="I102" s="333">
        <v>32.200000000000003</v>
      </c>
      <c r="J102" s="333">
        <v>32.200000000000003</v>
      </c>
    </row>
    <row r="103" spans="2:10" s="335" customFormat="1" x14ac:dyDescent="0.2">
      <c r="B103" s="332" t="s">
        <v>151</v>
      </c>
      <c r="C103" s="333" t="s">
        <v>744</v>
      </c>
      <c r="D103" s="334" t="s">
        <v>828</v>
      </c>
      <c r="E103" s="333">
        <v>1</v>
      </c>
      <c r="F103" s="333">
        <v>0</v>
      </c>
      <c r="G103" s="333">
        <v>0</v>
      </c>
      <c r="H103" s="333">
        <v>48.5</v>
      </c>
      <c r="I103" s="333">
        <v>48.5</v>
      </c>
      <c r="J103" s="333">
        <v>48.5</v>
      </c>
    </row>
    <row r="104" spans="2:10" s="335" customFormat="1" x14ac:dyDescent="0.2">
      <c r="B104" s="332" t="s">
        <v>382</v>
      </c>
      <c r="C104" s="333" t="s">
        <v>747</v>
      </c>
      <c r="D104" s="334" t="s">
        <v>836</v>
      </c>
      <c r="E104" s="333">
        <v>3</v>
      </c>
      <c r="F104" s="333">
        <v>99.9</v>
      </c>
      <c r="G104" s="333">
        <v>99.9</v>
      </c>
      <c r="H104" s="333">
        <v>99.9</v>
      </c>
      <c r="I104" s="333">
        <v>99.9</v>
      </c>
      <c r="J104" s="333">
        <v>99.9</v>
      </c>
    </row>
    <row r="105" spans="2:10" s="335" customFormat="1" x14ac:dyDescent="0.2">
      <c r="B105" s="332" t="s">
        <v>150</v>
      </c>
      <c r="C105" s="333" t="s">
        <v>744</v>
      </c>
      <c r="D105" s="334" t="s">
        <v>837</v>
      </c>
      <c r="E105" s="333">
        <v>3</v>
      </c>
      <c r="F105" s="333">
        <v>0</v>
      </c>
      <c r="G105" s="333">
        <v>0</v>
      </c>
      <c r="H105" s="333">
        <v>0</v>
      </c>
      <c r="I105" s="333">
        <v>0</v>
      </c>
      <c r="J105" s="333">
        <v>114</v>
      </c>
    </row>
    <row r="106" spans="2:10" s="335" customFormat="1" x14ac:dyDescent="0.2">
      <c r="B106" s="332" t="s">
        <v>579</v>
      </c>
      <c r="C106" s="333" t="s">
        <v>747</v>
      </c>
      <c r="D106" s="334" t="s">
        <v>838</v>
      </c>
      <c r="E106" s="333">
        <v>3</v>
      </c>
      <c r="F106" s="333">
        <v>37</v>
      </c>
      <c r="G106" s="333">
        <v>37</v>
      </c>
      <c r="H106" s="333">
        <v>37</v>
      </c>
      <c r="I106" s="333">
        <v>37</v>
      </c>
      <c r="J106" s="333">
        <v>37</v>
      </c>
    </row>
    <row r="107" spans="2:10" s="335" customFormat="1" x14ac:dyDescent="0.2">
      <c r="B107" s="332" t="s">
        <v>149</v>
      </c>
      <c r="C107" s="333" t="s">
        <v>744</v>
      </c>
      <c r="D107" s="334" t="s">
        <v>839</v>
      </c>
      <c r="E107" s="333">
        <v>10</v>
      </c>
      <c r="F107" s="333">
        <v>0</v>
      </c>
      <c r="G107" s="333">
        <v>0</v>
      </c>
      <c r="H107" s="333">
        <v>0</v>
      </c>
      <c r="I107" s="333">
        <v>73</v>
      </c>
      <c r="J107" s="333">
        <v>73</v>
      </c>
    </row>
    <row r="108" spans="2:10" s="335" customFormat="1" x14ac:dyDescent="0.2">
      <c r="B108" s="332" t="s">
        <v>580</v>
      </c>
      <c r="C108" s="333" t="s">
        <v>744</v>
      </c>
      <c r="D108" s="334" t="s">
        <v>840</v>
      </c>
      <c r="E108" s="333">
        <v>10</v>
      </c>
      <c r="F108" s="333">
        <v>0</v>
      </c>
      <c r="G108" s="333">
        <v>0</v>
      </c>
      <c r="H108" s="333">
        <v>0</v>
      </c>
      <c r="I108" s="333">
        <v>0</v>
      </c>
      <c r="J108" s="333">
        <v>25.6</v>
      </c>
    </row>
    <row r="109" spans="2:10" s="335" customFormat="1" x14ac:dyDescent="0.2">
      <c r="B109" s="332" t="s">
        <v>581</v>
      </c>
      <c r="C109" s="333" t="s">
        <v>744</v>
      </c>
      <c r="D109" s="334" t="s">
        <v>841</v>
      </c>
      <c r="E109" s="333">
        <v>1</v>
      </c>
      <c r="F109" s="333">
        <v>70</v>
      </c>
      <c r="G109" s="333">
        <v>70</v>
      </c>
      <c r="H109" s="333">
        <v>70</v>
      </c>
      <c r="I109" s="333">
        <v>70</v>
      </c>
      <c r="J109" s="333">
        <v>70</v>
      </c>
    </row>
    <row r="110" spans="2:10" s="335" customFormat="1" x14ac:dyDescent="0.2">
      <c r="B110" s="332" t="s">
        <v>582</v>
      </c>
      <c r="C110" s="333" t="s">
        <v>744</v>
      </c>
      <c r="D110" s="334" t="s">
        <v>842</v>
      </c>
      <c r="E110" s="333">
        <v>1</v>
      </c>
      <c r="F110" s="333">
        <v>0</v>
      </c>
      <c r="G110" s="333">
        <v>0</v>
      </c>
      <c r="H110" s="333">
        <v>0</v>
      </c>
      <c r="I110" s="333">
        <v>0</v>
      </c>
      <c r="J110" s="333">
        <v>38</v>
      </c>
    </row>
    <row r="111" spans="2:10" s="335" customFormat="1" x14ac:dyDescent="0.2">
      <c r="B111" s="332" t="s">
        <v>583</v>
      </c>
      <c r="C111" s="333" t="s">
        <v>748</v>
      </c>
      <c r="D111" s="334" t="s">
        <v>758</v>
      </c>
      <c r="E111" s="333">
        <v>24</v>
      </c>
      <c r="F111" s="333">
        <v>1517</v>
      </c>
      <c r="G111" s="333">
        <v>1517</v>
      </c>
      <c r="H111" s="333">
        <v>1517</v>
      </c>
      <c r="I111" s="333">
        <v>1517</v>
      </c>
      <c r="J111" s="333">
        <v>1517</v>
      </c>
    </row>
    <row r="112" spans="2:10" s="335" customFormat="1" x14ac:dyDescent="0.2">
      <c r="B112" s="332" t="s">
        <v>584</v>
      </c>
      <c r="C112" s="333" t="s">
        <v>748</v>
      </c>
      <c r="D112" s="334" t="s">
        <v>843</v>
      </c>
      <c r="E112" s="333">
        <v>18</v>
      </c>
      <c r="F112" s="333">
        <v>405</v>
      </c>
      <c r="G112" s="333">
        <v>405</v>
      </c>
      <c r="H112" s="333">
        <v>405</v>
      </c>
      <c r="I112" s="333">
        <v>405</v>
      </c>
      <c r="J112" s="333">
        <v>405</v>
      </c>
    </row>
    <row r="113" spans="2:10" s="335" customFormat="1" x14ac:dyDescent="0.2">
      <c r="B113" s="332" t="s">
        <v>585</v>
      </c>
      <c r="C113" s="333" t="s">
        <v>749</v>
      </c>
      <c r="D113" s="334" t="s">
        <v>835</v>
      </c>
      <c r="E113" s="333">
        <v>18</v>
      </c>
      <c r="F113" s="333">
        <v>500</v>
      </c>
      <c r="G113" s="333">
        <v>500</v>
      </c>
      <c r="H113" s="333">
        <v>500</v>
      </c>
      <c r="I113" s="333">
        <v>500</v>
      </c>
      <c r="J113" s="333">
        <v>500</v>
      </c>
    </row>
    <row r="114" spans="2:10" s="335" customFormat="1" x14ac:dyDescent="0.2">
      <c r="B114" s="332" t="s">
        <v>148</v>
      </c>
      <c r="C114" s="333" t="s">
        <v>749</v>
      </c>
      <c r="D114" s="334" t="s">
        <v>844</v>
      </c>
      <c r="E114" s="333">
        <v>20</v>
      </c>
      <c r="F114" s="333">
        <v>0</v>
      </c>
      <c r="G114" s="333">
        <v>0</v>
      </c>
      <c r="H114" s="333">
        <v>0</v>
      </c>
      <c r="I114" s="333">
        <v>0</v>
      </c>
      <c r="J114" s="333">
        <v>2000</v>
      </c>
    </row>
    <row r="115" spans="2:10" s="335" customFormat="1" x14ac:dyDescent="0.2">
      <c r="B115" s="332" t="s">
        <v>147</v>
      </c>
      <c r="C115" s="333" t="s">
        <v>749</v>
      </c>
      <c r="D115" s="334" t="s">
        <v>845</v>
      </c>
      <c r="E115" s="333">
        <v>19</v>
      </c>
      <c r="F115" s="333">
        <v>0</v>
      </c>
      <c r="G115" s="333">
        <v>0</v>
      </c>
      <c r="H115" s="333">
        <v>0</v>
      </c>
      <c r="I115" s="333">
        <v>0</v>
      </c>
      <c r="J115" s="333">
        <v>1000</v>
      </c>
    </row>
    <row r="116" spans="2:10" s="335" customFormat="1" x14ac:dyDescent="0.2">
      <c r="B116" s="332" t="s">
        <v>146</v>
      </c>
      <c r="C116" s="333" t="s">
        <v>744</v>
      </c>
      <c r="D116" s="334" t="s">
        <v>846</v>
      </c>
      <c r="E116" s="333">
        <v>5</v>
      </c>
      <c r="F116" s="333">
        <v>188.6</v>
      </c>
      <c r="G116" s="333">
        <v>188.6</v>
      </c>
      <c r="H116" s="333">
        <v>188.6</v>
      </c>
      <c r="I116" s="333">
        <v>188.6</v>
      </c>
      <c r="J116" s="333">
        <v>188.6</v>
      </c>
    </row>
    <row r="117" spans="2:10" s="335" customFormat="1" x14ac:dyDescent="0.2">
      <c r="B117" s="332" t="s">
        <v>586</v>
      </c>
      <c r="C117" s="333" t="s">
        <v>749</v>
      </c>
      <c r="D117" s="334" t="s">
        <v>824</v>
      </c>
      <c r="E117" s="333">
        <v>18</v>
      </c>
      <c r="F117" s="333">
        <v>64</v>
      </c>
      <c r="G117" s="333">
        <v>64</v>
      </c>
      <c r="H117" s="333">
        <v>64</v>
      </c>
      <c r="I117" s="333">
        <v>64</v>
      </c>
      <c r="J117" s="333">
        <v>64</v>
      </c>
    </row>
    <row r="118" spans="2:10" s="335" customFormat="1" x14ac:dyDescent="0.2">
      <c r="B118" s="332" t="s">
        <v>587</v>
      </c>
      <c r="C118" s="333" t="s">
        <v>749</v>
      </c>
      <c r="D118" s="334" t="s">
        <v>824</v>
      </c>
      <c r="E118" s="333">
        <v>18</v>
      </c>
      <c r="F118" s="333">
        <v>99.9</v>
      </c>
      <c r="G118" s="333">
        <v>99.9</v>
      </c>
      <c r="H118" s="333">
        <v>99.9</v>
      </c>
      <c r="I118" s="333">
        <v>99.9</v>
      </c>
      <c r="J118" s="333">
        <v>99.9</v>
      </c>
    </row>
    <row r="119" spans="2:10" s="335" customFormat="1" x14ac:dyDescent="0.2">
      <c r="B119" s="332" t="s">
        <v>588</v>
      </c>
      <c r="C119" s="333" t="s">
        <v>749</v>
      </c>
      <c r="D119" s="334" t="s">
        <v>788</v>
      </c>
      <c r="E119" s="333">
        <v>16</v>
      </c>
      <c r="F119" s="333">
        <v>574</v>
      </c>
      <c r="G119" s="333">
        <v>574</v>
      </c>
      <c r="H119" s="333">
        <v>574</v>
      </c>
      <c r="I119" s="333">
        <v>574</v>
      </c>
      <c r="J119" s="333">
        <v>574</v>
      </c>
    </row>
    <row r="120" spans="2:10" s="335" customFormat="1" x14ac:dyDescent="0.2">
      <c r="B120" s="332" t="s">
        <v>385</v>
      </c>
      <c r="C120" s="333" t="s">
        <v>744</v>
      </c>
      <c r="D120" s="334" t="s">
        <v>847</v>
      </c>
      <c r="E120" s="333">
        <v>10</v>
      </c>
      <c r="F120" s="333">
        <v>99.9</v>
      </c>
      <c r="G120" s="333">
        <v>99.9</v>
      </c>
      <c r="H120" s="333">
        <v>99.9</v>
      </c>
      <c r="I120" s="333">
        <v>99.9</v>
      </c>
      <c r="J120" s="333">
        <v>99.9</v>
      </c>
    </row>
    <row r="121" spans="2:10" s="335" customFormat="1" x14ac:dyDescent="0.2">
      <c r="B121" s="332" t="s">
        <v>145</v>
      </c>
      <c r="C121" s="333" t="s">
        <v>744</v>
      </c>
      <c r="D121" s="334" t="s">
        <v>776</v>
      </c>
      <c r="E121" s="333">
        <v>1</v>
      </c>
      <c r="F121" s="333">
        <v>0</v>
      </c>
      <c r="G121" s="333">
        <v>0</v>
      </c>
      <c r="H121" s="333">
        <v>0</v>
      </c>
      <c r="I121" s="333">
        <v>28.5</v>
      </c>
      <c r="J121" s="333">
        <v>28.5</v>
      </c>
    </row>
    <row r="122" spans="2:10" s="335" customFormat="1" x14ac:dyDescent="0.2">
      <c r="B122" s="332" t="s">
        <v>386</v>
      </c>
      <c r="C122" s="333" t="s">
        <v>744</v>
      </c>
      <c r="D122" s="334" t="s">
        <v>848</v>
      </c>
      <c r="E122" s="333">
        <v>12</v>
      </c>
      <c r="F122" s="333">
        <v>142.30000000000001</v>
      </c>
      <c r="G122" s="333">
        <v>142.30000000000001</v>
      </c>
      <c r="H122" s="333">
        <v>142.30000000000001</v>
      </c>
      <c r="I122" s="333">
        <v>142.30000000000001</v>
      </c>
      <c r="J122" s="333">
        <v>142.30000000000001</v>
      </c>
    </row>
    <row r="123" spans="2:10" s="335" customFormat="1" x14ac:dyDescent="0.2">
      <c r="B123" s="332" t="s">
        <v>589</v>
      </c>
      <c r="C123" s="333" t="s">
        <v>744</v>
      </c>
      <c r="D123" s="334" t="s">
        <v>849</v>
      </c>
      <c r="E123" s="333">
        <v>11</v>
      </c>
      <c r="F123" s="333">
        <v>0</v>
      </c>
      <c r="G123" s="333">
        <v>0</v>
      </c>
      <c r="H123" s="333">
        <v>0</v>
      </c>
      <c r="I123" s="333">
        <v>0</v>
      </c>
      <c r="J123" s="333">
        <v>110</v>
      </c>
    </row>
    <row r="124" spans="2:10" s="335" customFormat="1" x14ac:dyDescent="0.2">
      <c r="B124" s="332" t="s">
        <v>590</v>
      </c>
      <c r="C124" s="333" t="s">
        <v>744</v>
      </c>
      <c r="D124" s="334" t="s">
        <v>850</v>
      </c>
      <c r="E124" s="333">
        <v>11</v>
      </c>
      <c r="F124" s="333">
        <v>0</v>
      </c>
      <c r="G124" s="333">
        <v>0</v>
      </c>
      <c r="H124" s="333">
        <v>0</v>
      </c>
      <c r="I124" s="333">
        <v>0</v>
      </c>
      <c r="J124" s="333">
        <v>61.2</v>
      </c>
    </row>
    <row r="125" spans="2:10" s="335" customFormat="1" x14ac:dyDescent="0.2">
      <c r="B125" s="332" t="s">
        <v>387</v>
      </c>
      <c r="C125" s="333" t="s">
        <v>752</v>
      </c>
      <c r="D125" s="334" t="s">
        <v>851</v>
      </c>
      <c r="E125" s="333">
        <v>13</v>
      </c>
      <c r="F125" s="333">
        <v>1207</v>
      </c>
      <c r="G125" s="333">
        <v>1207</v>
      </c>
      <c r="H125" s="333">
        <v>1207</v>
      </c>
      <c r="I125" s="333">
        <v>1207</v>
      </c>
      <c r="J125" s="333">
        <v>1207</v>
      </c>
    </row>
    <row r="126" spans="2:10" s="335" customFormat="1" x14ac:dyDescent="0.2">
      <c r="B126" s="332" t="s">
        <v>144</v>
      </c>
      <c r="C126" s="333" t="s">
        <v>748</v>
      </c>
      <c r="D126" s="334" t="s">
        <v>852</v>
      </c>
      <c r="E126" s="333">
        <v>16</v>
      </c>
      <c r="F126" s="333">
        <v>0</v>
      </c>
      <c r="G126" s="333">
        <v>0</v>
      </c>
      <c r="H126" s="333">
        <v>0</v>
      </c>
      <c r="I126" s="333">
        <v>800</v>
      </c>
      <c r="J126" s="333">
        <v>800</v>
      </c>
    </row>
    <row r="127" spans="2:10" s="335" customFormat="1" x14ac:dyDescent="0.2">
      <c r="B127" s="332" t="s">
        <v>591</v>
      </c>
      <c r="C127" s="333" t="s">
        <v>752</v>
      </c>
      <c r="D127" s="334" t="s">
        <v>778</v>
      </c>
      <c r="E127" s="333">
        <v>14</v>
      </c>
      <c r="F127" s="333">
        <v>2433</v>
      </c>
      <c r="G127" s="333">
        <v>2433</v>
      </c>
      <c r="H127" s="333">
        <v>2433</v>
      </c>
      <c r="I127" s="333">
        <v>2433</v>
      </c>
      <c r="J127" s="333">
        <v>2433</v>
      </c>
    </row>
    <row r="128" spans="2:10" s="335" customFormat="1" x14ac:dyDescent="0.2">
      <c r="B128" s="332" t="s">
        <v>143</v>
      </c>
      <c r="C128" s="333" t="s">
        <v>752</v>
      </c>
      <c r="D128" s="334" t="s">
        <v>853</v>
      </c>
      <c r="E128" s="333">
        <v>26</v>
      </c>
      <c r="F128" s="333">
        <v>1261</v>
      </c>
      <c r="G128" s="333">
        <v>1061</v>
      </c>
      <c r="H128" s="333">
        <v>1061</v>
      </c>
      <c r="I128" s="333">
        <v>1061</v>
      </c>
      <c r="J128" s="333">
        <v>1061</v>
      </c>
    </row>
    <row r="129" spans="2:10" s="335" customFormat="1" x14ac:dyDescent="0.2">
      <c r="B129" s="332" t="s">
        <v>142</v>
      </c>
      <c r="C129" s="333" t="s">
        <v>748</v>
      </c>
      <c r="D129" s="334" t="s">
        <v>854</v>
      </c>
      <c r="E129" s="333">
        <v>21</v>
      </c>
      <c r="F129" s="333">
        <v>0</v>
      </c>
      <c r="G129" s="333">
        <v>0</v>
      </c>
      <c r="H129" s="333">
        <v>0</v>
      </c>
      <c r="I129" s="333">
        <v>299</v>
      </c>
      <c r="J129" s="333">
        <v>299</v>
      </c>
    </row>
    <row r="130" spans="2:10" s="335" customFormat="1" x14ac:dyDescent="0.2">
      <c r="B130" s="332" t="s">
        <v>592</v>
      </c>
      <c r="C130" s="333" t="s">
        <v>749</v>
      </c>
      <c r="D130" s="334" t="s">
        <v>855</v>
      </c>
      <c r="E130" s="333">
        <v>15</v>
      </c>
      <c r="F130" s="333">
        <v>0</v>
      </c>
      <c r="G130" s="333">
        <v>0</v>
      </c>
      <c r="H130" s="333">
        <v>0</v>
      </c>
      <c r="I130" s="333">
        <v>396</v>
      </c>
      <c r="J130" s="333">
        <v>396</v>
      </c>
    </row>
    <row r="131" spans="2:10" s="335" customFormat="1" x14ac:dyDescent="0.2">
      <c r="B131" s="332" t="s">
        <v>593</v>
      </c>
      <c r="C131" s="333" t="s">
        <v>749</v>
      </c>
      <c r="D131" s="334" t="s">
        <v>855</v>
      </c>
      <c r="E131" s="333">
        <v>15</v>
      </c>
      <c r="F131" s="333">
        <v>0</v>
      </c>
      <c r="G131" s="333">
        <v>0</v>
      </c>
      <c r="H131" s="333">
        <v>0</v>
      </c>
      <c r="I131" s="333">
        <v>0</v>
      </c>
      <c r="J131" s="333">
        <v>402</v>
      </c>
    </row>
    <row r="132" spans="2:10" s="335" customFormat="1" x14ac:dyDescent="0.2">
      <c r="B132" s="332" t="s">
        <v>594</v>
      </c>
      <c r="C132" s="333" t="s">
        <v>749</v>
      </c>
      <c r="D132" s="334" t="s">
        <v>855</v>
      </c>
      <c r="E132" s="333">
        <v>15</v>
      </c>
      <c r="F132" s="333">
        <v>0</v>
      </c>
      <c r="G132" s="333">
        <v>0</v>
      </c>
      <c r="H132" s="333">
        <v>0</v>
      </c>
      <c r="I132" s="333">
        <v>0</v>
      </c>
      <c r="J132" s="333">
        <v>402</v>
      </c>
    </row>
    <row r="133" spans="2:10" s="335" customFormat="1" x14ac:dyDescent="0.2">
      <c r="B133" s="332" t="s">
        <v>595</v>
      </c>
      <c r="C133" s="333" t="s">
        <v>749</v>
      </c>
      <c r="D133" s="334" t="s">
        <v>855</v>
      </c>
      <c r="E133" s="333">
        <v>15</v>
      </c>
      <c r="F133" s="333">
        <v>0</v>
      </c>
      <c r="G133" s="333">
        <v>0</v>
      </c>
      <c r="H133" s="333">
        <v>0</v>
      </c>
      <c r="I133" s="333">
        <v>500</v>
      </c>
      <c r="J133" s="333">
        <v>500</v>
      </c>
    </row>
    <row r="134" spans="2:10" s="335" customFormat="1" x14ac:dyDescent="0.2">
      <c r="B134" s="332" t="s">
        <v>596</v>
      </c>
      <c r="C134" s="333" t="s">
        <v>749</v>
      </c>
      <c r="D134" s="334" t="s">
        <v>855</v>
      </c>
      <c r="E134" s="333">
        <v>15</v>
      </c>
      <c r="F134" s="333">
        <v>0</v>
      </c>
      <c r="G134" s="333">
        <v>0</v>
      </c>
      <c r="H134" s="333">
        <v>0</v>
      </c>
      <c r="I134" s="333">
        <v>0</v>
      </c>
      <c r="J134" s="333">
        <v>500</v>
      </c>
    </row>
    <row r="135" spans="2:10" s="335" customFormat="1" x14ac:dyDescent="0.2">
      <c r="B135" s="332" t="s">
        <v>597</v>
      </c>
      <c r="C135" s="333" t="s">
        <v>749</v>
      </c>
      <c r="D135" s="334" t="s">
        <v>855</v>
      </c>
      <c r="E135" s="333">
        <v>15</v>
      </c>
      <c r="F135" s="333">
        <v>0</v>
      </c>
      <c r="G135" s="333">
        <v>0</v>
      </c>
      <c r="H135" s="333">
        <v>0</v>
      </c>
      <c r="I135" s="333">
        <v>0</v>
      </c>
      <c r="J135" s="333">
        <v>500</v>
      </c>
    </row>
    <row r="136" spans="2:10" s="335" customFormat="1" x14ac:dyDescent="0.2">
      <c r="B136" s="332" t="s">
        <v>598</v>
      </c>
      <c r="C136" s="333" t="s">
        <v>749</v>
      </c>
      <c r="D136" s="334" t="s">
        <v>856</v>
      </c>
      <c r="E136" s="333">
        <v>15</v>
      </c>
      <c r="F136" s="333">
        <v>220</v>
      </c>
      <c r="G136" s="333">
        <v>220</v>
      </c>
      <c r="H136" s="333">
        <v>220</v>
      </c>
      <c r="I136" s="333">
        <v>220</v>
      </c>
      <c r="J136" s="333">
        <v>220</v>
      </c>
    </row>
    <row r="137" spans="2:10" s="335" customFormat="1" x14ac:dyDescent="0.2">
      <c r="B137" s="332" t="s">
        <v>599</v>
      </c>
      <c r="C137" s="333" t="s">
        <v>752</v>
      </c>
      <c r="D137" s="334" t="s">
        <v>857</v>
      </c>
      <c r="E137" s="333">
        <v>10</v>
      </c>
      <c r="F137" s="333">
        <v>1074</v>
      </c>
      <c r="G137" s="333">
        <v>1074</v>
      </c>
      <c r="H137" s="333">
        <v>1074</v>
      </c>
      <c r="I137" s="333">
        <v>1074</v>
      </c>
      <c r="J137" s="333">
        <v>1074</v>
      </c>
    </row>
    <row r="138" spans="2:10" s="335" customFormat="1" x14ac:dyDescent="0.2">
      <c r="B138" s="332" t="s">
        <v>600</v>
      </c>
      <c r="C138" s="333" t="s">
        <v>750</v>
      </c>
      <c r="D138" s="334" t="s">
        <v>858</v>
      </c>
      <c r="E138" s="333">
        <v>15</v>
      </c>
      <c r="F138" s="333">
        <v>1218</v>
      </c>
      <c r="G138" s="333">
        <v>1218</v>
      </c>
      <c r="H138" s="333">
        <v>1218</v>
      </c>
      <c r="I138" s="333">
        <v>1218</v>
      </c>
      <c r="J138" s="333">
        <v>1218</v>
      </c>
    </row>
    <row r="139" spans="2:10" s="335" customFormat="1" x14ac:dyDescent="0.2">
      <c r="B139" s="332" t="s">
        <v>141</v>
      </c>
      <c r="C139" s="333" t="s">
        <v>749</v>
      </c>
      <c r="D139" s="334" t="s">
        <v>859</v>
      </c>
      <c r="E139" s="333">
        <v>11</v>
      </c>
      <c r="F139" s="333">
        <v>0</v>
      </c>
      <c r="G139" s="333">
        <v>0</v>
      </c>
      <c r="H139" s="333">
        <v>330</v>
      </c>
      <c r="I139" s="333">
        <v>330</v>
      </c>
      <c r="J139" s="333">
        <v>330</v>
      </c>
    </row>
    <row r="140" spans="2:10" s="335" customFormat="1" x14ac:dyDescent="0.2">
      <c r="B140" s="332" t="s">
        <v>140</v>
      </c>
      <c r="C140" s="333" t="s">
        <v>749</v>
      </c>
      <c r="D140" s="334" t="s">
        <v>859</v>
      </c>
      <c r="E140" s="333">
        <v>11</v>
      </c>
      <c r="F140" s="333">
        <v>0</v>
      </c>
      <c r="G140" s="333">
        <v>0</v>
      </c>
      <c r="H140" s="333">
        <v>0</v>
      </c>
      <c r="I140" s="333">
        <v>270</v>
      </c>
      <c r="J140" s="333">
        <v>270</v>
      </c>
    </row>
    <row r="141" spans="2:10" s="335" customFormat="1" x14ac:dyDescent="0.2">
      <c r="B141" s="332" t="s">
        <v>601</v>
      </c>
      <c r="C141" s="333" t="s">
        <v>745</v>
      </c>
      <c r="D141" s="334" t="s">
        <v>860</v>
      </c>
      <c r="E141" s="333">
        <v>27</v>
      </c>
      <c r="F141" s="333">
        <v>140</v>
      </c>
      <c r="G141" s="333">
        <v>140</v>
      </c>
      <c r="H141" s="333">
        <v>140</v>
      </c>
      <c r="I141" s="333">
        <v>140</v>
      </c>
      <c r="J141" s="333">
        <v>140</v>
      </c>
    </row>
    <row r="142" spans="2:10" s="335" customFormat="1" x14ac:dyDescent="0.2">
      <c r="B142" s="332" t="s">
        <v>389</v>
      </c>
      <c r="C142" s="333" t="s">
        <v>747</v>
      </c>
      <c r="D142" s="334" t="s">
        <v>861</v>
      </c>
      <c r="E142" s="333">
        <v>3</v>
      </c>
      <c r="F142" s="333">
        <v>20</v>
      </c>
      <c r="G142" s="333">
        <v>20</v>
      </c>
      <c r="H142" s="333">
        <v>20</v>
      </c>
      <c r="I142" s="333">
        <v>20</v>
      </c>
      <c r="J142" s="333">
        <v>20</v>
      </c>
    </row>
    <row r="143" spans="2:10" s="335" customFormat="1" x14ac:dyDescent="0.2">
      <c r="B143" s="332" t="s">
        <v>602</v>
      </c>
      <c r="C143" s="333" t="s">
        <v>750</v>
      </c>
      <c r="D143" s="334" t="s">
        <v>862</v>
      </c>
      <c r="E143" s="333">
        <v>16</v>
      </c>
      <c r="F143" s="333">
        <v>0</v>
      </c>
      <c r="G143" s="333">
        <v>0</v>
      </c>
      <c r="H143" s="333">
        <v>30</v>
      </c>
      <c r="I143" s="333">
        <v>30</v>
      </c>
      <c r="J143" s="333">
        <v>30</v>
      </c>
    </row>
    <row r="144" spans="2:10" s="335" customFormat="1" x14ac:dyDescent="0.2">
      <c r="B144" s="332" t="s">
        <v>138</v>
      </c>
      <c r="C144" s="333" t="s">
        <v>748</v>
      </c>
      <c r="D144" s="334" t="s">
        <v>863</v>
      </c>
      <c r="E144" s="333">
        <v>16</v>
      </c>
      <c r="F144" s="333">
        <v>0</v>
      </c>
      <c r="G144" s="333">
        <v>735</v>
      </c>
      <c r="H144" s="333">
        <v>735</v>
      </c>
      <c r="I144" s="333">
        <v>735</v>
      </c>
      <c r="J144" s="333">
        <v>735</v>
      </c>
    </row>
    <row r="145" spans="2:10" s="335" customFormat="1" x14ac:dyDescent="0.2">
      <c r="B145" s="332" t="s">
        <v>139</v>
      </c>
      <c r="C145" s="333" t="s">
        <v>748</v>
      </c>
      <c r="D145" s="334" t="s">
        <v>863</v>
      </c>
      <c r="E145" s="333">
        <v>16</v>
      </c>
      <c r="F145" s="333">
        <v>710</v>
      </c>
      <c r="G145" s="333">
        <v>710</v>
      </c>
      <c r="H145" s="333">
        <v>710</v>
      </c>
      <c r="I145" s="333">
        <v>710</v>
      </c>
      <c r="J145" s="333">
        <v>710</v>
      </c>
    </row>
    <row r="146" spans="2:10" s="335" customFormat="1" x14ac:dyDescent="0.2">
      <c r="B146" s="332" t="s">
        <v>603</v>
      </c>
      <c r="C146" s="333" t="s">
        <v>744</v>
      </c>
      <c r="D146" s="334" t="s">
        <v>821</v>
      </c>
      <c r="E146" s="333">
        <v>11</v>
      </c>
      <c r="F146" s="333">
        <v>4</v>
      </c>
      <c r="G146" s="333">
        <v>4</v>
      </c>
      <c r="H146" s="333">
        <v>4</v>
      </c>
      <c r="I146" s="333">
        <v>4</v>
      </c>
      <c r="J146" s="333">
        <v>4</v>
      </c>
    </row>
    <row r="147" spans="2:10" s="335" customFormat="1" x14ac:dyDescent="0.2">
      <c r="B147" s="332" t="s">
        <v>137</v>
      </c>
      <c r="C147" s="333" t="s">
        <v>744</v>
      </c>
      <c r="D147" s="334" t="s">
        <v>809</v>
      </c>
      <c r="E147" s="333">
        <v>11</v>
      </c>
      <c r="F147" s="333">
        <v>0</v>
      </c>
      <c r="G147" s="333">
        <v>0</v>
      </c>
      <c r="H147" s="333">
        <v>0</v>
      </c>
      <c r="I147" s="333">
        <v>59.8</v>
      </c>
      <c r="J147" s="333">
        <v>59.8</v>
      </c>
    </row>
    <row r="148" spans="2:10" s="335" customFormat="1" x14ac:dyDescent="0.2">
      <c r="B148" s="332" t="s">
        <v>604</v>
      </c>
      <c r="C148" s="333" t="s">
        <v>744</v>
      </c>
      <c r="D148" s="334" t="s">
        <v>864</v>
      </c>
      <c r="E148" s="333">
        <v>1</v>
      </c>
      <c r="F148" s="333">
        <v>67</v>
      </c>
      <c r="G148" s="333">
        <v>67</v>
      </c>
      <c r="H148" s="333">
        <v>67</v>
      </c>
      <c r="I148" s="333">
        <v>67</v>
      </c>
      <c r="J148" s="333">
        <v>67</v>
      </c>
    </row>
    <row r="149" spans="2:10" s="335" customFormat="1" x14ac:dyDescent="0.2">
      <c r="B149" s="332" t="s">
        <v>136</v>
      </c>
      <c r="C149" s="333" t="s">
        <v>744</v>
      </c>
      <c r="D149" s="334" t="s">
        <v>865</v>
      </c>
      <c r="E149" s="333">
        <v>10</v>
      </c>
      <c r="F149" s="333">
        <v>274</v>
      </c>
      <c r="G149" s="333">
        <v>274</v>
      </c>
      <c r="H149" s="333">
        <v>274</v>
      </c>
      <c r="I149" s="333">
        <v>274</v>
      </c>
      <c r="J149" s="333">
        <v>274</v>
      </c>
    </row>
    <row r="150" spans="2:10" s="335" customFormat="1" x14ac:dyDescent="0.2">
      <c r="B150" s="332" t="s">
        <v>391</v>
      </c>
      <c r="C150" s="333" t="s">
        <v>747</v>
      </c>
      <c r="D150" s="334" t="s">
        <v>866</v>
      </c>
      <c r="E150" s="333">
        <v>1</v>
      </c>
      <c r="F150" s="333">
        <v>20</v>
      </c>
      <c r="G150" s="333">
        <v>20</v>
      </c>
      <c r="H150" s="333">
        <v>20</v>
      </c>
      <c r="I150" s="333">
        <v>20</v>
      </c>
      <c r="J150" s="333">
        <v>20</v>
      </c>
    </row>
    <row r="151" spans="2:10" s="335" customFormat="1" x14ac:dyDescent="0.2">
      <c r="B151" s="332" t="s">
        <v>135</v>
      </c>
      <c r="C151" s="333" t="s">
        <v>748</v>
      </c>
      <c r="D151" s="334" t="s">
        <v>867</v>
      </c>
      <c r="E151" s="333">
        <v>17</v>
      </c>
      <c r="F151" s="333">
        <v>0</v>
      </c>
      <c r="G151" s="333">
        <v>281</v>
      </c>
      <c r="H151" s="333">
        <v>281</v>
      </c>
      <c r="I151" s="333">
        <v>281</v>
      </c>
      <c r="J151" s="333">
        <v>281</v>
      </c>
    </row>
    <row r="152" spans="2:10" s="335" customFormat="1" x14ac:dyDescent="0.2">
      <c r="B152" s="332" t="s">
        <v>605</v>
      </c>
      <c r="C152" s="333" t="s">
        <v>748</v>
      </c>
      <c r="D152" s="334" t="s">
        <v>867</v>
      </c>
      <c r="E152" s="333">
        <v>17</v>
      </c>
      <c r="F152" s="333">
        <v>0</v>
      </c>
      <c r="G152" s="333">
        <v>0</v>
      </c>
      <c r="H152" s="333">
        <v>0</v>
      </c>
      <c r="I152" s="333">
        <v>0</v>
      </c>
      <c r="J152" s="333">
        <v>981</v>
      </c>
    </row>
    <row r="153" spans="2:10" s="335" customFormat="1" x14ac:dyDescent="0.2">
      <c r="B153" s="332" t="s">
        <v>134</v>
      </c>
      <c r="C153" s="333" t="s">
        <v>748</v>
      </c>
      <c r="D153" s="334" t="s">
        <v>868</v>
      </c>
      <c r="E153" s="333">
        <v>15</v>
      </c>
      <c r="F153" s="333">
        <v>0</v>
      </c>
      <c r="G153" s="333">
        <v>0</v>
      </c>
      <c r="H153" s="333">
        <v>0</v>
      </c>
      <c r="I153" s="333">
        <v>0</v>
      </c>
      <c r="J153" s="333">
        <v>1500</v>
      </c>
    </row>
    <row r="154" spans="2:10" s="335" customFormat="1" x14ac:dyDescent="0.2">
      <c r="B154" s="332" t="s">
        <v>133</v>
      </c>
      <c r="C154" s="333" t="s">
        <v>744</v>
      </c>
      <c r="D154" s="334" t="s">
        <v>850</v>
      </c>
      <c r="E154" s="333">
        <v>11</v>
      </c>
      <c r="F154" s="333">
        <v>0</v>
      </c>
      <c r="G154" s="333">
        <v>0</v>
      </c>
      <c r="H154" s="333">
        <v>99.9</v>
      </c>
      <c r="I154" s="333">
        <v>99.9</v>
      </c>
      <c r="J154" s="333">
        <v>99.9</v>
      </c>
    </row>
    <row r="155" spans="2:10" s="335" customFormat="1" x14ac:dyDescent="0.2">
      <c r="B155" s="332" t="s">
        <v>132</v>
      </c>
      <c r="C155" s="333" t="s">
        <v>753</v>
      </c>
      <c r="D155" s="334" t="s">
        <v>772</v>
      </c>
      <c r="E155" s="333">
        <v>1</v>
      </c>
      <c r="F155" s="333">
        <v>0</v>
      </c>
      <c r="G155" s="333">
        <v>0</v>
      </c>
      <c r="H155" s="333">
        <v>0</v>
      </c>
      <c r="I155" s="333">
        <v>10</v>
      </c>
      <c r="J155" s="333">
        <v>10</v>
      </c>
    </row>
    <row r="156" spans="2:10" s="335" customFormat="1" x14ac:dyDescent="0.2">
      <c r="B156" s="332" t="s">
        <v>606</v>
      </c>
      <c r="C156" s="333" t="s">
        <v>753</v>
      </c>
      <c r="D156" s="334" t="s">
        <v>869</v>
      </c>
      <c r="E156" s="333">
        <v>1</v>
      </c>
      <c r="F156" s="333">
        <v>0</v>
      </c>
      <c r="G156" s="333">
        <v>0</v>
      </c>
      <c r="H156" s="333">
        <v>0</v>
      </c>
      <c r="I156" s="333">
        <v>0</v>
      </c>
      <c r="J156" s="333">
        <v>10</v>
      </c>
    </row>
    <row r="157" spans="2:10" s="335" customFormat="1" x14ac:dyDescent="0.2">
      <c r="B157" s="332" t="s">
        <v>392</v>
      </c>
      <c r="C157" s="333" t="s">
        <v>748</v>
      </c>
      <c r="D157" s="334" t="s">
        <v>870</v>
      </c>
      <c r="E157" s="333">
        <v>27</v>
      </c>
      <c r="F157" s="333">
        <v>905</v>
      </c>
      <c r="G157" s="333">
        <v>905</v>
      </c>
      <c r="H157" s="333">
        <v>905</v>
      </c>
      <c r="I157" s="333">
        <v>905</v>
      </c>
      <c r="J157" s="333">
        <v>905</v>
      </c>
    </row>
    <row r="158" spans="2:10" s="335" customFormat="1" x14ac:dyDescent="0.2">
      <c r="B158" s="332" t="s">
        <v>607</v>
      </c>
      <c r="C158" s="333" t="s">
        <v>744</v>
      </c>
      <c r="D158" s="334" t="s">
        <v>840</v>
      </c>
      <c r="E158" s="333">
        <v>10</v>
      </c>
      <c r="F158" s="333">
        <v>0</v>
      </c>
      <c r="G158" s="333">
        <v>0</v>
      </c>
      <c r="H158" s="333">
        <v>0</v>
      </c>
      <c r="I158" s="333">
        <v>0</v>
      </c>
      <c r="J158" s="333">
        <v>88.4</v>
      </c>
    </row>
    <row r="159" spans="2:10" s="335" customFormat="1" x14ac:dyDescent="0.2">
      <c r="B159" s="332" t="s">
        <v>608</v>
      </c>
      <c r="C159" s="333" t="s">
        <v>744</v>
      </c>
      <c r="D159" s="334" t="s">
        <v>871</v>
      </c>
      <c r="E159" s="333">
        <v>1</v>
      </c>
      <c r="F159" s="333">
        <v>0</v>
      </c>
      <c r="G159" s="333">
        <v>0</v>
      </c>
      <c r="H159" s="333">
        <v>0</v>
      </c>
      <c r="I159" s="333">
        <v>0</v>
      </c>
      <c r="J159" s="333">
        <v>90</v>
      </c>
    </row>
    <row r="160" spans="2:10" s="335" customFormat="1" x14ac:dyDescent="0.2">
      <c r="B160" s="332" t="s">
        <v>609</v>
      </c>
      <c r="C160" s="333" t="s">
        <v>749</v>
      </c>
      <c r="D160" s="334" t="s">
        <v>867</v>
      </c>
      <c r="E160" s="333">
        <v>17</v>
      </c>
      <c r="F160" s="333">
        <v>256</v>
      </c>
      <c r="G160" s="333">
        <v>256</v>
      </c>
      <c r="H160" s="333">
        <v>256</v>
      </c>
      <c r="I160" s="333">
        <v>256</v>
      </c>
      <c r="J160" s="333">
        <v>256</v>
      </c>
    </row>
    <row r="161" spans="2:10" s="335" customFormat="1" x14ac:dyDescent="0.2">
      <c r="B161" s="332" t="s">
        <v>610</v>
      </c>
      <c r="C161" s="333" t="s">
        <v>744</v>
      </c>
      <c r="D161" s="334" t="s">
        <v>797</v>
      </c>
      <c r="E161" s="333">
        <v>11</v>
      </c>
      <c r="F161" s="333">
        <v>0</v>
      </c>
      <c r="G161" s="333">
        <v>9.1999999999999993</v>
      </c>
      <c r="H161" s="333">
        <v>9.1999999999999993</v>
      </c>
      <c r="I161" s="333">
        <v>9.1999999999999993</v>
      </c>
      <c r="J161" s="333">
        <v>9.1999999999999993</v>
      </c>
    </row>
    <row r="162" spans="2:10" s="335" customFormat="1" x14ac:dyDescent="0.2">
      <c r="B162" s="332" t="s">
        <v>611</v>
      </c>
      <c r="C162" s="333" t="s">
        <v>748</v>
      </c>
      <c r="D162" s="334" t="s">
        <v>872</v>
      </c>
      <c r="E162" s="333">
        <v>18</v>
      </c>
      <c r="F162" s="333">
        <v>740</v>
      </c>
      <c r="G162" s="333">
        <v>740</v>
      </c>
      <c r="H162" s="333">
        <v>740</v>
      </c>
      <c r="I162" s="333">
        <v>740</v>
      </c>
      <c r="J162" s="333">
        <v>740</v>
      </c>
    </row>
    <row r="163" spans="2:10" s="335" customFormat="1" x14ac:dyDescent="0.2">
      <c r="B163" s="332" t="s">
        <v>131</v>
      </c>
      <c r="C163" s="333" t="s">
        <v>744</v>
      </c>
      <c r="D163" s="334" t="s">
        <v>873</v>
      </c>
      <c r="E163" s="333">
        <v>10</v>
      </c>
      <c r="F163" s="333">
        <v>0</v>
      </c>
      <c r="G163" s="333">
        <v>0</v>
      </c>
      <c r="H163" s="333">
        <v>0</v>
      </c>
      <c r="I163" s="333">
        <v>27.5</v>
      </c>
      <c r="J163" s="333">
        <v>27.5</v>
      </c>
    </row>
    <row r="164" spans="2:10" s="335" customFormat="1" x14ac:dyDescent="0.2">
      <c r="B164" s="332" t="s">
        <v>612</v>
      </c>
      <c r="C164" s="333" t="s">
        <v>744</v>
      </c>
      <c r="D164" s="334" t="s">
        <v>782</v>
      </c>
      <c r="E164" s="333">
        <v>1</v>
      </c>
      <c r="F164" s="333">
        <v>0</v>
      </c>
      <c r="G164" s="333">
        <v>0</v>
      </c>
      <c r="H164" s="333">
        <v>0</v>
      </c>
      <c r="I164" s="333">
        <v>84</v>
      </c>
      <c r="J164" s="333">
        <v>84</v>
      </c>
    </row>
    <row r="165" spans="2:10" s="335" customFormat="1" x14ac:dyDescent="0.2">
      <c r="B165" s="332" t="s">
        <v>393</v>
      </c>
      <c r="C165" s="333" t="s">
        <v>747</v>
      </c>
      <c r="D165" s="334" t="s">
        <v>874</v>
      </c>
      <c r="E165" s="333">
        <v>6</v>
      </c>
      <c r="F165" s="333">
        <v>47</v>
      </c>
      <c r="G165" s="333">
        <v>47</v>
      </c>
      <c r="H165" s="333">
        <v>47</v>
      </c>
      <c r="I165" s="333">
        <v>47</v>
      </c>
      <c r="J165" s="333">
        <v>47</v>
      </c>
    </row>
    <row r="166" spans="2:10" s="335" customFormat="1" x14ac:dyDescent="0.2">
      <c r="B166" s="332" t="s">
        <v>613</v>
      </c>
      <c r="C166" s="333" t="s">
        <v>744</v>
      </c>
      <c r="D166" s="334" t="s">
        <v>800</v>
      </c>
      <c r="E166" s="333">
        <v>1</v>
      </c>
      <c r="F166" s="333">
        <v>69</v>
      </c>
      <c r="G166" s="333">
        <v>69</v>
      </c>
      <c r="H166" s="333">
        <v>69</v>
      </c>
      <c r="I166" s="333">
        <v>69</v>
      </c>
      <c r="J166" s="333">
        <v>69</v>
      </c>
    </row>
    <row r="167" spans="2:10" s="335" customFormat="1" x14ac:dyDescent="0.2">
      <c r="B167" s="332" t="s">
        <v>614</v>
      </c>
      <c r="C167" s="333" t="s">
        <v>749</v>
      </c>
      <c r="D167" s="334" t="s">
        <v>875</v>
      </c>
      <c r="E167" s="333">
        <v>24</v>
      </c>
      <c r="F167" s="333">
        <v>630</v>
      </c>
      <c r="G167" s="333">
        <v>630</v>
      </c>
      <c r="H167" s="333">
        <v>630</v>
      </c>
      <c r="I167" s="333">
        <v>630</v>
      </c>
      <c r="J167" s="333">
        <v>630</v>
      </c>
    </row>
    <row r="168" spans="2:10" s="335" customFormat="1" x14ac:dyDescent="0.2">
      <c r="B168" s="332" t="s">
        <v>394</v>
      </c>
      <c r="C168" s="333" t="s">
        <v>747</v>
      </c>
      <c r="D168" s="334" t="s">
        <v>876</v>
      </c>
      <c r="E168" s="333">
        <v>1</v>
      </c>
      <c r="F168" s="333">
        <v>34</v>
      </c>
      <c r="G168" s="333">
        <v>34</v>
      </c>
      <c r="H168" s="333">
        <v>34</v>
      </c>
      <c r="I168" s="333">
        <v>34</v>
      </c>
      <c r="J168" s="333">
        <v>34</v>
      </c>
    </row>
    <row r="169" spans="2:10" s="335" customFormat="1" x14ac:dyDescent="0.2">
      <c r="B169" s="332" t="s">
        <v>130</v>
      </c>
      <c r="C169" s="333" t="s">
        <v>746</v>
      </c>
      <c r="D169" s="334" t="s">
        <v>877</v>
      </c>
      <c r="E169" s="333">
        <v>13</v>
      </c>
      <c r="F169" s="333">
        <v>0</v>
      </c>
      <c r="G169" s="333">
        <v>0</v>
      </c>
      <c r="H169" s="333">
        <v>0</v>
      </c>
      <c r="I169" s="333">
        <v>0</v>
      </c>
      <c r="J169" s="333">
        <v>0</v>
      </c>
    </row>
    <row r="170" spans="2:10" s="335" customFormat="1" x14ac:dyDescent="0.2">
      <c r="B170" s="332" t="s">
        <v>395</v>
      </c>
      <c r="C170" s="333" t="s">
        <v>748</v>
      </c>
      <c r="D170" s="334" t="s">
        <v>878</v>
      </c>
      <c r="E170" s="333">
        <v>26</v>
      </c>
      <c r="F170" s="333">
        <v>920</v>
      </c>
      <c r="G170" s="333">
        <v>920</v>
      </c>
      <c r="H170" s="333">
        <v>920</v>
      </c>
      <c r="I170" s="333">
        <v>920</v>
      </c>
      <c r="J170" s="333">
        <v>920</v>
      </c>
    </row>
    <row r="171" spans="2:10" s="335" customFormat="1" x14ac:dyDescent="0.2">
      <c r="B171" s="332" t="s">
        <v>129</v>
      </c>
      <c r="C171" s="333" t="s">
        <v>751</v>
      </c>
      <c r="D171" s="334" t="s">
        <v>759</v>
      </c>
      <c r="E171" s="333">
        <v>16</v>
      </c>
      <c r="F171" s="333">
        <v>0</v>
      </c>
      <c r="G171" s="333">
        <v>0</v>
      </c>
      <c r="H171" s="333">
        <v>1500</v>
      </c>
      <c r="I171" s="333">
        <v>1500</v>
      </c>
      <c r="J171" s="333">
        <v>1500</v>
      </c>
    </row>
    <row r="172" spans="2:10" s="335" customFormat="1" x14ac:dyDescent="0.2">
      <c r="B172" s="332" t="s">
        <v>128</v>
      </c>
      <c r="C172" s="333" t="s">
        <v>744</v>
      </c>
      <c r="D172" s="334" t="s">
        <v>873</v>
      </c>
      <c r="E172" s="333">
        <v>10</v>
      </c>
      <c r="F172" s="333">
        <v>0</v>
      </c>
      <c r="G172" s="333">
        <v>42.5</v>
      </c>
      <c r="H172" s="333">
        <v>42.5</v>
      </c>
      <c r="I172" s="333">
        <v>42.5</v>
      </c>
      <c r="J172" s="333">
        <v>42.5</v>
      </c>
    </row>
    <row r="173" spans="2:10" s="335" customFormat="1" x14ac:dyDescent="0.2">
      <c r="B173" s="332" t="s">
        <v>615</v>
      </c>
      <c r="C173" s="333" t="s">
        <v>744</v>
      </c>
      <c r="D173" s="334" t="s">
        <v>879</v>
      </c>
      <c r="E173" s="333">
        <v>10</v>
      </c>
      <c r="F173" s="333">
        <v>53</v>
      </c>
      <c r="G173" s="333">
        <v>53</v>
      </c>
      <c r="H173" s="333">
        <v>53</v>
      </c>
      <c r="I173" s="333">
        <v>53</v>
      </c>
      <c r="J173" s="333">
        <v>53</v>
      </c>
    </row>
    <row r="174" spans="2:10" s="335" customFormat="1" x14ac:dyDescent="0.2">
      <c r="B174" s="332" t="s">
        <v>616</v>
      </c>
      <c r="C174" s="333" t="s">
        <v>748</v>
      </c>
      <c r="D174" s="334" t="s">
        <v>758</v>
      </c>
      <c r="E174" s="333">
        <v>24</v>
      </c>
      <c r="F174" s="333">
        <v>700</v>
      </c>
      <c r="G174" s="333">
        <v>700</v>
      </c>
      <c r="H174" s="333">
        <v>700</v>
      </c>
      <c r="I174" s="333">
        <v>700</v>
      </c>
      <c r="J174" s="333">
        <v>700</v>
      </c>
    </row>
    <row r="175" spans="2:10" s="335" customFormat="1" x14ac:dyDescent="0.2">
      <c r="B175" s="332" t="s">
        <v>127</v>
      </c>
      <c r="C175" s="333" t="s">
        <v>754</v>
      </c>
      <c r="D175" s="334" t="s">
        <v>880</v>
      </c>
      <c r="E175" s="333">
        <v>1</v>
      </c>
      <c r="F175" s="333">
        <v>0</v>
      </c>
      <c r="G175" s="333">
        <v>0</v>
      </c>
      <c r="H175" s="333">
        <v>15</v>
      </c>
      <c r="I175" s="333">
        <v>71</v>
      </c>
      <c r="J175" s="333">
        <v>154</v>
      </c>
    </row>
    <row r="176" spans="2:10" s="335" customFormat="1" x14ac:dyDescent="0.2">
      <c r="B176" s="332" t="s">
        <v>126</v>
      </c>
      <c r="C176" s="333" t="s">
        <v>744</v>
      </c>
      <c r="D176" s="334" t="s">
        <v>809</v>
      </c>
      <c r="E176" s="333">
        <v>11</v>
      </c>
      <c r="F176" s="333">
        <v>0</v>
      </c>
      <c r="G176" s="333">
        <v>0</v>
      </c>
      <c r="H176" s="333">
        <v>51</v>
      </c>
      <c r="I176" s="333">
        <v>51</v>
      </c>
      <c r="J176" s="333">
        <v>51</v>
      </c>
    </row>
    <row r="177" spans="2:10" s="335" customFormat="1" x14ac:dyDescent="0.2">
      <c r="B177" s="332" t="s">
        <v>617</v>
      </c>
      <c r="C177" s="333" t="s">
        <v>745</v>
      </c>
      <c r="D177" s="334" t="s">
        <v>881</v>
      </c>
      <c r="E177" s="333">
        <v>18</v>
      </c>
      <c r="F177" s="333">
        <v>0</v>
      </c>
      <c r="G177" s="333">
        <v>0</v>
      </c>
      <c r="H177" s="333">
        <v>0</v>
      </c>
      <c r="I177" s="333">
        <v>0</v>
      </c>
      <c r="J177" s="333">
        <v>299</v>
      </c>
    </row>
    <row r="178" spans="2:10" s="335" customFormat="1" x14ac:dyDescent="0.2">
      <c r="B178" s="332" t="s">
        <v>125</v>
      </c>
      <c r="C178" s="333" t="s">
        <v>744</v>
      </c>
      <c r="D178" s="334" t="s">
        <v>882</v>
      </c>
      <c r="E178" s="333">
        <v>3</v>
      </c>
      <c r="F178" s="333">
        <v>0</v>
      </c>
      <c r="G178" s="333">
        <v>0</v>
      </c>
      <c r="H178" s="333">
        <v>25</v>
      </c>
      <c r="I178" s="333">
        <v>25</v>
      </c>
      <c r="J178" s="333">
        <v>25</v>
      </c>
    </row>
    <row r="179" spans="2:10" s="335" customFormat="1" x14ac:dyDescent="0.2">
      <c r="B179" s="332" t="s">
        <v>618</v>
      </c>
      <c r="C179" s="333" t="s">
        <v>744</v>
      </c>
      <c r="D179" s="334" t="s">
        <v>883</v>
      </c>
      <c r="E179" s="333">
        <v>3</v>
      </c>
      <c r="F179" s="333">
        <v>65</v>
      </c>
      <c r="G179" s="333">
        <v>65</v>
      </c>
      <c r="H179" s="333">
        <v>65</v>
      </c>
      <c r="I179" s="333">
        <v>65</v>
      </c>
      <c r="J179" s="333">
        <v>65</v>
      </c>
    </row>
    <row r="180" spans="2:10" s="335" customFormat="1" x14ac:dyDescent="0.2">
      <c r="B180" s="332" t="s">
        <v>124</v>
      </c>
      <c r="C180" s="333" t="s">
        <v>744</v>
      </c>
      <c r="D180" s="334" t="s">
        <v>884</v>
      </c>
      <c r="E180" s="333">
        <v>11</v>
      </c>
      <c r="F180" s="333">
        <v>0</v>
      </c>
      <c r="G180" s="333">
        <v>25</v>
      </c>
      <c r="H180" s="333">
        <v>25</v>
      </c>
      <c r="I180" s="333">
        <v>25</v>
      </c>
      <c r="J180" s="333">
        <v>25</v>
      </c>
    </row>
    <row r="181" spans="2:10" s="335" customFormat="1" x14ac:dyDescent="0.2">
      <c r="B181" s="332" t="s">
        <v>123</v>
      </c>
      <c r="C181" s="333" t="s">
        <v>749</v>
      </c>
      <c r="D181" s="334" t="s">
        <v>885</v>
      </c>
      <c r="E181" s="333">
        <v>2</v>
      </c>
      <c r="F181" s="333">
        <v>0</v>
      </c>
      <c r="G181" s="333">
        <v>0</v>
      </c>
      <c r="H181" s="333">
        <v>0</v>
      </c>
      <c r="I181" s="333">
        <v>504</v>
      </c>
      <c r="J181" s="333">
        <v>504</v>
      </c>
    </row>
    <row r="182" spans="2:10" s="335" customFormat="1" x14ac:dyDescent="0.2">
      <c r="B182" s="332" t="s">
        <v>398</v>
      </c>
      <c r="C182" s="333" t="s">
        <v>747</v>
      </c>
      <c r="D182" s="334" t="s">
        <v>886</v>
      </c>
      <c r="E182" s="333">
        <v>1</v>
      </c>
      <c r="F182" s="333">
        <v>18.66</v>
      </c>
      <c r="G182" s="333">
        <v>18.66</v>
      </c>
      <c r="H182" s="333">
        <v>18.66</v>
      </c>
      <c r="I182" s="333">
        <v>18.66</v>
      </c>
      <c r="J182" s="333">
        <v>18.66</v>
      </c>
    </row>
    <row r="183" spans="2:10" s="335" customFormat="1" x14ac:dyDescent="0.2">
      <c r="B183" s="332" t="s">
        <v>619</v>
      </c>
      <c r="C183" s="333" t="s">
        <v>744</v>
      </c>
      <c r="D183" s="334" t="s">
        <v>887</v>
      </c>
      <c r="E183" s="333">
        <v>4</v>
      </c>
      <c r="F183" s="333">
        <v>0</v>
      </c>
      <c r="G183" s="333">
        <v>0</v>
      </c>
      <c r="H183" s="333">
        <v>0</v>
      </c>
      <c r="I183" s="333">
        <v>0</v>
      </c>
      <c r="J183" s="333">
        <v>150</v>
      </c>
    </row>
    <row r="184" spans="2:10" s="335" customFormat="1" x14ac:dyDescent="0.2">
      <c r="B184" s="332" t="s">
        <v>399</v>
      </c>
      <c r="C184" s="333" t="s">
        <v>747</v>
      </c>
      <c r="D184" s="334" t="s">
        <v>888</v>
      </c>
      <c r="E184" s="333">
        <v>7</v>
      </c>
      <c r="F184" s="333">
        <v>15</v>
      </c>
      <c r="G184" s="333">
        <v>15</v>
      </c>
      <c r="H184" s="333">
        <v>15</v>
      </c>
      <c r="I184" s="333">
        <v>15</v>
      </c>
      <c r="J184" s="333">
        <v>15</v>
      </c>
    </row>
    <row r="185" spans="2:10" s="335" customFormat="1" x14ac:dyDescent="0.2">
      <c r="B185" s="332" t="s">
        <v>620</v>
      </c>
      <c r="C185" s="333" t="s">
        <v>749</v>
      </c>
      <c r="D185" s="334" t="s">
        <v>807</v>
      </c>
      <c r="E185" s="333">
        <v>11</v>
      </c>
      <c r="F185" s="333">
        <v>0</v>
      </c>
      <c r="G185" s="333">
        <v>0</v>
      </c>
      <c r="H185" s="333">
        <v>450</v>
      </c>
      <c r="I185" s="333">
        <v>450</v>
      </c>
      <c r="J185" s="333">
        <v>450</v>
      </c>
    </row>
    <row r="186" spans="2:10" s="335" customFormat="1" x14ac:dyDescent="0.2">
      <c r="B186" s="332" t="s">
        <v>621</v>
      </c>
      <c r="C186" s="333" t="s">
        <v>752</v>
      </c>
      <c r="D186" s="334" t="s">
        <v>889</v>
      </c>
      <c r="E186" s="333">
        <v>21</v>
      </c>
      <c r="F186" s="333">
        <v>0</v>
      </c>
      <c r="G186" s="333">
        <v>0</v>
      </c>
      <c r="H186" s="333">
        <v>0</v>
      </c>
      <c r="I186" s="333">
        <v>0</v>
      </c>
      <c r="J186" s="333">
        <v>1600</v>
      </c>
    </row>
    <row r="187" spans="2:10" s="335" customFormat="1" x14ac:dyDescent="0.2">
      <c r="B187" s="332" t="s">
        <v>622</v>
      </c>
      <c r="C187" s="333" t="s">
        <v>749</v>
      </c>
      <c r="D187" s="334" t="s">
        <v>778</v>
      </c>
      <c r="E187" s="333">
        <v>14</v>
      </c>
      <c r="F187" s="333">
        <v>150</v>
      </c>
      <c r="G187" s="333">
        <v>150</v>
      </c>
      <c r="H187" s="333">
        <v>150</v>
      </c>
      <c r="I187" s="333">
        <v>150</v>
      </c>
      <c r="J187" s="333">
        <v>150</v>
      </c>
    </row>
    <row r="188" spans="2:10" s="335" customFormat="1" x14ac:dyDescent="0.2">
      <c r="B188" s="332" t="s">
        <v>623</v>
      </c>
      <c r="C188" s="333" t="s">
        <v>747</v>
      </c>
      <c r="D188" s="334" t="s">
        <v>890</v>
      </c>
      <c r="E188" s="333">
        <v>1</v>
      </c>
      <c r="F188" s="333">
        <v>18</v>
      </c>
      <c r="G188" s="333">
        <v>18</v>
      </c>
      <c r="H188" s="333">
        <v>18</v>
      </c>
      <c r="I188" s="333">
        <v>18</v>
      </c>
      <c r="J188" s="333">
        <v>18</v>
      </c>
    </row>
    <row r="189" spans="2:10" s="335" customFormat="1" x14ac:dyDescent="0.2">
      <c r="B189" s="332" t="s">
        <v>624</v>
      </c>
      <c r="C189" s="333" t="s">
        <v>748</v>
      </c>
      <c r="D189" s="334" t="s">
        <v>844</v>
      </c>
      <c r="E189" s="333">
        <v>20</v>
      </c>
      <c r="F189" s="333">
        <v>2199</v>
      </c>
      <c r="G189" s="333">
        <v>2199</v>
      </c>
      <c r="H189" s="333">
        <v>2199</v>
      </c>
      <c r="I189" s="333">
        <v>2199</v>
      </c>
      <c r="J189" s="333">
        <v>2199</v>
      </c>
    </row>
    <row r="190" spans="2:10" s="335" customFormat="1" x14ac:dyDescent="0.2">
      <c r="B190" s="332" t="s">
        <v>625</v>
      </c>
      <c r="C190" s="333" t="s">
        <v>744</v>
      </c>
      <c r="D190" s="334" t="s">
        <v>891</v>
      </c>
      <c r="E190" s="333">
        <v>21</v>
      </c>
      <c r="F190" s="333">
        <v>228</v>
      </c>
      <c r="G190" s="333">
        <v>228</v>
      </c>
      <c r="H190" s="333">
        <v>228</v>
      </c>
      <c r="I190" s="333">
        <v>228</v>
      </c>
      <c r="J190" s="333">
        <v>228</v>
      </c>
    </row>
    <row r="191" spans="2:10" s="335" customFormat="1" x14ac:dyDescent="0.2">
      <c r="B191" s="332" t="s">
        <v>121</v>
      </c>
      <c r="C191" s="333" t="s">
        <v>744</v>
      </c>
      <c r="D191" s="334" t="s">
        <v>769</v>
      </c>
      <c r="E191" s="333">
        <v>10</v>
      </c>
      <c r="F191" s="333">
        <v>0</v>
      </c>
      <c r="G191" s="333">
        <v>63</v>
      </c>
      <c r="H191" s="333">
        <v>63</v>
      </c>
      <c r="I191" s="333">
        <v>63</v>
      </c>
      <c r="J191" s="333">
        <v>63</v>
      </c>
    </row>
    <row r="192" spans="2:10" s="335" customFormat="1" x14ac:dyDescent="0.2">
      <c r="B192" s="332" t="s">
        <v>626</v>
      </c>
      <c r="C192" s="333" t="s">
        <v>748</v>
      </c>
      <c r="D192" s="334" t="s">
        <v>885</v>
      </c>
      <c r="E192" s="333">
        <v>2</v>
      </c>
      <c r="F192" s="333">
        <v>400</v>
      </c>
      <c r="G192" s="333">
        <v>400</v>
      </c>
      <c r="H192" s="333">
        <v>400</v>
      </c>
      <c r="I192" s="333">
        <v>400</v>
      </c>
      <c r="J192" s="333">
        <v>400</v>
      </c>
    </row>
    <row r="193" spans="2:10" s="335" customFormat="1" x14ac:dyDescent="0.2">
      <c r="B193" s="332" t="s">
        <v>627</v>
      </c>
      <c r="C193" s="333" t="s">
        <v>744</v>
      </c>
      <c r="D193" s="334" t="s">
        <v>821</v>
      </c>
      <c r="E193" s="333">
        <v>11</v>
      </c>
      <c r="F193" s="333">
        <v>11.8</v>
      </c>
      <c r="G193" s="333">
        <v>11.8</v>
      </c>
      <c r="H193" s="333">
        <v>11.8</v>
      </c>
      <c r="I193" s="333">
        <v>11.8</v>
      </c>
      <c r="J193" s="333">
        <v>11.8</v>
      </c>
    </row>
    <row r="194" spans="2:10" s="335" customFormat="1" x14ac:dyDescent="0.2">
      <c r="B194" s="332" t="s">
        <v>120</v>
      </c>
      <c r="C194" s="333" t="s">
        <v>748</v>
      </c>
      <c r="D194" s="334" t="s">
        <v>824</v>
      </c>
      <c r="E194" s="333">
        <v>18</v>
      </c>
      <c r="F194" s="333">
        <v>0</v>
      </c>
      <c r="G194" s="333">
        <v>0</v>
      </c>
      <c r="H194" s="333">
        <v>0</v>
      </c>
      <c r="I194" s="333">
        <v>299</v>
      </c>
      <c r="J194" s="333">
        <v>299</v>
      </c>
    </row>
    <row r="195" spans="2:10" s="335" customFormat="1" x14ac:dyDescent="0.2">
      <c r="B195" s="332" t="s">
        <v>119</v>
      </c>
      <c r="C195" s="333" t="s">
        <v>749</v>
      </c>
      <c r="D195" s="334" t="s">
        <v>867</v>
      </c>
      <c r="E195" s="333">
        <v>17</v>
      </c>
      <c r="F195" s="333">
        <v>160</v>
      </c>
      <c r="G195" s="333">
        <v>565</v>
      </c>
      <c r="H195" s="333">
        <v>565</v>
      </c>
      <c r="I195" s="333">
        <v>565</v>
      </c>
      <c r="J195" s="333">
        <v>565</v>
      </c>
    </row>
    <row r="196" spans="2:10" s="335" customFormat="1" x14ac:dyDescent="0.2">
      <c r="B196" s="332" t="s">
        <v>628</v>
      </c>
      <c r="C196" s="333" t="s">
        <v>749</v>
      </c>
      <c r="D196" s="334" t="s">
        <v>892</v>
      </c>
      <c r="E196" s="333">
        <v>25</v>
      </c>
      <c r="F196" s="333">
        <v>400</v>
      </c>
      <c r="G196" s="333">
        <v>400</v>
      </c>
      <c r="H196" s="333">
        <v>400</v>
      </c>
      <c r="I196" s="333">
        <v>400</v>
      </c>
      <c r="J196" s="333">
        <v>400</v>
      </c>
    </row>
    <row r="197" spans="2:10" s="335" customFormat="1" x14ac:dyDescent="0.2">
      <c r="B197" s="332" t="s">
        <v>629</v>
      </c>
      <c r="C197" s="333" t="s">
        <v>746</v>
      </c>
      <c r="D197" s="334" t="s">
        <v>893</v>
      </c>
      <c r="E197" s="333">
        <v>18</v>
      </c>
      <c r="F197" s="333">
        <v>2021</v>
      </c>
      <c r="G197" s="333">
        <v>2021</v>
      </c>
      <c r="H197" s="333">
        <v>2021</v>
      </c>
      <c r="I197" s="333">
        <v>2021</v>
      </c>
      <c r="J197" s="333">
        <v>2021</v>
      </c>
    </row>
    <row r="198" spans="2:10" s="335" customFormat="1" x14ac:dyDescent="0.2">
      <c r="B198" s="332" t="s">
        <v>630</v>
      </c>
      <c r="C198" s="333" t="s">
        <v>749</v>
      </c>
      <c r="D198" s="334" t="s">
        <v>894</v>
      </c>
      <c r="E198" s="333">
        <v>12</v>
      </c>
      <c r="F198" s="333">
        <v>92</v>
      </c>
      <c r="G198" s="333">
        <v>92</v>
      </c>
      <c r="H198" s="333">
        <v>92</v>
      </c>
      <c r="I198" s="333">
        <v>92</v>
      </c>
      <c r="J198" s="333">
        <v>92</v>
      </c>
    </row>
    <row r="199" spans="2:10" s="335" customFormat="1" x14ac:dyDescent="0.2">
      <c r="B199" s="332" t="s">
        <v>631</v>
      </c>
      <c r="C199" s="333" t="s">
        <v>749</v>
      </c>
      <c r="D199" s="334" t="s">
        <v>894</v>
      </c>
      <c r="E199" s="333">
        <v>12</v>
      </c>
      <c r="F199" s="333">
        <v>92</v>
      </c>
      <c r="G199" s="333">
        <v>92</v>
      </c>
      <c r="H199" s="333">
        <v>92</v>
      </c>
      <c r="I199" s="333">
        <v>92</v>
      </c>
      <c r="J199" s="333">
        <v>92</v>
      </c>
    </row>
    <row r="200" spans="2:10" s="335" customFormat="1" x14ac:dyDescent="0.2">
      <c r="B200" s="332" t="s">
        <v>400</v>
      </c>
      <c r="C200" s="333" t="s">
        <v>748</v>
      </c>
      <c r="D200" s="334" t="s">
        <v>895</v>
      </c>
      <c r="E200" s="333">
        <v>16</v>
      </c>
      <c r="F200" s="333">
        <v>810</v>
      </c>
      <c r="G200" s="333">
        <v>810</v>
      </c>
      <c r="H200" s="333">
        <v>810</v>
      </c>
      <c r="I200" s="333">
        <v>810</v>
      </c>
      <c r="J200" s="333">
        <v>810</v>
      </c>
    </row>
    <row r="201" spans="2:10" s="335" customFormat="1" x14ac:dyDescent="0.2">
      <c r="B201" s="332" t="s">
        <v>632</v>
      </c>
      <c r="C201" s="333" t="s">
        <v>746</v>
      </c>
      <c r="D201" s="334" t="s">
        <v>896</v>
      </c>
      <c r="E201" s="333">
        <v>18</v>
      </c>
      <c r="F201" s="333">
        <v>980</v>
      </c>
      <c r="G201" s="333">
        <v>980</v>
      </c>
      <c r="H201" s="333">
        <v>980</v>
      </c>
      <c r="I201" s="333">
        <v>980</v>
      </c>
      <c r="J201" s="333">
        <v>980</v>
      </c>
    </row>
    <row r="202" spans="2:10" s="335" customFormat="1" x14ac:dyDescent="0.2">
      <c r="B202" s="332" t="s">
        <v>633</v>
      </c>
      <c r="C202" s="333" t="s">
        <v>748</v>
      </c>
      <c r="D202" s="334" t="s">
        <v>897</v>
      </c>
      <c r="E202" s="333">
        <v>24</v>
      </c>
      <c r="F202" s="333">
        <v>715</v>
      </c>
      <c r="G202" s="333">
        <v>715</v>
      </c>
      <c r="H202" s="333">
        <v>715</v>
      </c>
      <c r="I202" s="333">
        <v>715</v>
      </c>
      <c r="J202" s="333">
        <v>715</v>
      </c>
    </row>
    <row r="203" spans="2:10" s="335" customFormat="1" x14ac:dyDescent="0.2">
      <c r="B203" s="332" t="s">
        <v>117</v>
      </c>
      <c r="C203" s="333" t="s">
        <v>744</v>
      </c>
      <c r="D203" s="334" t="s">
        <v>898</v>
      </c>
      <c r="E203" s="333">
        <v>1</v>
      </c>
      <c r="F203" s="333">
        <v>0</v>
      </c>
      <c r="G203" s="333">
        <v>0</v>
      </c>
      <c r="H203" s="333">
        <v>66</v>
      </c>
      <c r="I203" s="333">
        <v>66</v>
      </c>
      <c r="J203" s="333">
        <v>66</v>
      </c>
    </row>
    <row r="204" spans="2:10" s="335" customFormat="1" x14ac:dyDescent="0.2">
      <c r="B204" s="332" t="s">
        <v>401</v>
      </c>
      <c r="C204" s="333" t="s">
        <v>748</v>
      </c>
      <c r="D204" s="334" t="s">
        <v>899</v>
      </c>
      <c r="E204" s="333">
        <v>15</v>
      </c>
      <c r="F204" s="333">
        <v>1100</v>
      </c>
      <c r="G204" s="333">
        <v>1100</v>
      </c>
      <c r="H204" s="333">
        <v>1100</v>
      </c>
      <c r="I204" s="333">
        <v>1100</v>
      </c>
      <c r="J204" s="333">
        <v>1100</v>
      </c>
    </row>
    <row r="205" spans="2:10" s="335" customFormat="1" x14ac:dyDescent="0.2">
      <c r="B205" s="332" t="s">
        <v>634</v>
      </c>
      <c r="C205" s="333" t="s">
        <v>744</v>
      </c>
      <c r="D205" s="334" t="s">
        <v>840</v>
      </c>
      <c r="E205" s="333">
        <v>10</v>
      </c>
      <c r="F205" s="333">
        <v>0</v>
      </c>
      <c r="G205" s="333">
        <v>0</v>
      </c>
      <c r="H205" s="333">
        <v>0</v>
      </c>
      <c r="I205" s="333">
        <v>0</v>
      </c>
      <c r="J205" s="333">
        <v>90</v>
      </c>
    </row>
    <row r="206" spans="2:10" s="335" customFormat="1" x14ac:dyDescent="0.2">
      <c r="B206" s="332" t="s">
        <v>635</v>
      </c>
      <c r="C206" s="333" t="s">
        <v>748</v>
      </c>
      <c r="D206" s="334" t="s">
        <v>900</v>
      </c>
      <c r="E206" s="333">
        <v>22</v>
      </c>
      <c r="F206" s="333">
        <v>1234</v>
      </c>
      <c r="G206" s="333">
        <v>1234</v>
      </c>
      <c r="H206" s="333">
        <v>1234</v>
      </c>
      <c r="I206" s="333">
        <v>1234</v>
      </c>
      <c r="J206" s="333">
        <v>1234</v>
      </c>
    </row>
    <row r="207" spans="2:10" s="335" customFormat="1" x14ac:dyDescent="0.2">
      <c r="B207" s="332" t="s">
        <v>636</v>
      </c>
      <c r="C207" s="333" t="s">
        <v>750</v>
      </c>
      <c r="D207" s="334" t="s">
        <v>901</v>
      </c>
      <c r="E207" s="333">
        <v>14</v>
      </c>
      <c r="F207" s="333">
        <v>155</v>
      </c>
      <c r="G207" s="333">
        <v>155</v>
      </c>
      <c r="H207" s="333">
        <v>155</v>
      </c>
      <c r="I207" s="333">
        <v>155</v>
      </c>
      <c r="J207" s="333">
        <v>155</v>
      </c>
    </row>
    <row r="208" spans="2:10" s="335" customFormat="1" x14ac:dyDescent="0.2">
      <c r="B208" s="332" t="s">
        <v>637</v>
      </c>
      <c r="C208" s="333" t="s">
        <v>748</v>
      </c>
      <c r="D208" s="334" t="s">
        <v>902</v>
      </c>
      <c r="E208" s="333">
        <v>21</v>
      </c>
      <c r="F208" s="333">
        <v>850</v>
      </c>
      <c r="G208" s="333">
        <v>850</v>
      </c>
      <c r="H208" s="333">
        <v>850</v>
      </c>
      <c r="I208" s="333">
        <v>850</v>
      </c>
      <c r="J208" s="333">
        <v>850</v>
      </c>
    </row>
    <row r="209" spans="2:10" s="335" customFormat="1" x14ac:dyDescent="0.2">
      <c r="B209" s="332" t="s">
        <v>638</v>
      </c>
      <c r="C209" s="333" t="s">
        <v>749</v>
      </c>
      <c r="D209" s="334" t="s">
        <v>843</v>
      </c>
      <c r="E209" s="333">
        <v>18</v>
      </c>
      <c r="F209" s="333">
        <v>315</v>
      </c>
      <c r="G209" s="333">
        <v>315</v>
      </c>
      <c r="H209" s="333">
        <v>315</v>
      </c>
      <c r="I209" s="333">
        <v>315</v>
      </c>
      <c r="J209" s="333">
        <v>315</v>
      </c>
    </row>
    <row r="210" spans="2:10" s="335" customFormat="1" x14ac:dyDescent="0.2">
      <c r="B210" s="332" t="s">
        <v>639</v>
      </c>
      <c r="C210" s="333" t="s">
        <v>748</v>
      </c>
      <c r="D210" s="334" t="s">
        <v>892</v>
      </c>
      <c r="E210" s="333">
        <v>25</v>
      </c>
      <c r="F210" s="333">
        <v>420</v>
      </c>
      <c r="G210" s="333">
        <v>420</v>
      </c>
      <c r="H210" s="333">
        <v>420</v>
      </c>
      <c r="I210" s="333">
        <v>420</v>
      </c>
      <c r="J210" s="333">
        <v>420</v>
      </c>
    </row>
    <row r="211" spans="2:10" s="335" customFormat="1" x14ac:dyDescent="0.2">
      <c r="B211" s="332" t="s">
        <v>640</v>
      </c>
      <c r="C211" s="333" t="s">
        <v>752</v>
      </c>
      <c r="D211" s="334" t="s">
        <v>903</v>
      </c>
      <c r="E211" s="333">
        <v>18</v>
      </c>
      <c r="F211" s="333">
        <v>1216</v>
      </c>
      <c r="G211" s="333">
        <v>1216</v>
      </c>
      <c r="H211" s="333">
        <v>1216</v>
      </c>
      <c r="I211" s="333">
        <v>1216</v>
      </c>
      <c r="J211" s="333">
        <v>1216</v>
      </c>
    </row>
    <row r="212" spans="2:10" s="335" customFormat="1" x14ac:dyDescent="0.2">
      <c r="B212" s="332" t="s">
        <v>116</v>
      </c>
      <c r="C212" s="333" t="s">
        <v>752</v>
      </c>
      <c r="D212" s="334" t="s">
        <v>903</v>
      </c>
      <c r="E212" s="333">
        <v>18</v>
      </c>
      <c r="F212" s="333">
        <v>0</v>
      </c>
      <c r="G212" s="333">
        <v>0</v>
      </c>
      <c r="H212" s="333">
        <v>0</v>
      </c>
      <c r="I212" s="333">
        <v>0</v>
      </c>
      <c r="J212" s="333">
        <v>1670</v>
      </c>
    </row>
    <row r="213" spans="2:10" s="335" customFormat="1" x14ac:dyDescent="0.2">
      <c r="B213" s="332" t="s">
        <v>641</v>
      </c>
      <c r="C213" s="333" t="s">
        <v>747</v>
      </c>
      <c r="D213" s="334" t="s">
        <v>904</v>
      </c>
      <c r="E213" s="333">
        <v>8</v>
      </c>
      <c r="F213" s="333">
        <v>80</v>
      </c>
      <c r="G213" s="333">
        <v>80</v>
      </c>
      <c r="H213" s="333">
        <v>80</v>
      </c>
      <c r="I213" s="333">
        <v>80</v>
      </c>
      <c r="J213" s="333">
        <v>80</v>
      </c>
    </row>
    <row r="214" spans="2:10" s="335" customFormat="1" x14ac:dyDescent="0.2">
      <c r="B214" s="332" t="s">
        <v>115</v>
      </c>
      <c r="C214" s="333" t="s">
        <v>748</v>
      </c>
      <c r="D214" s="334" t="s">
        <v>905</v>
      </c>
      <c r="E214" s="333">
        <v>15</v>
      </c>
      <c r="F214" s="333">
        <v>540</v>
      </c>
      <c r="G214" s="333">
        <v>1365</v>
      </c>
      <c r="H214" s="333">
        <v>1365</v>
      </c>
      <c r="I214" s="333">
        <v>1365</v>
      </c>
      <c r="J214" s="333">
        <v>1365</v>
      </c>
    </row>
    <row r="215" spans="2:10" s="335" customFormat="1" x14ac:dyDescent="0.2">
      <c r="B215" s="332" t="s">
        <v>114</v>
      </c>
      <c r="C215" s="333" t="s">
        <v>744</v>
      </c>
      <c r="D215" s="334" t="s">
        <v>839</v>
      </c>
      <c r="E215" s="333">
        <v>10</v>
      </c>
      <c r="F215" s="333">
        <v>0</v>
      </c>
      <c r="G215" s="333">
        <v>0</v>
      </c>
      <c r="H215" s="333">
        <v>165</v>
      </c>
      <c r="I215" s="333">
        <v>165</v>
      </c>
      <c r="J215" s="333">
        <v>165</v>
      </c>
    </row>
    <row r="216" spans="2:10" s="335" customFormat="1" x14ac:dyDescent="0.2">
      <c r="B216" s="332" t="s">
        <v>113</v>
      </c>
      <c r="C216" s="333" t="s">
        <v>748</v>
      </c>
      <c r="D216" s="334" t="s">
        <v>906</v>
      </c>
      <c r="E216" s="333">
        <v>17</v>
      </c>
      <c r="F216" s="333">
        <v>880</v>
      </c>
      <c r="G216" s="333">
        <v>880</v>
      </c>
      <c r="H216" s="333">
        <v>880</v>
      </c>
      <c r="I216" s="333">
        <v>880</v>
      </c>
      <c r="J216" s="333">
        <v>880</v>
      </c>
    </row>
    <row r="217" spans="2:10" s="335" customFormat="1" x14ac:dyDescent="0.2">
      <c r="B217" s="332" t="s">
        <v>112</v>
      </c>
      <c r="C217" s="333" t="s">
        <v>748</v>
      </c>
      <c r="D217" s="334" t="s">
        <v>906</v>
      </c>
      <c r="E217" s="333">
        <v>17</v>
      </c>
      <c r="F217" s="333">
        <v>0</v>
      </c>
      <c r="G217" s="333">
        <v>0</v>
      </c>
      <c r="H217" s="333">
        <v>0</v>
      </c>
      <c r="I217" s="333">
        <v>920</v>
      </c>
      <c r="J217" s="333">
        <v>920</v>
      </c>
    </row>
    <row r="218" spans="2:10" s="335" customFormat="1" x14ac:dyDescent="0.2">
      <c r="B218" s="332" t="s">
        <v>642</v>
      </c>
      <c r="C218" s="333" t="s">
        <v>748</v>
      </c>
      <c r="D218" s="334" t="s">
        <v>907</v>
      </c>
      <c r="E218" s="333">
        <v>16</v>
      </c>
      <c r="F218" s="333">
        <v>1728</v>
      </c>
      <c r="G218" s="333">
        <v>1728</v>
      </c>
      <c r="H218" s="333">
        <v>1728</v>
      </c>
      <c r="I218" s="333">
        <v>1728</v>
      </c>
      <c r="J218" s="333">
        <v>1728</v>
      </c>
    </row>
    <row r="219" spans="2:10" s="335" customFormat="1" x14ac:dyDescent="0.2">
      <c r="B219" s="332" t="s">
        <v>111</v>
      </c>
      <c r="C219" s="333" t="s">
        <v>744</v>
      </c>
      <c r="D219" s="334" t="s">
        <v>772</v>
      </c>
      <c r="E219" s="333">
        <v>1</v>
      </c>
      <c r="F219" s="333">
        <v>0</v>
      </c>
      <c r="G219" s="333">
        <v>0</v>
      </c>
      <c r="H219" s="333">
        <v>0</v>
      </c>
      <c r="I219" s="333">
        <v>38.5</v>
      </c>
      <c r="J219" s="333">
        <v>38.5</v>
      </c>
    </row>
    <row r="220" spans="2:10" s="335" customFormat="1" x14ac:dyDescent="0.2">
      <c r="B220" s="332" t="s">
        <v>110</v>
      </c>
      <c r="C220" s="333" t="s">
        <v>744</v>
      </c>
      <c r="D220" s="334" t="s">
        <v>908</v>
      </c>
      <c r="E220" s="333">
        <v>1</v>
      </c>
      <c r="F220" s="333">
        <v>200.25</v>
      </c>
      <c r="G220" s="333">
        <v>200.25</v>
      </c>
      <c r="H220" s="333">
        <v>200.25</v>
      </c>
      <c r="I220" s="333">
        <v>200.25</v>
      </c>
      <c r="J220" s="333">
        <v>200.25</v>
      </c>
    </row>
    <row r="221" spans="2:10" s="335" customFormat="1" x14ac:dyDescent="0.2">
      <c r="B221" s="332" t="s">
        <v>643</v>
      </c>
      <c r="C221" s="333" t="s">
        <v>744</v>
      </c>
      <c r="D221" s="334" t="s">
        <v>841</v>
      </c>
      <c r="E221" s="333">
        <v>1</v>
      </c>
      <c r="F221" s="333">
        <v>0</v>
      </c>
      <c r="G221" s="333">
        <v>0</v>
      </c>
      <c r="H221" s="333">
        <v>0</v>
      </c>
      <c r="I221" s="333">
        <v>0</v>
      </c>
      <c r="J221" s="333">
        <v>84</v>
      </c>
    </row>
    <row r="222" spans="2:10" s="335" customFormat="1" x14ac:dyDescent="0.2">
      <c r="B222" s="332" t="s">
        <v>109</v>
      </c>
      <c r="C222" s="333" t="s">
        <v>744</v>
      </c>
      <c r="D222" s="334" t="s">
        <v>909</v>
      </c>
      <c r="E222" s="333">
        <v>3</v>
      </c>
      <c r="F222" s="333">
        <v>0</v>
      </c>
      <c r="G222" s="333">
        <v>227.8</v>
      </c>
      <c r="H222" s="333">
        <v>227.8</v>
      </c>
      <c r="I222" s="333">
        <v>227.8</v>
      </c>
      <c r="J222" s="333">
        <v>227.8</v>
      </c>
    </row>
    <row r="223" spans="2:10" s="335" customFormat="1" x14ac:dyDescent="0.2">
      <c r="B223" s="332" t="s">
        <v>644</v>
      </c>
      <c r="C223" s="333" t="s">
        <v>748</v>
      </c>
      <c r="D223" s="334" t="s">
        <v>867</v>
      </c>
      <c r="E223" s="333">
        <v>17</v>
      </c>
      <c r="F223" s="333">
        <v>819</v>
      </c>
      <c r="G223" s="333">
        <v>819</v>
      </c>
      <c r="H223" s="333">
        <v>819</v>
      </c>
      <c r="I223" s="333">
        <v>819</v>
      </c>
      <c r="J223" s="333">
        <v>819</v>
      </c>
    </row>
    <row r="224" spans="2:10" s="335" customFormat="1" x14ac:dyDescent="0.2">
      <c r="B224" s="332" t="s">
        <v>645</v>
      </c>
      <c r="C224" s="333" t="s">
        <v>748</v>
      </c>
      <c r="D224" s="334" t="s">
        <v>910</v>
      </c>
      <c r="E224" s="333">
        <v>23</v>
      </c>
      <c r="F224" s="333">
        <v>144</v>
      </c>
      <c r="G224" s="333">
        <v>144</v>
      </c>
      <c r="H224" s="333">
        <v>144</v>
      </c>
      <c r="I224" s="333">
        <v>144</v>
      </c>
      <c r="J224" s="333">
        <v>144</v>
      </c>
    </row>
    <row r="225" spans="2:10" s="335" customFormat="1" x14ac:dyDescent="0.2">
      <c r="B225" s="332" t="s">
        <v>108</v>
      </c>
      <c r="C225" s="333" t="s">
        <v>755</v>
      </c>
      <c r="D225" s="334" t="s">
        <v>911</v>
      </c>
      <c r="E225" s="333">
        <v>13</v>
      </c>
      <c r="F225" s="333">
        <v>0</v>
      </c>
      <c r="G225" s="333">
        <v>0</v>
      </c>
      <c r="H225" s="333">
        <v>285</v>
      </c>
      <c r="I225" s="333">
        <v>285</v>
      </c>
      <c r="J225" s="333">
        <v>285</v>
      </c>
    </row>
    <row r="226" spans="2:10" s="335" customFormat="1" x14ac:dyDescent="0.2">
      <c r="B226" s="332" t="s">
        <v>646</v>
      </c>
      <c r="C226" s="333" t="s">
        <v>749</v>
      </c>
      <c r="D226" s="334" t="s">
        <v>757</v>
      </c>
      <c r="E226" s="333">
        <v>24</v>
      </c>
      <c r="F226" s="333">
        <v>300</v>
      </c>
      <c r="G226" s="333">
        <v>300</v>
      </c>
      <c r="H226" s="333">
        <v>300</v>
      </c>
      <c r="I226" s="333">
        <v>300</v>
      </c>
      <c r="J226" s="333">
        <v>300</v>
      </c>
    </row>
    <row r="227" spans="2:10" s="335" customFormat="1" x14ac:dyDescent="0.2">
      <c r="B227" s="332" t="s">
        <v>107</v>
      </c>
      <c r="C227" s="333" t="s">
        <v>748</v>
      </c>
      <c r="D227" s="334" t="s">
        <v>852</v>
      </c>
      <c r="E227" s="333">
        <v>16</v>
      </c>
      <c r="F227" s="333">
        <v>0</v>
      </c>
      <c r="G227" s="333">
        <v>0</v>
      </c>
      <c r="H227" s="333">
        <v>0</v>
      </c>
      <c r="I227" s="333">
        <v>640</v>
      </c>
      <c r="J227" s="333">
        <v>1280</v>
      </c>
    </row>
    <row r="228" spans="2:10" s="335" customFormat="1" x14ac:dyDescent="0.2">
      <c r="B228" s="332" t="s">
        <v>106</v>
      </c>
      <c r="C228" s="333" t="s">
        <v>754</v>
      </c>
      <c r="D228" s="334" t="s">
        <v>777</v>
      </c>
      <c r="E228" s="333">
        <v>21</v>
      </c>
      <c r="F228" s="333">
        <v>0</v>
      </c>
      <c r="G228" s="333">
        <v>0</v>
      </c>
      <c r="H228" s="333">
        <v>320</v>
      </c>
      <c r="I228" s="333">
        <v>320</v>
      </c>
      <c r="J228" s="333">
        <v>320</v>
      </c>
    </row>
    <row r="229" spans="2:10" s="335" customFormat="1" x14ac:dyDescent="0.2">
      <c r="B229" s="332" t="s">
        <v>105</v>
      </c>
      <c r="C229" s="333" t="s">
        <v>748</v>
      </c>
      <c r="D229" s="334" t="s">
        <v>912</v>
      </c>
      <c r="E229" s="333">
        <v>24</v>
      </c>
      <c r="F229" s="333">
        <v>0</v>
      </c>
      <c r="G229" s="333">
        <v>0</v>
      </c>
      <c r="H229" s="333">
        <v>0</v>
      </c>
      <c r="I229" s="333">
        <v>1800</v>
      </c>
      <c r="J229" s="333">
        <v>1800</v>
      </c>
    </row>
    <row r="230" spans="2:10" s="335" customFormat="1" x14ac:dyDescent="0.2">
      <c r="B230" s="332" t="s">
        <v>647</v>
      </c>
      <c r="C230" s="333" t="s">
        <v>744</v>
      </c>
      <c r="D230" s="334" t="s">
        <v>821</v>
      </c>
      <c r="E230" s="333">
        <v>11</v>
      </c>
      <c r="F230" s="333">
        <v>27.6</v>
      </c>
      <c r="G230" s="333">
        <v>27.6</v>
      </c>
      <c r="H230" s="333">
        <v>27.6</v>
      </c>
      <c r="I230" s="333">
        <v>27.6</v>
      </c>
      <c r="J230" s="333">
        <v>27.6</v>
      </c>
    </row>
    <row r="231" spans="2:10" s="335" customFormat="1" x14ac:dyDescent="0.2">
      <c r="B231" s="332" t="s">
        <v>104</v>
      </c>
      <c r="C231" s="333" t="s">
        <v>744</v>
      </c>
      <c r="D231" s="334" t="s">
        <v>913</v>
      </c>
      <c r="E231" s="333">
        <v>1</v>
      </c>
      <c r="F231" s="333">
        <v>0</v>
      </c>
      <c r="G231" s="333">
        <v>0</v>
      </c>
      <c r="H231" s="333">
        <v>75</v>
      </c>
      <c r="I231" s="333">
        <v>75</v>
      </c>
      <c r="J231" s="333">
        <v>75</v>
      </c>
    </row>
    <row r="232" spans="2:10" s="335" customFormat="1" x14ac:dyDescent="0.2">
      <c r="B232" s="332" t="s">
        <v>648</v>
      </c>
      <c r="C232" s="333" t="s">
        <v>752</v>
      </c>
      <c r="D232" s="334" t="s">
        <v>914</v>
      </c>
      <c r="E232" s="333">
        <v>11</v>
      </c>
      <c r="F232" s="333">
        <v>1215</v>
      </c>
      <c r="G232" s="333">
        <v>1215</v>
      </c>
      <c r="H232" s="333">
        <v>1215</v>
      </c>
      <c r="I232" s="333">
        <v>1215</v>
      </c>
      <c r="J232" s="333">
        <v>1215</v>
      </c>
    </row>
    <row r="233" spans="2:10" s="335" customFormat="1" x14ac:dyDescent="0.2">
      <c r="B233" s="332" t="s">
        <v>103</v>
      </c>
      <c r="C233" s="333" t="s">
        <v>748</v>
      </c>
      <c r="D233" s="334" t="s">
        <v>793</v>
      </c>
      <c r="E233" s="333">
        <v>16</v>
      </c>
      <c r="F233" s="333">
        <v>0</v>
      </c>
      <c r="G233" s="333">
        <v>0</v>
      </c>
      <c r="H233" s="333">
        <v>1882</v>
      </c>
      <c r="I233" s="333">
        <v>1882</v>
      </c>
      <c r="J233" s="333">
        <v>1882</v>
      </c>
    </row>
    <row r="234" spans="2:10" s="335" customFormat="1" x14ac:dyDescent="0.2">
      <c r="B234" s="332" t="s">
        <v>102</v>
      </c>
      <c r="C234" s="333" t="s">
        <v>744</v>
      </c>
      <c r="D234" s="334" t="s">
        <v>879</v>
      </c>
      <c r="E234" s="333">
        <v>10</v>
      </c>
      <c r="F234" s="333">
        <v>0</v>
      </c>
      <c r="G234" s="333">
        <v>0</v>
      </c>
      <c r="H234" s="333">
        <v>20</v>
      </c>
      <c r="I234" s="333">
        <v>20</v>
      </c>
      <c r="J234" s="333">
        <v>20</v>
      </c>
    </row>
    <row r="235" spans="2:10" s="335" customFormat="1" x14ac:dyDescent="0.2">
      <c r="B235" s="332" t="s">
        <v>649</v>
      </c>
      <c r="C235" s="333" t="s">
        <v>749</v>
      </c>
      <c r="D235" s="334" t="s">
        <v>764</v>
      </c>
      <c r="E235" s="333">
        <v>17</v>
      </c>
      <c r="F235" s="333">
        <v>0</v>
      </c>
      <c r="G235" s="333">
        <v>0</v>
      </c>
      <c r="H235" s="333">
        <v>0</v>
      </c>
      <c r="I235" s="333">
        <v>360</v>
      </c>
      <c r="J235" s="333">
        <v>900</v>
      </c>
    </row>
    <row r="236" spans="2:10" s="335" customFormat="1" x14ac:dyDescent="0.2">
      <c r="B236" s="332" t="s">
        <v>101</v>
      </c>
      <c r="C236" s="333" t="s">
        <v>744</v>
      </c>
      <c r="D236" s="334" t="s">
        <v>840</v>
      </c>
      <c r="E236" s="333">
        <v>10</v>
      </c>
      <c r="F236" s="333">
        <v>0</v>
      </c>
      <c r="G236" s="333">
        <v>30</v>
      </c>
      <c r="H236" s="333">
        <v>30</v>
      </c>
      <c r="I236" s="333">
        <v>30</v>
      </c>
      <c r="J236" s="333">
        <v>30</v>
      </c>
    </row>
    <row r="237" spans="2:10" s="335" customFormat="1" x14ac:dyDescent="0.2">
      <c r="B237" s="332" t="s">
        <v>650</v>
      </c>
      <c r="C237" s="333" t="s">
        <v>746</v>
      </c>
      <c r="D237" s="334" t="s">
        <v>902</v>
      </c>
      <c r="E237" s="333">
        <v>21</v>
      </c>
      <c r="F237" s="333">
        <v>115</v>
      </c>
      <c r="G237" s="333">
        <v>115</v>
      </c>
      <c r="H237" s="333">
        <v>115</v>
      </c>
      <c r="I237" s="333">
        <v>115</v>
      </c>
      <c r="J237" s="333">
        <v>115</v>
      </c>
    </row>
    <row r="238" spans="2:10" s="335" customFormat="1" x14ac:dyDescent="0.2">
      <c r="B238" s="332" t="s">
        <v>100</v>
      </c>
      <c r="C238" s="333" t="s">
        <v>744</v>
      </c>
      <c r="D238" s="334" t="s">
        <v>915</v>
      </c>
      <c r="E238" s="333">
        <v>1</v>
      </c>
      <c r="F238" s="333">
        <v>0</v>
      </c>
      <c r="G238" s="333">
        <v>0</v>
      </c>
      <c r="H238" s="333">
        <v>0</v>
      </c>
      <c r="I238" s="333">
        <v>0</v>
      </c>
      <c r="J238" s="333">
        <v>0</v>
      </c>
    </row>
    <row r="239" spans="2:10" s="335" customFormat="1" x14ac:dyDescent="0.2">
      <c r="B239" s="332" t="s">
        <v>651</v>
      </c>
      <c r="C239" s="333" t="s">
        <v>749</v>
      </c>
      <c r="D239" s="334" t="s">
        <v>778</v>
      </c>
      <c r="E239" s="333">
        <v>14</v>
      </c>
      <c r="F239" s="333">
        <v>0</v>
      </c>
      <c r="G239" s="333">
        <v>330</v>
      </c>
      <c r="H239" s="333">
        <v>330</v>
      </c>
      <c r="I239" s="333">
        <v>330</v>
      </c>
      <c r="J239" s="333">
        <v>330</v>
      </c>
    </row>
    <row r="240" spans="2:10" s="335" customFormat="1" x14ac:dyDescent="0.2">
      <c r="B240" s="332" t="s">
        <v>652</v>
      </c>
      <c r="C240" s="333" t="s">
        <v>749</v>
      </c>
      <c r="D240" s="334" t="s">
        <v>778</v>
      </c>
      <c r="E240" s="333">
        <v>14</v>
      </c>
      <c r="F240" s="333">
        <v>0</v>
      </c>
      <c r="G240" s="333">
        <v>0</v>
      </c>
      <c r="H240" s="333">
        <v>330</v>
      </c>
      <c r="I240" s="333">
        <v>330</v>
      </c>
      <c r="J240" s="333">
        <v>330</v>
      </c>
    </row>
    <row r="241" spans="2:10" s="335" customFormat="1" x14ac:dyDescent="0.2">
      <c r="B241" s="332" t="s">
        <v>653</v>
      </c>
      <c r="C241" s="333" t="s">
        <v>749</v>
      </c>
      <c r="D241" s="334" t="s">
        <v>778</v>
      </c>
      <c r="E241" s="333">
        <v>14</v>
      </c>
      <c r="F241" s="333">
        <v>182</v>
      </c>
      <c r="G241" s="333">
        <v>182</v>
      </c>
      <c r="H241" s="333">
        <v>182</v>
      </c>
      <c r="I241" s="333">
        <v>182</v>
      </c>
      <c r="J241" s="333">
        <v>182</v>
      </c>
    </row>
    <row r="242" spans="2:10" s="335" customFormat="1" x14ac:dyDescent="0.2">
      <c r="B242" s="332" t="s">
        <v>654</v>
      </c>
      <c r="C242" s="333" t="s">
        <v>749</v>
      </c>
      <c r="D242" s="334" t="s">
        <v>916</v>
      </c>
      <c r="E242" s="333">
        <v>14</v>
      </c>
      <c r="F242" s="333">
        <v>182</v>
      </c>
      <c r="G242" s="333">
        <v>182</v>
      </c>
      <c r="H242" s="333">
        <v>182</v>
      </c>
      <c r="I242" s="333">
        <v>182</v>
      </c>
      <c r="J242" s="333">
        <v>182</v>
      </c>
    </row>
    <row r="243" spans="2:10" s="335" customFormat="1" x14ac:dyDescent="0.2">
      <c r="B243" s="332" t="s">
        <v>655</v>
      </c>
      <c r="C243" s="333" t="s">
        <v>746</v>
      </c>
      <c r="D243" s="334" t="s">
        <v>917</v>
      </c>
      <c r="E243" s="333">
        <v>16</v>
      </c>
      <c r="F243" s="333">
        <v>1987</v>
      </c>
      <c r="G243" s="333">
        <v>1987</v>
      </c>
      <c r="H243" s="333">
        <v>1987</v>
      </c>
      <c r="I243" s="333">
        <v>1987</v>
      </c>
      <c r="J243" s="333">
        <v>1987</v>
      </c>
    </row>
    <row r="244" spans="2:10" s="335" customFormat="1" x14ac:dyDescent="0.2">
      <c r="B244" s="332" t="s">
        <v>656</v>
      </c>
      <c r="C244" s="333" t="s">
        <v>748</v>
      </c>
      <c r="D244" s="334" t="s">
        <v>917</v>
      </c>
      <c r="E244" s="333">
        <v>16</v>
      </c>
      <c r="F244" s="333">
        <v>1295</v>
      </c>
      <c r="G244" s="333">
        <v>1295</v>
      </c>
      <c r="H244" s="333">
        <v>1295</v>
      </c>
      <c r="I244" s="333">
        <v>1295</v>
      </c>
      <c r="J244" s="333">
        <v>1295</v>
      </c>
    </row>
    <row r="245" spans="2:10" s="335" customFormat="1" x14ac:dyDescent="0.2">
      <c r="B245" s="332" t="s">
        <v>657</v>
      </c>
      <c r="C245" s="333" t="s">
        <v>749</v>
      </c>
      <c r="D245" s="334" t="s">
        <v>918</v>
      </c>
      <c r="E245" s="333">
        <v>26</v>
      </c>
      <c r="F245" s="333">
        <v>0</v>
      </c>
      <c r="G245" s="333">
        <v>0</v>
      </c>
      <c r="H245" s="333">
        <v>368</v>
      </c>
      <c r="I245" s="333">
        <v>368</v>
      </c>
      <c r="J245" s="333">
        <v>368</v>
      </c>
    </row>
    <row r="246" spans="2:10" s="335" customFormat="1" x14ac:dyDescent="0.2">
      <c r="B246" s="332" t="s">
        <v>658</v>
      </c>
      <c r="C246" s="333" t="s">
        <v>749</v>
      </c>
      <c r="D246" s="334" t="s">
        <v>918</v>
      </c>
      <c r="E246" s="333">
        <v>26</v>
      </c>
      <c r="F246" s="333">
        <v>0</v>
      </c>
      <c r="G246" s="333">
        <v>0</v>
      </c>
      <c r="H246" s="333">
        <v>0</v>
      </c>
      <c r="I246" s="333">
        <v>0</v>
      </c>
      <c r="J246" s="333">
        <v>368</v>
      </c>
    </row>
    <row r="247" spans="2:10" s="335" customFormat="1" x14ac:dyDescent="0.2">
      <c r="B247" s="332" t="s">
        <v>659</v>
      </c>
      <c r="C247" s="333" t="s">
        <v>749</v>
      </c>
      <c r="D247" s="334" t="s">
        <v>778</v>
      </c>
      <c r="E247" s="333">
        <v>14</v>
      </c>
      <c r="F247" s="333">
        <v>382</v>
      </c>
      <c r="G247" s="333">
        <v>382</v>
      </c>
      <c r="H247" s="333">
        <v>382</v>
      </c>
      <c r="I247" s="333">
        <v>382</v>
      </c>
      <c r="J247" s="333">
        <v>382</v>
      </c>
    </row>
    <row r="248" spans="2:10" s="335" customFormat="1" x14ac:dyDescent="0.2">
      <c r="B248" s="332" t="s">
        <v>660</v>
      </c>
      <c r="C248" s="333" t="s">
        <v>749</v>
      </c>
      <c r="D248" s="334" t="s">
        <v>856</v>
      </c>
      <c r="E248" s="333">
        <v>15</v>
      </c>
      <c r="F248" s="333">
        <v>205</v>
      </c>
      <c r="G248" s="333">
        <v>205</v>
      </c>
      <c r="H248" s="333">
        <v>205</v>
      </c>
      <c r="I248" s="333">
        <v>205</v>
      </c>
      <c r="J248" s="333">
        <v>205</v>
      </c>
    </row>
    <row r="249" spans="2:10" s="335" customFormat="1" x14ac:dyDescent="0.2">
      <c r="B249" s="332" t="s">
        <v>661</v>
      </c>
      <c r="C249" s="333" t="s">
        <v>755</v>
      </c>
      <c r="D249" s="334" t="s">
        <v>817</v>
      </c>
      <c r="E249" s="333">
        <v>15</v>
      </c>
      <c r="F249" s="333">
        <v>0</v>
      </c>
      <c r="G249" s="333">
        <v>0</v>
      </c>
      <c r="H249" s="333">
        <v>0</v>
      </c>
      <c r="I249" s="333">
        <v>0</v>
      </c>
      <c r="J249" s="333">
        <v>400</v>
      </c>
    </row>
    <row r="250" spans="2:10" s="335" customFormat="1" x14ac:dyDescent="0.2">
      <c r="B250" s="332" t="s">
        <v>662</v>
      </c>
      <c r="C250" s="333" t="s">
        <v>744</v>
      </c>
      <c r="D250" s="334" t="s">
        <v>797</v>
      </c>
      <c r="E250" s="333">
        <v>11</v>
      </c>
      <c r="F250" s="333">
        <v>0</v>
      </c>
      <c r="G250" s="333">
        <v>0</v>
      </c>
      <c r="H250" s="333">
        <v>0</v>
      </c>
      <c r="I250" s="333">
        <v>50.4</v>
      </c>
      <c r="J250" s="333">
        <v>50.4</v>
      </c>
    </row>
    <row r="251" spans="2:10" s="335" customFormat="1" x14ac:dyDescent="0.2">
      <c r="B251" s="332" t="s">
        <v>403</v>
      </c>
      <c r="C251" s="333" t="s">
        <v>744</v>
      </c>
      <c r="D251" s="334" t="s">
        <v>919</v>
      </c>
      <c r="E251" s="333">
        <v>10</v>
      </c>
      <c r="F251" s="333">
        <v>305</v>
      </c>
      <c r="G251" s="333">
        <v>305</v>
      </c>
      <c r="H251" s="333">
        <v>305</v>
      </c>
      <c r="I251" s="333">
        <v>305</v>
      </c>
      <c r="J251" s="333">
        <v>305</v>
      </c>
    </row>
    <row r="252" spans="2:10" s="335" customFormat="1" x14ac:dyDescent="0.2">
      <c r="B252" s="332" t="s">
        <v>404</v>
      </c>
      <c r="C252" s="333" t="s">
        <v>744</v>
      </c>
      <c r="D252" s="334" t="s">
        <v>920</v>
      </c>
      <c r="E252" s="333">
        <v>10</v>
      </c>
      <c r="F252" s="333">
        <v>206</v>
      </c>
      <c r="G252" s="333">
        <v>206</v>
      </c>
      <c r="H252" s="333">
        <v>206</v>
      </c>
      <c r="I252" s="333">
        <v>206</v>
      </c>
      <c r="J252" s="333">
        <v>206</v>
      </c>
    </row>
    <row r="253" spans="2:10" s="335" customFormat="1" x14ac:dyDescent="0.2">
      <c r="B253" s="332" t="s">
        <v>99</v>
      </c>
      <c r="C253" s="333" t="s">
        <v>744</v>
      </c>
      <c r="D253" s="334" t="s">
        <v>840</v>
      </c>
      <c r="E253" s="333">
        <v>10</v>
      </c>
      <c r="F253" s="333">
        <v>0</v>
      </c>
      <c r="G253" s="333">
        <v>27</v>
      </c>
      <c r="H253" s="333">
        <v>27</v>
      </c>
      <c r="I253" s="333">
        <v>27</v>
      </c>
      <c r="J253" s="333">
        <v>27</v>
      </c>
    </row>
    <row r="254" spans="2:10" s="335" customFormat="1" x14ac:dyDescent="0.2">
      <c r="B254" s="332" t="s">
        <v>663</v>
      </c>
      <c r="C254" s="333" t="s">
        <v>744</v>
      </c>
      <c r="D254" s="334" t="s">
        <v>802</v>
      </c>
      <c r="E254" s="333">
        <v>10</v>
      </c>
      <c r="F254" s="333">
        <v>0</v>
      </c>
      <c r="G254" s="333">
        <v>0</v>
      </c>
      <c r="H254" s="333">
        <v>0</v>
      </c>
      <c r="I254" s="333">
        <v>0</v>
      </c>
      <c r="J254" s="333">
        <v>45</v>
      </c>
    </row>
    <row r="255" spans="2:10" s="335" customFormat="1" x14ac:dyDescent="0.2">
      <c r="B255" s="332" t="s">
        <v>98</v>
      </c>
      <c r="C255" s="333" t="s">
        <v>748</v>
      </c>
      <c r="D255" s="334" t="s">
        <v>911</v>
      </c>
      <c r="E255" s="333">
        <v>13</v>
      </c>
      <c r="F255" s="333">
        <v>141</v>
      </c>
      <c r="G255" s="333">
        <v>141</v>
      </c>
      <c r="H255" s="333">
        <v>141</v>
      </c>
      <c r="I255" s="333">
        <v>141</v>
      </c>
      <c r="J255" s="333">
        <v>141</v>
      </c>
    </row>
    <row r="256" spans="2:10" s="335" customFormat="1" x14ac:dyDescent="0.2">
      <c r="B256" s="332" t="s">
        <v>664</v>
      </c>
      <c r="C256" s="333" t="s">
        <v>744</v>
      </c>
      <c r="D256" s="334" t="s">
        <v>921</v>
      </c>
      <c r="E256" s="333">
        <v>10</v>
      </c>
      <c r="F256" s="333">
        <v>75</v>
      </c>
      <c r="G256" s="333">
        <v>75</v>
      </c>
      <c r="H256" s="333">
        <v>75</v>
      </c>
      <c r="I256" s="333">
        <v>75</v>
      </c>
      <c r="J256" s="333">
        <v>75</v>
      </c>
    </row>
    <row r="257" spans="2:10" s="335" customFormat="1" x14ac:dyDescent="0.2">
      <c r="B257" s="332" t="s">
        <v>97</v>
      </c>
      <c r="C257" s="333" t="s">
        <v>744</v>
      </c>
      <c r="D257" s="334" t="s">
        <v>922</v>
      </c>
      <c r="E257" s="333">
        <v>10</v>
      </c>
      <c r="F257" s="333">
        <v>0</v>
      </c>
      <c r="G257" s="333">
        <v>0</v>
      </c>
      <c r="H257" s="333">
        <v>43.5</v>
      </c>
      <c r="I257" s="333">
        <v>43.5</v>
      </c>
      <c r="J257" s="333">
        <v>43.5</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2"/>
  <sheetViews>
    <sheetView workbookViewId="0">
      <selection activeCell="B3" sqref="B3"/>
    </sheetView>
  </sheetViews>
  <sheetFormatPr defaultRowHeight="15" x14ac:dyDescent="0.25"/>
  <cols>
    <col min="2" max="2" width="5.42578125" bestFit="1" customWidth="1"/>
    <col min="3" max="6" width="10.5703125" bestFit="1" customWidth="1"/>
    <col min="7" max="7" width="11.5703125" bestFit="1" customWidth="1"/>
  </cols>
  <sheetData>
    <row r="2" spans="2:7" x14ac:dyDescent="0.25">
      <c r="B2" s="344" t="s">
        <v>708</v>
      </c>
      <c r="C2" s="344"/>
      <c r="D2" s="344"/>
      <c r="E2" s="344"/>
      <c r="F2" s="344"/>
      <c r="G2" s="344"/>
    </row>
    <row r="4" spans="2:7" ht="30" x14ac:dyDescent="0.25">
      <c r="B4" s="297" t="s">
        <v>1</v>
      </c>
      <c r="C4" s="328" t="s">
        <v>686</v>
      </c>
      <c r="D4" s="328" t="s">
        <v>687</v>
      </c>
      <c r="E4" s="328" t="s">
        <v>688</v>
      </c>
      <c r="F4" s="328" t="s">
        <v>689</v>
      </c>
      <c r="G4" s="328" t="s">
        <v>690</v>
      </c>
    </row>
    <row r="5" spans="2:7" x14ac:dyDescent="0.25">
      <c r="B5" s="295">
        <v>1</v>
      </c>
      <c r="C5" s="296">
        <f>SUMIF('T34'!$E:$E,$B5,'T34'!F:F)</f>
        <v>1176.51</v>
      </c>
      <c r="D5" s="296">
        <f>SUMIF('T34'!$E:$E,$B5,'T34'!G:G)</f>
        <v>1196.51</v>
      </c>
      <c r="E5" s="296">
        <f>SUMIF('T34'!$E:$E,$B5,'T34'!H:H)</f>
        <v>2132.41</v>
      </c>
      <c r="F5" s="296">
        <f>SUMIF('T34'!$E:$E,$B5,'T34'!I:I)</f>
        <v>2649.21</v>
      </c>
      <c r="G5" s="296">
        <f>SUMIF('T34'!$E:$E,$B5,'T34'!J:J)</f>
        <v>3180.8099999999995</v>
      </c>
    </row>
    <row r="6" spans="2:7" x14ac:dyDescent="0.25">
      <c r="B6" s="295">
        <v>2</v>
      </c>
      <c r="C6" s="296">
        <f>SUMIF('T34'!$E:$E,$B6,'T34'!F:F)</f>
        <v>400</v>
      </c>
      <c r="D6" s="296">
        <f>SUMIF('T34'!$E:$E,$B6,'T34'!G:G)</f>
        <v>400</v>
      </c>
      <c r="E6" s="296">
        <f>SUMIF('T34'!$E:$E,$B6,'T34'!H:H)</f>
        <v>400</v>
      </c>
      <c r="F6" s="296">
        <f>SUMIF('T34'!$E:$E,$B6,'T34'!I:I)</f>
        <v>904</v>
      </c>
      <c r="G6" s="296">
        <f>SUMIF('T34'!$E:$E,$B6,'T34'!J:J)</f>
        <v>904</v>
      </c>
    </row>
    <row r="7" spans="2:7" x14ac:dyDescent="0.25">
      <c r="B7" s="295">
        <v>3</v>
      </c>
      <c r="C7" s="296">
        <f>SUMIF('T34'!$E:$E,$B7,'T34'!F:F)</f>
        <v>267.89999999999998</v>
      </c>
      <c r="D7" s="296">
        <f>SUMIF('T34'!$E:$E,$B7,'T34'!G:G)</f>
        <v>712.7</v>
      </c>
      <c r="E7" s="296">
        <f>SUMIF('T34'!$E:$E,$B7,'T34'!H:H)</f>
        <v>737.7</v>
      </c>
      <c r="F7" s="296">
        <f>SUMIF('T34'!$E:$E,$B7,'T34'!I:I)</f>
        <v>737.7</v>
      </c>
      <c r="G7" s="296">
        <f>SUMIF('T34'!$E:$E,$B7,'T34'!J:J)</f>
        <v>851.7</v>
      </c>
    </row>
    <row r="8" spans="2:7" x14ac:dyDescent="0.25">
      <c r="B8" s="295">
        <v>4</v>
      </c>
      <c r="C8" s="296">
        <f>SUMIF('T34'!$E:$E,$B8,'T34'!F:F)</f>
        <v>41.4</v>
      </c>
      <c r="D8" s="296">
        <f>SUMIF('T34'!$E:$E,$B8,'T34'!G:G)</f>
        <v>41.4</v>
      </c>
      <c r="E8" s="296">
        <f>SUMIF('T34'!$E:$E,$B8,'T34'!H:H)</f>
        <v>41.4</v>
      </c>
      <c r="F8" s="296">
        <f>SUMIF('T34'!$E:$E,$B8,'T34'!I:I)</f>
        <v>41.4</v>
      </c>
      <c r="G8" s="296">
        <f>SUMIF('T34'!$E:$E,$B8,'T34'!J:J)</f>
        <v>191.4</v>
      </c>
    </row>
    <row r="9" spans="2:7" x14ac:dyDescent="0.25">
      <c r="B9" s="295">
        <v>5</v>
      </c>
      <c r="C9" s="296">
        <f>SUMIF('T34'!$E:$E,$B9,'T34'!F:F)</f>
        <v>324.79999999999995</v>
      </c>
      <c r="D9" s="296">
        <f>SUMIF('T34'!$E:$E,$B9,'T34'!G:G)</f>
        <v>324.79999999999995</v>
      </c>
      <c r="E9" s="296">
        <f>SUMIF('T34'!$E:$E,$B9,'T34'!H:H)</f>
        <v>324.79999999999995</v>
      </c>
      <c r="F9" s="296">
        <f>SUMIF('T34'!$E:$E,$B9,'T34'!I:I)</f>
        <v>462.79999999999995</v>
      </c>
      <c r="G9" s="296">
        <f>SUMIF('T34'!$E:$E,$B9,'T34'!J:J)</f>
        <v>462.79999999999995</v>
      </c>
    </row>
    <row r="10" spans="2:7" x14ac:dyDescent="0.25">
      <c r="B10" s="295">
        <v>6</v>
      </c>
      <c r="C10" s="296">
        <f>SUMIF('T34'!$E:$E,$B10,'T34'!F:F)</f>
        <v>63.5</v>
      </c>
      <c r="D10" s="296">
        <f>SUMIF('T34'!$E:$E,$B10,'T34'!G:G)</f>
        <v>63.5</v>
      </c>
      <c r="E10" s="296">
        <f>SUMIF('T34'!$E:$E,$B10,'T34'!H:H)</f>
        <v>63.5</v>
      </c>
      <c r="F10" s="296">
        <f>SUMIF('T34'!$E:$E,$B10,'T34'!I:I)</f>
        <v>63.5</v>
      </c>
      <c r="G10" s="296">
        <f>SUMIF('T34'!$E:$E,$B10,'T34'!J:J)</f>
        <v>63.5</v>
      </c>
    </row>
    <row r="11" spans="2:7" x14ac:dyDescent="0.25">
      <c r="B11" s="295">
        <v>7</v>
      </c>
      <c r="C11" s="296">
        <f>SUMIF('T34'!$E:$E,$B11,'T34'!F:F)</f>
        <v>172.89999999999998</v>
      </c>
      <c r="D11" s="296">
        <f>SUMIF('T34'!$E:$E,$B11,'T34'!G:G)</f>
        <v>172.89999999999998</v>
      </c>
      <c r="E11" s="296">
        <f>SUMIF('T34'!$E:$E,$B11,'T34'!H:H)</f>
        <v>172.89999999999998</v>
      </c>
      <c r="F11" s="296">
        <f>SUMIF('T34'!$E:$E,$B11,'T34'!I:I)</f>
        <v>172.89999999999998</v>
      </c>
      <c r="G11" s="296">
        <f>SUMIF('T34'!$E:$E,$B11,'T34'!J:J)</f>
        <v>222.89999999999998</v>
      </c>
    </row>
    <row r="12" spans="2:7" x14ac:dyDescent="0.25">
      <c r="B12" s="295">
        <v>8</v>
      </c>
      <c r="C12" s="296">
        <f>SUMIF('T34'!$E:$E,$B12,'T34'!F:F)</f>
        <v>520</v>
      </c>
      <c r="D12" s="296">
        <f>SUMIF('T34'!$E:$E,$B12,'T34'!G:G)</f>
        <v>520</v>
      </c>
      <c r="E12" s="296">
        <f>SUMIF('T34'!$E:$E,$B12,'T34'!H:H)</f>
        <v>520</v>
      </c>
      <c r="F12" s="296">
        <f>SUMIF('T34'!$E:$E,$B12,'T34'!I:I)</f>
        <v>520</v>
      </c>
      <c r="G12" s="296">
        <f>SUMIF('T34'!$E:$E,$B12,'T34'!J:J)</f>
        <v>520</v>
      </c>
    </row>
    <row r="13" spans="2:7" x14ac:dyDescent="0.25">
      <c r="B13" s="295">
        <v>9</v>
      </c>
      <c r="C13" s="296">
        <f>SUMIF('T34'!$E:$E,$B13,'T34'!F:F)</f>
        <v>120</v>
      </c>
      <c r="D13" s="296">
        <f>SUMIF('T34'!$E:$E,$B13,'T34'!G:G)</f>
        <v>120</v>
      </c>
      <c r="E13" s="296">
        <f>SUMIF('T34'!$E:$E,$B13,'T34'!H:H)</f>
        <v>120</v>
      </c>
      <c r="F13" s="296">
        <f>SUMIF('T34'!$E:$E,$B13,'T34'!I:I)</f>
        <v>1195</v>
      </c>
      <c r="G13" s="296">
        <f>SUMIF('T34'!$E:$E,$B13,'T34'!J:J)</f>
        <v>1195</v>
      </c>
    </row>
    <row r="14" spans="2:7" x14ac:dyDescent="0.25">
      <c r="B14" s="295">
        <v>10</v>
      </c>
      <c r="C14" s="296">
        <f>SUMIF('T34'!$E:$E,$B14,'T34'!F:F)</f>
        <v>2597.1</v>
      </c>
      <c r="D14" s="296">
        <f>SUMIF('T34'!$E:$E,$B14,'T34'!G:G)</f>
        <v>2965.1</v>
      </c>
      <c r="E14" s="296">
        <f>SUMIF('T34'!$E:$E,$B14,'T34'!H:H)</f>
        <v>3193.6</v>
      </c>
      <c r="F14" s="296">
        <f>SUMIF('T34'!$E:$E,$B14,'T34'!I:I)</f>
        <v>3294.1</v>
      </c>
      <c r="G14" s="296">
        <f>SUMIF('T34'!$E:$E,$B14,'T34'!J:J)</f>
        <v>3543.1</v>
      </c>
    </row>
    <row r="15" spans="2:7" x14ac:dyDescent="0.25">
      <c r="B15" s="295">
        <v>11</v>
      </c>
      <c r="C15" s="296">
        <f>SUMIF('T34'!$E:$E,$B15,'T34'!F:F)</f>
        <v>2517.6499999999996</v>
      </c>
      <c r="D15" s="296">
        <f>SUMIF('T34'!$E:$E,$B15,'T34'!G:G)</f>
        <v>2616.0500000000002</v>
      </c>
      <c r="E15" s="296">
        <f>SUMIF('T34'!$E:$E,$B15,'T34'!H:H)</f>
        <v>3546.9500000000003</v>
      </c>
      <c r="F15" s="296">
        <f>SUMIF('T34'!$E:$E,$B15,'T34'!I:I)</f>
        <v>3977.15</v>
      </c>
      <c r="G15" s="296">
        <f>SUMIF('T34'!$E:$E,$B15,'T34'!J:J)</f>
        <v>4148.3500000000004</v>
      </c>
    </row>
    <row r="16" spans="2:7" x14ac:dyDescent="0.25">
      <c r="B16" s="295">
        <v>12</v>
      </c>
      <c r="C16" s="296">
        <f>SUMIF('T34'!$E:$E,$B16,'T34'!F:F)</f>
        <v>365.3</v>
      </c>
      <c r="D16" s="296">
        <f>SUMIF('T34'!$E:$E,$B16,'T34'!G:G)</f>
        <v>365.3</v>
      </c>
      <c r="E16" s="296">
        <f>SUMIF('T34'!$E:$E,$B16,'T34'!H:H)</f>
        <v>411.3</v>
      </c>
      <c r="F16" s="296">
        <f>SUMIF('T34'!$E:$E,$B16,'T34'!I:I)</f>
        <v>411.3</v>
      </c>
      <c r="G16" s="296">
        <f>SUMIF('T34'!$E:$E,$B16,'T34'!J:J)</f>
        <v>411.3</v>
      </c>
    </row>
    <row r="17" spans="2:7" x14ac:dyDescent="0.25">
      <c r="B17" s="295">
        <v>13</v>
      </c>
      <c r="C17" s="296">
        <f>SUMIF('T34'!$E:$E,$B17,'T34'!F:F)</f>
        <v>1348</v>
      </c>
      <c r="D17" s="296">
        <f>SUMIF('T34'!$E:$E,$B17,'T34'!G:G)</f>
        <v>1348</v>
      </c>
      <c r="E17" s="296">
        <f>SUMIF('T34'!$E:$E,$B17,'T34'!H:H)</f>
        <v>1633</v>
      </c>
      <c r="F17" s="296">
        <f>SUMIF('T34'!$E:$E,$B17,'T34'!I:I)</f>
        <v>3033</v>
      </c>
      <c r="G17" s="296">
        <f>SUMIF('T34'!$E:$E,$B17,'T34'!J:J)</f>
        <v>3033</v>
      </c>
    </row>
    <row r="18" spans="2:7" x14ac:dyDescent="0.25">
      <c r="B18" s="295">
        <v>14</v>
      </c>
      <c r="C18" s="296">
        <f>SUMIF('T34'!$E:$E,$B18,'T34'!F:F)</f>
        <v>3574</v>
      </c>
      <c r="D18" s="296">
        <f>SUMIF('T34'!$E:$E,$B18,'T34'!G:G)</f>
        <v>3904</v>
      </c>
      <c r="E18" s="296">
        <f>SUMIF('T34'!$E:$E,$B18,'T34'!H:H)</f>
        <v>4234</v>
      </c>
      <c r="F18" s="296">
        <f>SUMIF('T34'!$E:$E,$B18,'T34'!I:I)</f>
        <v>4234</v>
      </c>
      <c r="G18" s="296">
        <f>SUMIF('T34'!$E:$E,$B18,'T34'!J:J)</f>
        <v>4234</v>
      </c>
    </row>
    <row r="19" spans="2:7" x14ac:dyDescent="0.25">
      <c r="B19" s="295">
        <v>15</v>
      </c>
      <c r="C19" s="296">
        <f>SUMIF('T34'!$E:$E,$B19,'T34'!F:F)</f>
        <v>8644</v>
      </c>
      <c r="D19" s="296">
        <f>SUMIF('T34'!$E:$E,$B19,'T34'!G:G)</f>
        <v>9469</v>
      </c>
      <c r="E19" s="296">
        <f>SUMIF('T34'!$E:$E,$B19,'T34'!H:H)</f>
        <v>9959</v>
      </c>
      <c r="F19" s="296">
        <f>SUMIF('T34'!$E:$E,$B19,'T34'!I:I)</f>
        <v>12355</v>
      </c>
      <c r="G19" s="296">
        <f>SUMIF('T34'!$E:$E,$B19,'T34'!J:J)</f>
        <v>18059</v>
      </c>
    </row>
    <row r="20" spans="2:7" x14ac:dyDescent="0.25">
      <c r="B20" s="295">
        <v>16</v>
      </c>
      <c r="C20" s="296">
        <f>SUMIF('T34'!$E:$E,$B20,'T34'!F:F)</f>
        <v>12909</v>
      </c>
      <c r="D20" s="296">
        <f>SUMIF('T34'!$E:$E,$B20,'T34'!G:G)</f>
        <v>13644</v>
      </c>
      <c r="E20" s="296">
        <f>SUMIF('T34'!$E:$E,$B20,'T34'!H:H)</f>
        <v>17056</v>
      </c>
      <c r="F20" s="296">
        <f>SUMIF('T34'!$E:$E,$B20,'T34'!I:I)</f>
        <v>18496</v>
      </c>
      <c r="G20" s="296">
        <f>SUMIF('T34'!$E:$E,$B20,'T34'!J:J)</f>
        <v>19136</v>
      </c>
    </row>
    <row r="21" spans="2:7" x14ac:dyDescent="0.25">
      <c r="B21" s="295">
        <v>17</v>
      </c>
      <c r="C21" s="296">
        <f>SUMIF('T34'!$E:$E,$B21,'T34'!F:F)</f>
        <v>2515</v>
      </c>
      <c r="D21" s="296">
        <f>SUMIF('T34'!$E:$E,$B21,'T34'!G:G)</f>
        <v>3201</v>
      </c>
      <c r="E21" s="296">
        <f>SUMIF('T34'!$E:$E,$B21,'T34'!H:H)</f>
        <v>3201</v>
      </c>
      <c r="F21" s="296">
        <f>SUMIF('T34'!$E:$E,$B21,'T34'!I:I)</f>
        <v>4481</v>
      </c>
      <c r="G21" s="296">
        <f>SUMIF('T34'!$E:$E,$B21,'T34'!J:J)</f>
        <v>7502</v>
      </c>
    </row>
    <row r="22" spans="2:7" x14ac:dyDescent="0.25">
      <c r="B22" s="295">
        <v>18</v>
      </c>
      <c r="C22" s="296">
        <f>SUMIF('T34'!$E:$E,$B22,'T34'!F:F)</f>
        <v>6811.9</v>
      </c>
      <c r="D22" s="296">
        <f>SUMIF('T34'!$E:$E,$B22,'T34'!G:G)</f>
        <v>7081.9</v>
      </c>
      <c r="E22" s="296">
        <f>SUMIF('T34'!$E:$E,$B22,'T34'!H:H)</f>
        <v>8281.9</v>
      </c>
      <c r="F22" s="296">
        <f>SUMIF('T34'!$E:$E,$B22,'T34'!I:I)</f>
        <v>8730.9</v>
      </c>
      <c r="G22" s="296">
        <f>SUMIF('T34'!$E:$E,$B22,'T34'!J:J)</f>
        <v>10699.9</v>
      </c>
    </row>
    <row r="23" spans="2:7" x14ac:dyDescent="0.25">
      <c r="B23" s="295">
        <v>19</v>
      </c>
      <c r="C23" s="296">
        <f>SUMIF('T34'!$E:$E,$B23,'T34'!F:F)</f>
        <v>1644</v>
      </c>
      <c r="D23" s="296">
        <f>SUMIF('T34'!$E:$E,$B23,'T34'!G:G)</f>
        <v>1644</v>
      </c>
      <c r="E23" s="296">
        <f>SUMIF('T34'!$E:$E,$B23,'T34'!H:H)</f>
        <v>1644</v>
      </c>
      <c r="F23" s="296">
        <f>SUMIF('T34'!$E:$E,$B23,'T34'!I:I)</f>
        <v>1644</v>
      </c>
      <c r="G23" s="296">
        <f>SUMIF('T34'!$E:$E,$B23,'T34'!J:J)</f>
        <v>2644</v>
      </c>
    </row>
    <row r="24" spans="2:7" x14ac:dyDescent="0.25">
      <c r="B24" s="295">
        <v>20</v>
      </c>
      <c r="C24" s="296">
        <f>SUMIF('T34'!$E:$E,$B24,'T34'!F:F)</f>
        <v>2199</v>
      </c>
      <c r="D24" s="296">
        <f>SUMIF('T34'!$E:$E,$B24,'T34'!G:G)</f>
        <v>2199</v>
      </c>
      <c r="E24" s="296">
        <f>SUMIF('T34'!$E:$E,$B24,'T34'!H:H)</f>
        <v>2199</v>
      </c>
      <c r="F24" s="296">
        <f>SUMIF('T34'!$E:$E,$B24,'T34'!I:I)</f>
        <v>2199</v>
      </c>
      <c r="G24" s="296">
        <f>SUMIF('T34'!$E:$E,$B24,'T34'!J:J)</f>
        <v>4199</v>
      </c>
    </row>
    <row r="25" spans="2:7" x14ac:dyDescent="0.25">
      <c r="B25" s="295">
        <v>21</v>
      </c>
      <c r="C25" s="296">
        <f>SUMIF('T34'!$E:$E,$B25,'T34'!F:F)</f>
        <v>3365</v>
      </c>
      <c r="D25" s="296">
        <f>SUMIF('T34'!$E:$E,$B25,'T34'!G:G)</f>
        <v>3365</v>
      </c>
      <c r="E25" s="296">
        <f>SUMIF('T34'!$E:$E,$B25,'T34'!H:H)</f>
        <v>3685</v>
      </c>
      <c r="F25" s="296">
        <f>SUMIF('T34'!$E:$E,$B25,'T34'!I:I)</f>
        <v>3984</v>
      </c>
      <c r="G25" s="296">
        <f>SUMIF('T34'!$E:$E,$B25,'T34'!J:J)</f>
        <v>5883</v>
      </c>
    </row>
    <row r="26" spans="2:7" x14ac:dyDescent="0.25">
      <c r="B26" s="295">
        <v>22</v>
      </c>
      <c r="C26" s="296">
        <f>SUMIF('T34'!$E:$E,$B26,'T34'!F:F)</f>
        <v>1234</v>
      </c>
      <c r="D26" s="296">
        <f>SUMIF('T34'!$E:$E,$B26,'T34'!G:G)</f>
        <v>1234</v>
      </c>
      <c r="E26" s="296">
        <f>SUMIF('T34'!$E:$E,$B26,'T34'!H:H)</f>
        <v>1234</v>
      </c>
      <c r="F26" s="296">
        <f>SUMIF('T34'!$E:$E,$B26,'T34'!I:I)</f>
        <v>1234</v>
      </c>
      <c r="G26" s="296">
        <f>SUMIF('T34'!$E:$E,$B26,'T34'!J:J)</f>
        <v>1234</v>
      </c>
    </row>
    <row r="27" spans="2:7" x14ac:dyDescent="0.25">
      <c r="B27" s="295">
        <v>23</v>
      </c>
      <c r="C27" s="296">
        <f>SUMIF('T34'!$E:$E,$B27,'T34'!F:F)</f>
        <v>144</v>
      </c>
      <c r="D27" s="296">
        <f>SUMIF('T34'!$E:$E,$B27,'T34'!G:G)</f>
        <v>144</v>
      </c>
      <c r="E27" s="296">
        <f>SUMIF('T34'!$E:$E,$B27,'T34'!H:H)</f>
        <v>144</v>
      </c>
      <c r="F27" s="296">
        <f>SUMIF('T34'!$E:$E,$B27,'T34'!I:I)</f>
        <v>144</v>
      </c>
      <c r="G27" s="296">
        <f>SUMIF('T34'!$E:$E,$B27,'T34'!J:J)</f>
        <v>144</v>
      </c>
    </row>
    <row r="28" spans="2:7" x14ac:dyDescent="0.25">
      <c r="B28" s="295">
        <v>24</v>
      </c>
      <c r="C28" s="296">
        <f>SUMIF('T34'!$E:$E,$B28,'T34'!F:F)</f>
        <v>11156</v>
      </c>
      <c r="D28" s="296">
        <f>SUMIF('T34'!$E:$E,$B28,'T34'!G:G)</f>
        <v>11156</v>
      </c>
      <c r="E28" s="296">
        <f>SUMIF('T34'!$E:$E,$B28,'T34'!H:H)</f>
        <v>12060</v>
      </c>
      <c r="F28" s="296">
        <f>SUMIF('T34'!$E:$E,$B28,'T34'!I:I)</f>
        <v>16236</v>
      </c>
      <c r="G28" s="296">
        <f>SUMIF('T34'!$E:$E,$B28,'T34'!J:J)</f>
        <v>16236</v>
      </c>
    </row>
    <row r="29" spans="2:7" x14ac:dyDescent="0.25">
      <c r="B29" s="295">
        <v>25</v>
      </c>
      <c r="C29" s="296">
        <f>SUMIF('T34'!$E:$E,$B29,'T34'!F:F)</f>
        <v>2370</v>
      </c>
      <c r="D29" s="296">
        <f>SUMIF('T34'!$E:$E,$B29,'T34'!G:G)</f>
        <v>2370</v>
      </c>
      <c r="E29" s="296">
        <f>SUMIF('T34'!$E:$E,$B29,'T34'!H:H)</f>
        <v>2370</v>
      </c>
      <c r="F29" s="296">
        <f>SUMIF('T34'!$E:$E,$B29,'T34'!I:I)</f>
        <v>2370</v>
      </c>
      <c r="G29" s="296">
        <f>SUMIF('T34'!$E:$E,$B29,'T34'!J:J)</f>
        <v>2370</v>
      </c>
    </row>
    <row r="30" spans="2:7" x14ac:dyDescent="0.25">
      <c r="B30" s="295">
        <v>26</v>
      </c>
      <c r="C30" s="296">
        <f>SUMIF('T34'!$E:$E,$B30,'T34'!F:F)</f>
        <v>2339</v>
      </c>
      <c r="D30" s="296">
        <f>SUMIF('T34'!$E:$E,$B30,'T34'!G:G)</f>
        <v>2139</v>
      </c>
      <c r="E30" s="296">
        <f>SUMIF('T34'!$E:$E,$B30,'T34'!H:H)</f>
        <v>2507</v>
      </c>
      <c r="F30" s="296">
        <f>SUMIF('T34'!$E:$E,$B30,'T34'!I:I)</f>
        <v>3507</v>
      </c>
      <c r="G30" s="296">
        <f>SUMIF('T34'!$E:$E,$B30,'T34'!J:J)</f>
        <v>5275</v>
      </c>
    </row>
    <row r="31" spans="2:7" x14ac:dyDescent="0.25">
      <c r="B31" s="295">
        <v>27</v>
      </c>
      <c r="C31" s="296">
        <f>SUMIF('T34'!$E:$E,$B31,'T34'!F:F)</f>
        <v>1045</v>
      </c>
      <c r="D31" s="296">
        <f>SUMIF('T34'!$E:$E,$B31,'T34'!G:G)</f>
        <v>1045</v>
      </c>
      <c r="E31" s="296">
        <f>SUMIF('T34'!$E:$E,$B31,'T34'!H:H)</f>
        <v>1045</v>
      </c>
      <c r="F31" s="296">
        <f>SUMIF('T34'!$E:$E,$B31,'T34'!I:I)</f>
        <v>1045</v>
      </c>
      <c r="G31" s="296">
        <f>SUMIF('T34'!$E:$E,$B31,'T34'!J:J)</f>
        <v>1045</v>
      </c>
    </row>
    <row r="32" spans="2:7" x14ac:dyDescent="0.25">
      <c r="B32" s="295" t="s">
        <v>62</v>
      </c>
      <c r="C32" s="296">
        <f>SUM(C5:C31)</f>
        <v>69864.959999999992</v>
      </c>
      <c r="D32" s="296">
        <f t="shared" ref="D32:G32" si="0">SUM(D5:D31)</f>
        <v>73442.16</v>
      </c>
      <c r="E32" s="296">
        <f t="shared" si="0"/>
        <v>82917.459999999992</v>
      </c>
      <c r="F32" s="296">
        <f t="shared" si="0"/>
        <v>98121.959999999992</v>
      </c>
      <c r="G32" s="296">
        <f t="shared" si="0"/>
        <v>117388.76</v>
      </c>
    </row>
  </sheetData>
  <mergeCells count="1">
    <mergeCell ref="B2:G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G20"/>
  <sheetViews>
    <sheetView workbookViewId="0">
      <selection activeCell="B3" sqref="B3"/>
    </sheetView>
  </sheetViews>
  <sheetFormatPr defaultRowHeight="15" x14ac:dyDescent="0.25"/>
  <cols>
    <col min="2" max="2" width="14.140625" customWidth="1"/>
    <col min="3" max="7" width="9.28515625" bestFit="1" customWidth="1"/>
  </cols>
  <sheetData>
    <row r="2" spans="2:7" x14ac:dyDescent="0.25">
      <c r="B2" s="3" t="s">
        <v>707</v>
      </c>
    </row>
    <row r="4" spans="2:7" x14ac:dyDescent="0.25">
      <c r="B4" s="398" t="s">
        <v>66</v>
      </c>
      <c r="C4" s="99" t="s">
        <v>30</v>
      </c>
      <c r="D4" s="99" t="s">
        <v>31</v>
      </c>
      <c r="E4" s="99" t="s">
        <v>32</v>
      </c>
      <c r="F4" s="99" t="s">
        <v>33</v>
      </c>
      <c r="G4" s="99" t="s">
        <v>450</v>
      </c>
    </row>
    <row r="5" spans="2:7" x14ac:dyDescent="0.25">
      <c r="B5" s="399"/>
      <c r="C5" s="99" t="s">
        <v>526</v>
      </c>
      <c r="D5" s="99" t="s">
        <v>526</v>
      </c>
      <c r="E5" s="99" t="s">
        <v>526</v>
      </c>
      <c r="F5" s="99" t="s">
        <v>526</v>
      </c>
      <c r="G5" s="99" t="s">
        <v>526</v>
      </c>
    </row>
    <row r="6" spans="2:7" x14ac:dyDescent="0.25">
      <c r="B6" s="100">
        <v>1</v>
      </c>
      <c r="C6" s="290">
        <v>623.16764343353248</v>
      </c>
      <c r="D6" s="290">
        <v>607.38487584486393</v>
      </c>
      <c r="E6" s="290">
        <v>584.89011245708059</v>
      </c>
      <c r="F6" s="290">
        <v>597.14811321379705</v>
      </c>
      <c r="G6" s="290">
        <v>531.40010726719856</v>
      </c>
    </row>
    <row r="7" spans="2:7" x14ac:dyDescent="0.25">
      <c r="B7" s="100">
        <v>2</v>
      </c>
      <c r="C7" s="290">
        <v>3226.1426325579901</v>
      </c>
      <c r="D7" s="290">
        <v>3214.9352279506529</v>
      </c>
      <c r="E7" s="290">
        <v>3195.8815577551263</v>
      </c>
      <c r="F7" s="290">
        <v>3196.4197364407064</v>
      </c>
      <c r="G7" s="290">
        <v>3193.055880170833</v>
      </c>
    </row>
    <row r="8" spans="2:7" x14ac:dyDescent="0.25">
      <c r="B8" s="100">
        <v>3</v>
      </c>
      <c r="C8" s="290">
        <v>2608.5442430309809</v>
      </c>
      <c r="D8" s="290">
        <v>2590.2002828352838</v>
      </c>
      <c r="E8" s="290">
        <v>2608.2790163227842</v>
      </c>
      <c r="F8" s="290">
        <v>2621.7053183567323</v>
      </c>
      <c r="G8" s="290">
        <v>2634.1969197063941</v>
      </c>
    </row>
    <row r="9" spans="2:7" x14ac:dyDescent="0.25">
      <c r="B9" s="100">
        <v>4</v>
      </c>
      <c r="C9" s="290">
        <v>4005.4408183102005</v>
      </c>
      <c r="D9" s="290">
        <v>4032.1227577668838</v>
      </c>
      <c r="E9" s="290">
        <v>4056.7424500526545</v>
      </c>
      <c r="F9" s="290">
        <v>4087.6264591911868</v>
      </c>
      <c r="G9" s="290">
        <v>4110.6451176925184</v>
      </c>
    </row>
    <row r="10" spans="2:7" x14ac:dyDescent="0.25">
      <c r="B10" s="100">
        <v>5</v>
      </c>
      <c r="C10" s="290">
        <v>4558.6520509618404</v>
      </c>
      <c r="D10" s="290">
        <v>4582.8539710512196</v>
      </c>
      <c r="E10" s="290">
        <v>4606.0206298743051</v>
      </c>
      <c r="F10" s="290">
        <v>4629.8529395026917</v>
      </c>
      <c r="G10" s="290">
        <v>4652.6007736837983</v>
      </c>
    </row>
    <row r="11" spans="2:7" x14ac:dyDescent="0.25">
      <c r="B11" s="100">
        <v>6</v>
      </c>
      <c r="C11" s="290">
        <v>2092.0541941704141</v>
      </c>
      <c r="D11" s="290">
        <v>1887.1401381652749</v>
      </c>
      <c r="E11" s="290">
        <v>1928.6458100604527</v>
      </c>
      <c r="F11" s="290">
        <v>1987.1589801652117</v>
      </c>
      <c r="G11" s="290">
        <v>2037.5101301283494</v>
      </c>
    </row>
    <row r="12" spans="2:7" x14ac:dyDescent="0.25">
      <c r="B12" s="100">
        <v>7</v>
      </c>
      <c r="C12" s="290">
        <v>4966.6500000000005</v>
      </c>
      <c r="D12" s="290">
        <v>5077.2500000000664</v>
      </c>
      <c r="E12" s="290">
        <v>5051.25</v>
      </c>
      <c r="F12" s="290">
        <v>5133.4499999999989</v>
      </c>
      <c r="G12" s="290">
        <v>5172.9500000000007</v>
      </c>
    </row>
    <row r="13" spans="2:7" x14ac:dyDescent="0.25">
      <c r="B13" s="100">
        <v>8</v>
      </c>
      <c r="C13" s="290">
        <v>4414.4199999999992</v>
      </c>
      <c r="D13" s="290">
        <v>4422.2199999999993</v>
      </c>
      <c r="E13" s="290">
        <v>4437.2199999999993</v>
      </c>
      <c r="F13" s="290">
        <v>4459.32</v>
      </c>
      <c r="G13" s="290">
        <v>4502.82</v>
      </c>
    </row>
    <row r="14" spans="2:7" x14ac:dyDescent="0.25">
      <c r="B14" s="100">
        <v>9</v>
      </c>
      <c r="C14" s="290">
        <v>5580.5285552636788</v>
      </c>
      <c r="D14" s="290">
        <v>5650.4793966244315</v>
      </c>
      <c r="E14" s="290">
        <v>5701.9819751040668</v>
      </c>
      <c r="F14" s="290">
        <v>5746.1611079572813</v>
      </c>
      <c r="G14" s="290">
        <v>5793.168430366627</v>
      </c>
    </row>
    <row r="15" spans="2:7" x14ac:dyDescent="0.25">
      <c r="B15" s="100">
        <v>10</v>
      </c>
      <c r="C15" s="290">
        <v>1920.477178295806</v>
      </c>
      <c r="D15" s="290">
        <v>1921.3848751991832</v>
      </c>
      <c r="E15" s="290">
        <v>1922.1995185920541</v>
      </c>
      <c r="F15" s="290">
        <v>1930.5085939776882</v>
      </c>
      <c r="G15" s="290">
        <v>1942.9571691382503</v>
      </c>
    </row>
    <row r="16" spans="2:7" x14ac:dyDescent="0.25">
      <c r="B16" s="100">
        <v>11</v>
      </c>
      <c r="C16" s="290">
        <v>3609.4278042195037</v>
      </c>
      <c r="D16" s="290">
        <v>3618.4327569259021</v>
      </c>
      <c r="E16" s="290">
        <v>3628.5664512337135</v>
      </c>
      <c r="F16" s="290">
        <v>3641.6927355472262</v>
      </c>
      <c r="G16" s="290">
        <v>3655.8303789425736</v>
      </c>
    </row>
    <row r="17" spans="2:7" x14ac:dyDescent="0.25">
      <c r="B17" s="100">
        <v>12</v>
      </c>
      <c r="C17" s="290">
        <v>4729.7528912584812</v>
      </c>
      <c r="D17" s="290">
        <v>4863.5031870082894</v>
      </c>
      <c r="E17" s="290">
        <v>5089.7751902396703</v>
      </c>
      <c r="F17" s="290">
        <v>5163.1421540933216</v>
      </c>
      <c r="G17" s="290">
        <v>5255.8611067712463</v>
      </c>
    </row>
    <row r="18" spans="2:7" x14ac:dyDescent="0.25">
      <c r="B18" s="100">
        <v>13</v>
      </c>
      <c r="C18" s="290">
        <v>5813.9185574177536</v>
      </c>
      <c r="D18" s="290">
        <v>5905.4746298825794</v>
      </c>
      <c r="E18" s="290">
        <v>5976.6515898114285</v>
      </c>
      <c r="F18" s="290">
        <v>6033.2823899513396</v>
      </c>
      <c r="G18" s="290">
        <v>6057.3964600280196</v>
      </c>
    </row>
    <row r="19" spans="2:7" x14ac:dyDescent="0.25">
      <c r="B19" s="100">
        <v>14</v>
      </c>
      <c r="C19" s="290">
        <v>2698.9405790823303</v>
      </c>
      <c r="D19" s="290">
        <v>2711.3801210956872</v>
      </c>
      <c r="E19" s="290">
        <v>2723.9717538737523</v>
      </c>
      <c r="F19" s="290">
        <v>2745.0580849575681</v>
      </c>
      <c r="G19" s="290">
        <v>2773.7545658412687</v>
      </c>
    </row>
    <row r="20" spans="2:7" x14ac:dyDescent="0.25">
      <c r="B20" s="101" t="s">
        <v>62</v>
      </c>
      <c r="C20" s="291">
        <f>SUM(C6:C19)</f>
        <v>50848.117148002515</v>
      </c>
      <c r="D20" s="291">
        <f>SUM(D6:D19)</f>
        <v>51084.76222035032</v>
      </c>
      <c r="E20" s="291">
        <f>SUM(E6:E19)</f>
        <v>51512.076055377089</v>
      </c>
      <c r="F20" s="291">
        <f>SUM(F6:F19)</f>
        <v>51972.526613354763</v>
      </c>
      <c r="G20" s="291">
        <f>SUM(G6:G19)</f>
        <v>52314.147039737072</v>
      </c>
    </row>
  </sheetData>
  <mergeCells count="1">
    <mergeCell ref="B4:B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G20"/>
  <sheetViews>
    <sheetView workbookViewId="0">
      <selection activeCell="B3" sqref="B3"/>
    </sheetView>
  </sheetViews>
  <sheetFormatPr defaultRowHeight="15" x14ac:dyDescent="0.25"/>
  <cols>
    <col min="2" max="2" width="14.140625" customWidth="1"/>
    <col min="3" max="7" width="9.28515625" bestFit="1" customWidth="1"/>
  </cols>
  <sheetData>
    <row r="2" spans="2:7" x14ac:dyDescent="0.25">
      <c r="B2" s="3" t="s">
        <v>706</v>
      </c>
    </row>
    <row r="4" spans="2:7" x14ac:dyDescent="0.25">
      <c r="B4" s="398" t="s">
        <v>66</v>
      </c>
      <c r="C4" s="99" t="s">
        <v>30</v>
      </c>
      <c r="D4" s="99" t="s">
        <v>31</v>
      </c>
      <c r="E4" s="99" t="s">
        <v>32</v>
      </c>
      <c r="F4" s="99" t="s">
        <v>33</v>
      </c>
      <c r="G4" s="99" t="s">
        <v>450</v>
      </c>
    </row>
    <row r="5" spans="2:7" x14ac:dyDescent="0.25">
      <c r="B5" s="399"/>
      <c r="C5" s="292" t="s">
        <v>526</v>
      </c>
      <c r="D5" s="292" t="s">
        <v>526</v>
      </c>
      <c r="E5" s="292" t="s">
        <v>526</v>
      </c>
      <c r="F5" s="292" t="s">
        <v>526</v>
      </c>
      <c r="G5" s="292" t="s">
        <v>526</v>
      </c>
    </row>
    <row r="6" spans="2:7" x14ac:dyDescent="0.25">
      <c r="B6" s="100">
        <v>1</v>
      </c>
      <c r="C6" s="290">
        <v>573.59587192305207</v>
      </c>
      <c r="D6" s="290">
        <v>551.47407217606201</v>
      </c>
      <c r="E6" s="290">
        <v>527.83281644496424</v>
      </c>
      <c r="F6" s="290">
        <v>506.87819664728551</v>
      </c>
      <c r="G6" s="290">
        <v>469.18315200698714</v>
      </c>
    </row>
    <row r="7" spans="2:7" x14ac:dyDescent="0.25">
      <c r="B7" s="100">
        <v>2</v>
      </c>
      <c r="C7" s="290">
        <v>3186.7558033218784</v>
      </c>
      <c r="D7" s="290">
        <v>3113.9293094308109</v>
      </c>
      <c r="E7" s="290">
        <v>3007.2233963045901</v>
      </c>
      <c r="F7" s="290">
        <v>2930.410574610461</v>
      </c>
      <c r="G7" s="290">
        <v>2836.9927925286897</v>
      </c>
    </row>
    <row r="8" spans="2:7" x14ac:dyDescent="0.25">
      <c r="B8" s="100">
        <v>3</v>
      </c>
      <c r="C8" s="290">
        <v>2216.1669375874335</v>
      </c>
      <c r="D8" s="290">
        <v>2152.098507328466</v>
      </c>
      <c r="E8" s="290">
        <v>2069.6323290755699</v>
      </c>
      <c r="F8" s="290">
        <v>2005.1851106995064</v>
      </c>
      <c r="G8" s="290">
        <v>1910.972091796418</v>
      </c>
    </row>
    <row r="9" spans="2:7" x14ac:dyDescent="0.25">
      <c r="B9" s="100">
        <v>4</v>
      </c>
      <c r="C9" s="290">
        <v>3682.0183651843704</v>
      </c>
      <c r="D9" s="290">
        <v>3664.1973664897282</v>
      </c>
      <c r="E9" s="290">
        <v>3600.6215413686227</v>
      </c>
      <c r="F9" s="290">
        <v>3571.0865901532875</v>
      </c>
      <c r="G9" s="290">
        <v>3586.5753159992478</v>
      </c>
    </row>
    <row r="10" spans="2:7" x14ac:dyDescent="0.25">
      <c r="B10" s="100">
        <v>5</v>
      </c>
      <c r="C10" s="290">
        <v>3897.3405606316596</v>
      </c>
      <c r="D10" s="290">
        <v>3838.6048840253211</v>
      </c>
      <c r="E10" s="290">
        <v>3737.0576296143686</v>
      </c>
      <c r="F10" s="290">
        <v>3670.6068825660136</v>
      </c>
      <c r="G10" s="290">
        <v>3610.965000524131</v>
      </c>
    </row>
    <row r="11" spans="2:7" x14ac:dyDescent="0.25">
      <c r="B11" s="100">
        <v>6</v>
      </c>
      <c r="C11" s="290">
        <v>2980.873139772661</v>
      </c>
      <c r="D11" s="290">
        <v>2988.1510140250971</v>
      </c>
      <c r="E11" s="290">
        <v>2960.6059327158187</v>
      </c>
      <c r="F11" s="290">
        <v>2957.168178636663</v>
      </c>
      <c r="G11" s="290">
        <v>3005.2097827834086</v>
      </c>
    </row>
    <row r="12" spans="2:7" x14ac:dyDescent="0.25">
      <c r="B12" s="100">
        <v>7</v>
      </c>
      <c r="C12" s="290">
        <v>4796.9902164133482</v>
      </c>
      <c r="D12" s="290">
        <v>4745.4038671495155</v>
      </c>
      <c r="E12" s="290">
        <v>4637.5453484211166</v>
      </c>
      <c r="F12" s="290">
        <v>4573.8657025474113</v>
      </c>
      <c r="G12" s="290">
        <v>4540.6819525725277</v>
      </c>
    </row>
    <row r="13" spans="2:7" x14ac:dyDescent="0.25">
      <c r="B13" s="100">
        <v>8</v>
      </c>
      <c r="C13" s="290">
        <v>4224.5403129037295</v>
      </c>
      <c r="D13" s="290">
        <v>4192.5958374307356</v>
      </c>
      <c r="E13" s="290">
        <v>4110.9590543691875</v>
      </c>
      <c r="F13" s="290">
        <v>4067.2208379589038</v>
      </c>
      <c r="G13" s="290">
        <v>4061.7447119283875</v>
      </c>
    </row>
    <row r="14" spans="2:7" x14ac:dyDescent="0.25">
      <c r="B14" s="100">
        <v>9</v>
      </c>
      <c r="C14" s="290">
        <v>6045.6900026819258</v>
      </c>
      <c r="D14" s="290">
        <v>6015.5885278881115</v>
      </c>
      <c r="E14" s="290">
        <v>5915.7328878778462</v>
      </c>
      <c r="F14" s="290">
        <v>5867.8080629994338</v>
      </c>
      <c r="G14" s="290">
        <v>5885.7738636512531</v>
      </c>
    </row>
    <row r="15" spans="2:7" x14ac:dyDescent="0.25">
      <c r="B15" s="100">
        <v>10</v>
      </c>
      <c r="C15" s="290">
        <v>2251.7635740419842</v>
      </c>
      <c r="D15" s="290">
        <v>2221.0610232060053</v>
      </c>
      <c r="E15" s="290">
        <v>2166.9651147725426</v>
      </c>
      <c r="F15" s="290">
        <v>2131.8739261371406</v>
      </c>
      <c r="G15" s="290">
        <v>2101.5744098623964</v>
      </c>
    </row>
    <row r="16" spans="2:7" x14ac:dyDescent="0.25">
      <c r="B16" s="100">
        <v>11</v>
      </c>
      <c r="C16" s="290">
        <v>3631.4996989616702</v>
      </c>
      <c r="D16" s="290">
        <v>3599.3991718491156</v>
      </c>
      <c r="E16" s="290">
        <v>3527.7993043294418</v>
      </c>
      <c r="F16" s="290">
        <v>3486.7456020854092</v>
      </c>
      <c r="G16" s="290">
        <v>3470.3287323806185</v>
      </c>
    </row>
    <row r="17" spans="2:7" x14ac:dyDescent="0.25">
      <c r="B17" s="100">
        <v>12</v>
      </c>
      <c r="C17" s="290">
        <v>4435.539797290573</v>
      </c>
      <c r="D17" s="290">
        <v>4406.2028125910256</v>
      </c>
      <c r="E17" s="290">
        <v>4315.0817672227067</v>
      </c>
      <c r="F17" s="290">
        <v>4270.6172659690228</v>
      </c>
      <c r="G17" s="290">
        <v>4282.945224176894</v>
      </c>
    </row>
    <row r="18" spans="2:7" x14ac:dyDescent="0.25">
      <c r="B18" s="100">
        <v>13</v>
      </c>
      <c r="C18" s="290">
        <v>5594.9631129569871</v>
      </c>
      <c r="D18" s="290">
        <v>5547.4609108265277</v>
      </c>
      <c r="E18" s="290">
        <v>5435.9048088027566</v>
      </c>
      <c r="F18" s="290">
        <v>5373.6494853915174</v>
      </c>
      <c r="G18" s="290">
        <v>5355.3447789842485</v>
      </c>
    </row>
    <row r="19" spans="2:7" x14ac:dyDescent="0.25">
      <c r="B19" s="100">
        <v>14</v>
      </c>
      <c r="C19" s="290">
        <v>2282.2626063287225</v>
      </c>
      <c r="D19" s="290">
        <v>2261.5707526598062</v>
      </c>
      <c r="E19" s="290">
        <v>2216.357918486402</v>
      </c>
      <c r="F19" s="290">
        <v>2190.1575522162316</v>
      </c>
      <c r="G19" s="290">
        <v>2178.596045724762</v>
      </c>
    </row>
    <row r="20" spans="2:7" x14ac:dyDescent="0.25">
      <c r="B20" s="101" t="s">
        <v>62</v>
      </c>
      <c r="C20" s="291">
        <f>SUM(C6:C19)</f>
        <v>49800</v>
      </c>
      <c r="D20" s="291">
        <f>SUM(D6:D19)</f>
        <v>49297.738057076327</v>
      </c>
      <c r="E20" s="291">
        <f>SUM(E6:E19)</f>
        <v>48229.319849805928</v>
      </c>
      <c r="F20" s="291">
        <f>SUM(F6:F19)</f>
        <v>47603.27396861829</v>
      </c>
      <c r="G20" s="291">
        <f>SUM(G6:G19)</f>
        <v>47296.88785491998</v>
      </c>
    </row>
  </sheetData>
  <mergeCells count="1">
    <mergeCell ref="B4:B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L21"/>
  <sheetViews>
    <sheetView zoomScaleNormal="100" workbookViewId="0">
      <selection activeCell="B2" sqref="B2"/>
    </sheetView>
  </sheetViews>
  <sheetFormatPr defaultRowHeight="15" x14ac:dyDescent="0.25"/>
  <cols>
    <col min="2" max="2" width="14.140625" customWidth="1"/>
    <col min="3" max="7" width="9.28515625" bestFit="1" customWidth="1"/>
    <col min="9" max="12" width="10.5703125" bestFit="1" customWidth="1"/>
  </cols>
  <sheetData>
    <row r="2" spans="2:12" x14ac:dyDescent="0.25">
      <c r="B2" s="3" t="s">
        <v>705</v>
      </c>
    </row>
    <row r="4" spans="2:12" x14ac:dyDescent="0.25">
      <c r="B4" s="400" t="s">
        <v>66</v>
      </c>
      <c r="C4" s="401" t="s">
        <v>523</v>
      </c>
      <c r="D4" s="401"/>
      <c r="E4" s="401"/>
      <c r="F4" s="401"/>
      <c r="G4" s="401"/>
      <c r="H4" s="405"/>
      <c r="I4" s="402" t="s">
        <v>524</v>
      </c>
      <c r="J4" s="403"/>
      <c r="K4" s="403"/>
      <c r="L4" s="404"/>
    </row>
    <row r="5" spans="2:12" x14ac:dyDescent="0.25">
      <c r="B5" s="400"/>
      <c r="C5" s="99" t="s">
        <v>30</v>
      </c>
      <c r="D5" s="99" t="s">
        <v>31</v>
      </c>
      <c r="E5" s="99" t="s">
        <v>32</v>
      </c>
      <c r="F5" s="99" t="s">
        <v>33</v>
      </c>
      <c r="G5" s="99" t="s">
        <v>450</v>
      </c>
      <c r="H5" s="406"/>
      <c r="I5" s="99" t="s">
        <v>31</v>
      </c>
      <c r="J5" s="99" t="s">
        <v>32</v>
      </c>
      <c r="K5" s="99" t="s">
        <v>33</v>
      </c>
      <c r="L5" s="99" t="s">
        <v>450</v>
      </c>
    </row>
    <row r="6" spans="2:12" x14ac:dyDescent="0.25">
      <c r="B6" s="400"/>
      <c r="C6" s="99" t="s">
        <v>526</v>
      </c>
      <c r="D6" s="99" t="s">
        <v>526</v>
      </c>
      <c r="E6" s="99" t="s">
        <v>526</v>
      </c>
      <c r="F6" s="99" t="s">
        <v>526</v>
      </c>
      <c r="G6" s="99" t="s">
        <v>526</v>
      </c>
      <c r="H6" s="407"/>
      <c r="I6" s="99" t="s">
        <v>526</v>
      </c>
      <c r="J6" s="99" t="s">
        <v>526</v>
      </c>
      <c r="K6" s="99" t="s">
        <v>526</v>
      </c>
      <c r="L6" s="99" t="s">
        <v>526</v>
      </c>
    </row>
    <row r="7" spans="2:12" x14ac:dyDescent="0.25">
      <c r="B7" s="100">
        <v>1</v>
      </c>
      <c r="C7" s="290">
        <v>-460.72079753029237</v>
      </c>
      <c r="D7" s="290">
        <v>-478.86292059900325</v>
      </c>
      <c r="E7" s="290">
        <v>-494.29258012296469</v>
      </c>
      <c r="F7" s="290">
        <v>-510.85161365277702</v>
      </c>
      <c r="G7" s="290">
        <v>-547.50469304274134</v>
      </c>
      <c r="H7" s="84"/>
      <c r="I7" s="293">
        <v>-379.54015633595623</v>
      </c>
      <c r="J7" s="293">
        <v>-397.04185455970014</v>
      </c>
      <c r="K7" s="293">
        <v>-414.81374563142526</v>
      </c>
      <c r="L7" s="293">
        <v>-452.0663024279221</v>
      </c>
    </row>
    <row r="8" spans="2:12" x14ac:dyDescent="0.25">
      <c r="B8" s="100">
        <v>2</v>
      </c>
      <c r="C8" s="290">
        <v>474.12259134091761</v>
      </c>
      <c r="D8" s="290">
        <v>423.76756524098704</v>
      </c>
      <c r="E8" s="290">
        <v>364.04755777509121</v>
      </c>
      <c r="F8" s="290">
        <v>313.67082931213662</v>
      </c>
      <c r="G8" s="290">
        <v>230.95515534592022</v>
      </c>
      <c r="H8" s="84"/>
      <c r="I8" s="293">
        <v>643.43539256181043</v>
      </c>
      <c r="J8" s="293">
        <v>579.13274744297496</v>
      </c>
      <c r="K8" s="293">
        <v>526.07359483427228</v>
      </c>
      <c r="L8" s="293">
        <v>442.03208282480364</v>
      </c>
    </row>
    <row r="9" spans="2:12" x14ac:dyDescent="0.25">
      <c r="B9" s="100">
        <v>3</v>
      </c>
      <c r="C9" s="290">
        <v>136.54298925465378</v>
      </c>
      <c r="D9" s="290">
        <v>88.005037527848344</v>
      </c>
      <c r="E9" s="290">
        <v>37.810358395820401</v>
      </c>
      <c r="F9" s="290">
        <v>-8.8220420649790299</v>
      </c>
      <c r="G9" s="290">
        <v>-96.850063777213592</v>
      </c>
      <c r="H9" s="84"/>
      <c r="I9" s="293">
        <v>331.63919026919962</v>
      </c>
      <c r="J9" s="293">
        <v>276.36189591986027</v>
      </c>
      <c r="K9" s="293">
        <v>226.75441193402639</v>
      </c>
      <c r="L9" s="293">
        <v>137.25589983510338</v>
      </c>
    </row>
    <row r="10" spans="2:12" x14ac:dyDescent="0.25">
      <c r="B10" s="100">
        <v>4</v>
      </c>
      <c r="C10" s="290">
        <v>909.23850659094353</v>
      </c>
      <c r="D10" s="290">
        <v>917.85994923627266</v>
      </c>
      <c r="E10" s="290">
        <v>911.00468136171332</v>
      </c>
      <c r="F10" s="290">
        <v>915.1653983694406</v>
      </c>
      <c r="G10" s="290">
        <v>948.55542520439246</v>
      </c>
      <c r="H10" s="84"/>
      <c r="I10" s="293">
        <v>1182.7726512068377</v>
      </c>
      <c r="J10" s="293">
        <v>1170.3908620496727</v>
      </c>
      <c r="K10" s="293">
        <v>1171.316657326038</v>
      </c>
      <c r="L10" s="293">
        <v>1203.1077639062712</v>
      </c>
    </row>
    <row r="11" spans="2:12" x14ac:dyDescent="0.25">
      <c r="B11" s="100">
        <v>5</v>
      </c>
      <c r="C11" s="290">
        <v>972.18040929058895</v>
      </c>
      <c r="D11" s="290">
        <v>941.14577450078571</v>
      </c>
      <c r="E11" s="290">
        <v>898.21172007812322</v>
      </c>
      <c r="F11" s="290">
        <v>865.56205630876377</v>
      </c>
      <c r="G11" s="290">
        <v>821.48122129817648</v>
      </c>
      <c r="H11" s="84"/>
      <c r="I11" s="293">
        <v>1172.9672279206361</v>
      </c>
      <c r="J11" s="293">
        <v>1125.1969909119393</v>
      </c>
      <c r="K11" s="293">
        <v>1089.7164917319503</v>
      </c>
      <c r="L11" s="293">
        <v>1044.2364636491013</v>
      </c>
    </row>
    <row r="12" spans="2:12" x14ac:dyDescent="0.25">
      <c r="B12" s="100">
        <v>6</v>
      </c>
      <c r="C12" s="290">
        <v>990.0980778810449</v>
      </c>
      <c r="D12" s="290">
        <v>1018.9397490582714</v>
      </c>
      <c r="E12" s="290">
        <v>1038.2115279326677</v>
      </c>
      <c r="F12" s="290">
        <v>1063.1621874923235</v>
      </c>
      <c r="G12" s="290">
        <v>1127.3507864625535</v>
      </c>
      <c r="H12" s="84"/>
      <c r="I12" s="293">
        <v>1170.2446163389188</v>
      </c>
      <c r="J12" s="293">
        <v>1186.3599230510958</v>
      </c>
      <c r="K12" s="293">
        <v>1209.4629573380255</v>
      </c>
      <c r="L12" s="293">
        <v>1272.7383331402723</v>
      </c>
    </row>
    <row r="13" spans="2:12" x14ac:dyDescent="0.25">
      <c r="B13" s="100">
        <v>7</v>
      </c>
      <c r="C13" s="290">
        <v>1536.7666838439102</v>
      </c>
      <c r="D13" s="290">
        <v>1519.4252321227518</v>
      </c>
      <c r="E13" s="290">
        <v>1484.4344831577398</v>
      </c>
      <c r="F13" s="290">
        <v>1463.3153393823623</v>
      </c>
      <c r="G13" s="290">
        <v>1451.0674550295164</v>
      </c>
      <c r="H13" s="84"/>
      <c r="I13" s="293">
        <v>1717.8409572806474</v>
      </c>
      <c r="J13" s="293">
        <v>1678.7109249980292</v>
      </c>
      <c r="K13" s="293">
        <v>1655.1688723308441</v>
      </c>
      <c r="L13" s="293">
        <v>1641.7234201775502</v>
      </c>
    </row>
    <row r="14" spans="2:12" x14ac:dyDescent="0.25">
      <c r="B14" s="100">
        <v>8</v>
      </c>
      <c r="C14" s="290">
        <v>1225.8433178958792</v>
      </c>
      <c r="D14" s="290">
        <v>1224.1544368696641</v>
      </c>
      <c r="E14" s="290">
        <v>1207.2122445168106</v>
      </c>
      <c r="F14" s="290">
        <v>1201.61778865782</v>
      </c>
      <c r="G14" s="290">
        <v>1215.6614328918106</v>
      </c>
      <c r="H14" s="84"/>
      <c r="I14" s="293">
        <v>1559.5063649663632</v>
      </c>
      <c r="J14" s="293">
        <v>1535.5681714629302</v>
      </c>
      <c r="K14" s="293">
        <v>1525.8786411443739</v>
      </c>
      <c r="L14" s="293">
        <v>1537.8982186337189</v>
      </c>
    </row>
    <row r="15" spans="2:12" x14ac:dyDescent="0.25">
      <c r="B15" s="100">
        <v>9</v>
      </c>
      <c r="C15" s="290">
        <v>1455.1383242545994</v>
      </c>
      <c r="D15" s="290">
        <v>1468.447951774433</v>
      </c>
      <c r="E15" s="290">
        <v>1461.8159765706976</v>
      </c>
      <c r="F15" s="290">
        <v>1469.2719546306271</v>
      </c>
      <c r="G15" s="290">
        <v>1516.3709487246138</v>
      </c>
      <c r="H15" s="84"/>
      <c r="I15" s="293">
        <v>1852.8929074818006</v>
      </c>
      <c r="J15" s="293">
        <v>1838.2407686018696</v>
      </c>
      <c r="K15" s="293">
        <v>1841.002183764364</v>
      </c>
      <c r="L15" s="293">
        <v>1885.7808027991991</v>
      </c>
    </row>
    <row r="16" spans="2:12" x14ac:dyDescent="0.25">
      <c r="B16" s="100">
        <v>10</v>
      </c>
      <c r="C16" s="290">
        <v>925.28128633184497</v>
      </c>
      <c r="D16" s="290">
        <v>910.60687752656827</v>
      </c>
      <c r="E16" s="290">
        <v>890.53288500555595</v>
      </c>
      <c r="F16" s="290">
        <v>875.15414306674415</v>
      </c>
      <c r="G16" s="290">
        <v>854.05549942639482</v>
      </c>
      <c r="H16" s="84"/>
      <c r="I16" s="293">
        <v>1012.8996622204962</v>
      </c>
      <c r="J16" s="293">
        <v>990.69167141452886</v>
      </c>
      <c r="K16" s="293">
        <v>974.06380419895061</v>
      </c>
      <c r="L16" s="293">
        <v>952.34775714931948</v>
      </c>
    </row>
    <row r="17" spans="2:12" x14ac:dyDescent="0.25">
      <c r="B17" s="100">
        <v>11</v>
      </c>
      <c r="C17" s="290">
        <v>818.62056819595614</v>
      </c>
      <c r="D17" s="290">
        <v>812.4948704774697</v>
      </c>
      <c r="E17" s="290">
        <v>796.40120820974903</v>
      </c>
      <c r="F17" s="290">
        <v>787.96520073369629</v>
      </c>
      <c r="G17" s="290">
        <v>787.84178552915091</v>
      </c>
      <c r="H17" s="84"/>
      <c r="I17" s="293">
        <v>1070.9677117249162</v>
      </c>
      <c r="J17" s="293">
        <v>1049.4818744217823</v>
      </c>
      <c r="K17" s="293">
        <v>1037.8895841216195</v>
      </c>
      <c r="L17" s="293">
        <v>1036.2061174054213</v>
      </c>
    </row>
    <row r="18" spans="2:12" x14ac:dyDescent="0.25">
      <c r="B18" s="100">
        <v>12</v>
      </c>
      <c r="C18" s="290">
        <v>1762.69065054213</v>
      </c>
      <c r="D18" s="290">
        <v>1765.1507410955394</v>
      </c>
      <c r="E18" s="290">
        <v>1741.8973963428896</v>
      </c>
      <c r="F18" s="290">
        <v>1737.5179201722538</v>
      </c>
      <c r="G18" s="290">
        <v>1771.0210572883323</v>
      </c>
      <c r="H18" s="84"/>
      <c r="I18" s="293">
        <v>2060.8959381215855</v>
      </c>
      <c r="J18" s="293">
        <v>2031.4728547590655</v>
      </c>
      <c r="K18" s="293">
        <v>2023.4819527953705</v>
      </c>
      <c r="L18" s="293">
        <v>2055.2000755189974</v>
      </c>
    </row>
    <row r="19" spans="2:12" x14ac:dyDescent="0.25">
      <c r="B19" s="100">
        <v>13</v>
      </c>
      <c r="C19" s="290">
        <v>1976.9419380243937</v>
      </c>
      <c r="D19" s="290">
        <v>1969.472625787321</v>
      </c>
      <c r="E19" s="290">
        <v>1943.4358860957823</v>
      </c>
      <c r="F19" s="290">
        <v>1931.4732525827962</v>
      </c>
      <c r="G19" s="290">
        <v>1938.5423228519599</v>
      </c>
      <c r="H19" s="84"/>
      <c r="I19" s="293">
        <v>2323.6147625123576</v>
      </c>
      <c r="J19" s="293">
        <v>2290.190026544612</v>
      </c>
      <c r="K19" s="293">
        <v>2273.9028661759448</v>
      </c>
      <c r="L19" s="293">
        <v>2278.8344585844889</v>
      </c>
    </row>
    <row r="20" spans="2:12" x14ac:dyDescent="0.25">
      <c r="B20" s="100">
        <v>14</v>
      </c>
      <c r="C20" s="290">
        <v>377.75545408342964</v>
      </c>
      <c r="D20" s="290">
        <v>373.38407826603589</v>
      </c>
      <c r="E20" s="290">
        <v>363.04164212867568</v>
      </c>
      <c r="F20" s="290">
        <v>357.32015235404583</v>
      </c>
      <c r="G20" s="290">
        <v>355.9462384676832</v>
      </c>
      <c r="H20" s="84"/>
      <c r="I20" s="293">
        <v>579.73226266675533</v>
      </c>
      <c r="J20" s="293">
        <v>565.08505886731336</v>
      </c>
      <c r="K20" s="293">
        <v>556.84379476333038</v>
      </c>
      <c r="L20" s="293">
        <v>554.22443553173321</v>
      </c>
    </row>
    <row r="21" spans="2:12" x14ac:dyDescent="0.25">
      <c r="B21" s="101" t="s">
        <v>62</v>
      </c>
      <c r="C21" s="291">
        <f>SUM(C7:C20)</f>
        <v>13100.500000000002</v>
      </c>
      <c r="D21" s="291">
        <f t="shared" ref="D21:G21" si="0">SUM(D7:D20)</f>
        <v>12953.991968884946</v>
      </c>
      <c r="E21" s="291">
        <f t="shared" si="0"/>
        <v>12643.76498744835</v>
      </c>
      <c r="F21" s="291">
        <f t="shared" si="0"/>
        <v>12461.522567345253</v>
      </c>
      <c r="G21" s="291">
        <f t="shared" si="0"/>
        <v>12374.494571700548</v>
      </c>
      <c r="H21" s="84"/>
      <c r="I21" s="294">
        <f>SUM(I7:I20)</f>
        <v>16299.869488936367</v>
      </c>
      <c r="J21" s="294">
        <f t="shared" ref="J21:L21" si="1">SUM(J7:J20)</f>
        <v>15919.841915885972</v>
      </c>
      <c r="K21" s="294">
        <f t="shared" si="1"/>
        <v>15696.742066827685</v>
      </c>
      <c r="L21" s="294">
        <f t="shared" si="1"/>
        <v>15589.51952672806</v>
      </c>
    </row>
  </sheetData>
  <mergeCells count="4">
    <mergeCell ref="B4:B6"/>
    <mergeCell ref="C4:G4"/>
    <mergeCell ref="I4:L4"/>
    <mergeCell ref="H4:H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opLeftCell="A12" workbookViewId="0">
      <selection activeCell="B4" sqref="B4:I32"/>
    </sheetView>
  </sheetViews>
  <sheetFormatPr defaultRowHeight="15" x14ac:dyDescent="0.25"/>
  <cols>
    <col min="2" max="2" width="6.42578125" customWidth="1"/>
    <col min="3" max="3" width="29.85546875" customWidth="1"/>
    <col min="4" max="4" width="10.140625" customWidth="1"/>
    <col min="5" max="5" width="8.7109375" customWidth="1"/>
    <col min="6" max="6" width="8.85546875" customWidth="1"/>
    <col min="7" max="7" width="7.42578125" customWidth="1"/>
    <col min="8" max="8" width="11.5703125" customWidth="1"/>
    <col min="9" max="9" width="10.5703125" customWidth="1"/>
  </cols>
  <sheetData>
    <row r="2" spans="1:9" x14ac:dyDescent="0.25">
      <c r="B2" s="3" t="s">
        <v>740</v>
      </c>
    </row>
    <row r="3" spans="1:9" x14ac:dyDescent="0.25">
      <c r="D3" s="1"/>
      <c r="H3" s="2"/>
      <c r="I3" s="2"/>
    </row>
    <row r="4" spans="1:9" ht="33.75" x14ac:dyDescent="0.25">
      <c r="A4" s="7"/>
      <c r="B4" s="343" t="s">
        <v>0</v>
      </c>
      <c r="C4" s="343"/>
      <c r="D4" s="337" t="s">
        <v>435</v>
      </c>
      <c r="E4" s="337" t="s">
        <v>436</v>
      </c>
      <c r="F4" s="337" t="s">
        <v>437</v>
      </c>
      <c r="G4" s="337" t="s">
        <v>438</v>
      </c>
      <c r="H4" s="337" t="s">
        <v>470</v>
      </c>
      <c r="I4" s="337" t="s">
        <v>499</v>
      </c>
    </row>
    <row r="5" spans="1:9" x14ac:dyDescent="0.25">
      <c r="A5" s="7"/>
      <c r="B5" s="338" t="s">
        <v>1</v>
      </c>
      <c r="C5" s="338" t="s">
        <v>2</v>
      </c>
      <c r="D5" s="337" t="s">
        <v>65</v>
      </c>
      <c r="E5" s="337" t="s">
        <v>65</v>
      </c>
      <c r="F5" s="337" t="s">
        <v>65</v>
      </c>
      <c r="G5" s="337" t="s">
        <v>65</v>
      </c>
      <c r="H5" s="338" t="s">
        <v>65</v>
      </c>
      <c r="I5" s="338" t="s">
        <v>65</v>
      </c>
    </row>
    <row r="6" spans="1:9" x14ac:dyDescent="0.25">
      <c r="A6" s="7"/>
      <c r="B6" s="339">
        <v>1</v>
      </c>
      <c r="C6" s="340" t="s">
        <v>3</v>
      </c>
      <c r="D6" s="10">
        <v>0.3324802209637906</v>
      </c>
      <c r="E6" s="10">
        <v>13.482674550591431</v>
      </c>
      <c r="F6" s="10">
        <v>19.296390361260155</v>
      </c>
      <c r="G6" s="10">
        <v>-3.3808287529256731</v>
      </c>
      <c r="H6" s="10">
        <v>27.034181469771418</v>
      </c>
      <c r="I6" s="10">
        <v>21.308631428571054</v>
      </c>
    </row>
    <row r="7" spans="1:9" x14ac:dyDescent="0.25">
      <c r="A7" s="7"/>
      <c r="B7" s="339">
        <v>2</v>
      </c>
      <c r="C7" s="340" t="s">
        <v>4</v>
      </c>
      <c r="D7" s="10">
        <v>0.65699039220432642</v>
      </c>
      <c r="E7" s="10">
        <v>4.7814145443860445</v>
      </c>
      <c r="F7" s="10">
        <v>19.296390361260155</v>
      </c>
      <c r="G7" s="10">
        <v>-3.3808287529256731</v>
      </c>
      <c r="H7" s="10">
        <v>20.397683636047645</v>
      </c>
      <c r="I7" s="10">
        <v>17.828127426088898</v>
      </c>
    </row>
    <row r="8" spans="1:9" x14ac:dyDescent="0.25">
      <c r="A8" s="7"/>
      <c r="B8" s="339">
        <v>3</v>
      </c>
      <c r="C8" s="340" t="s">
        <v>5</v>
      </c>
      <c r="D8" s="10">
        <v>-0.39902694919030679</v>
      </c>
      <c r="E8" s="10">
        <v>11.847545469457328</v>
      </c>
      <c r="F8" s="10">
        <v>18.613221751668892</v>
      </c>
      <c r="G8" s="10">
        <v>-3.3808287529256731</v>
      </c>
      <c r="H8" s="10">
        <v>24.311402425118775</v>
      </c>
      <c r="I8" s="10">
        <v>19.971411186526151</v>
      </c>
    </row>
    <row r="9" spans="1:9" x14ac:dyDescent="0.25">
      <c r="A9" s="7"/>
      <c r="B9" s="339">
        <v>4</v>
      </c>
      <c r="C9" s="340" t="s">
        <v>6</v>
      </c>
      <c r="D9" s="10">
        <v>-4.5292194520964379</v>
      </c>
      <c r="E9" s="10">
        <v>11.847545469457328</v>
      </c>
      <c r="F9" s="10">
        <v>19.838547752920917</v>
      </c>
      <c r="G9" s="10">
        <v>-3.3808287529256731</v>
      </c>
      <c r="H9" s="10">
        <v>21.406535923464666</v>
      </c>
      <c r="I9" s="10">
        <v>21.196737187778176</v>
      </c>
    </row>
    <row r="10" spans="1:9" x14ac:dyDescent="0.25">
      <c r="A10" s="7"/>
      <c r="B10" s="339">
        <v>5</v>
      </c>
      <c r="C10" s="340" t="s">
        <v>7</v>
      </c>
      <c r="D10" s="10">
        <v>-0.19256523143524859</v>
      </c>
      <c r="E10" s="10">
        <v>10.217196751929857</v>
      </c>
      <c r="F10" s="10">
        <v>17.319144102479441</v>
      </c>
      <c r="G10" s="10">
        <v>-3.3808287529256731</v>
      </c>
      <c r="H10" s="10">
        <v>21.919507519662407</v>
      </c>
      <c r="I10" s="10">
        <v>18.025194050325712</v>
      </c>
    </row>
    <row r="11" spans="1:9" x14ac:dyDescent="0.25">
      <c r="A11" s="7"/>
      <c r="B11" s="339">
        <v>6</v>
      </c>
      <c r="C11" s="340" t="s">
        <v>8</v>
      </c>
      <c r="D11" s="10">
        <v>1.6257898927258696</v>
      </c>
      <c r="E11" s="10">
        <v>10.914903206570783</v>
      </c>
      <c r="F11" s="10">
        <v>18.11056250121371</v>
      </c>
      <c r="G11" s="10">
        <v>-3.3808287529256731</v>
      </c>
      <c r="H11" s="10">
        <v>25.087446206270535</v>
      </c>
      <c r="I11" s="10">
        <v>19.09569503091635</v>
      </c>
    </row>
    <row r="12" spans="1:9" x14ac:dyDescent="0.25">
      <c r="A12" s="7"/>
      <c r="B12" s="339">
        <v>7</v>
      </c>
      <c r="C12" s="340" t="s">
        <v>9</v>
      </c>
      <c r="D12" s="10">
        <v>0.46641100294712412</v>
      </c>
      <c r="E12" s="10">
        <v>8.9996351972843254</v>
      </c>
      <c r="F12" s="10">
        <v>26.770260822970439</v>
      </c>
      <c r="G12" s="10">
        <v>-3.3808287529256731</v>
      </c>
      <c r="H12" s="10">
        <v>31.055551230819354</v>
      </c>
      <c r="I12" s="10">
        <v>26.989286148958495</v>
      </c>
    </row>
    <row r="13" spans="1:9" x14ac:dyDescent="0.25">
      <c r="A13" s="7"/>
      <c r="B13" s="339">
        <v>8</v>
      </c>
      <c r="C13" s="340" t="s">
        <v>10</v>
      </c>
      <c r="D13" s="10">
        <v>0.82407626161423964</v>
      </c>
      <c r="E13" s="10">
        <v>8.9996351972843254</v>
      </c>
      <c r="F13" s="10">
        <v>15.8511755526016</v>
      </c>
      <c r="G13" s="10">
        <v>-3.3808287529256731</v>
      </c>
      <c r="H13" s="10">
        <v>20.494131219117627</v>
      </c>
      <c r="I13" s="10">
        <v>16.070200878589656</v>
      </c>
    </row>
    <row r="14" spans="1:9" x14ac:dyDescent="0.25">
      <c r="A14" s="7"/>
      <c r="B14" s="339">
        <v>9</v>
      </c>
      <c r="C14" s="340" t="s">
        <v>11</v>
      </c>
      <c r="D14" s="10">
        <v>-0.25388742804428271</v>
      </c>
      <c r="E14" s="10">
        <v>5.0067286061751899</v>
      </c>
      <c r="F14" s="10">
        <v>13.286538654231485</v>
      </c>
      <c r="G14" s="10">
        <v>-3.3808287529256731</v>
      </c>
      <c r="H14" s="10">
        <v>13.657205358201683</v>
      </c>
      <c r="I14" s="10">
        <v>11.908401343775889</v>
      </c>
    </row>
    <row r="15" spans="1:9" x14ac:dyDescent="0.25">
      <c r="A15" s="7"/>
      <c r="B15" s="339">
        <v>10</v>
      </c>
      <c r="C15" s="340" t="s">
        <v>445</v>
      </c>
      <c r="D15" s="10">
        <v>1.3883305103360701</v>
      </c>
      <c r="E15" s="10">
        <v>8.1529958338825033</v>
      </c>
      <c r="F15" s="10">
        <v>14.996310159117005</v>
      </c>
      <c r="G15" s="10">
        <v>-3.3808287529256731</v>
      </c>
      <c r="H15" s="10">
        <v>19.526208583633405</v>
      </c>
      <c r="I15" s="10">
        <v>14.876679739744333</v>
      </c>
    </row>
    <row r="16" spans="1:9" x14ac:dyDescent="0.25">
      <c r="A16" s="7"/>
      <c r="B16" s="339">
        <v>11</v>
      </c>
      <c r="C16" s="340" t="s">
        <v>12</v>
      </c>
      <c r="D16" s="10">
        <v>2.3295836806884767</v>
      </c>
      <c r="E16" s="10">
        <v>8.1529958338825033</v>
      </c>
      <c r="F16" s="10">
        <v>8.8406836846261942</v>
      </c>
      <c r="G16" s="10">
        <v>-3.3808287529256731</v>
      </c>
      <c r="H16" s="10">
        <v>14.311835279495</v>
      </c>
      <c r="I16" s="10">
        <v>8.7210532652535235</v>
      </c>
    </row>
    <row r="17" spans="1:9" x14ac:dyDescent="0.25">
      <c r="A17" s="7"/>
      <c r="B17" s="339">
        <v>12</v>
      </c>
      <c r="C17" s="340" t="s">
        <v>13</v>
      </c>
      <c r="D17" s="10">
        <v>0.94990200216593379</v>
      </c>
      <c r="E17" s="10">
        <v>4.7854997445195524</v>
      </c>
      <c r="F17" s="10">
        <v>8.0656118773872656</v>
      </c>
      <c r="G17" s="10">
        <v>-3.3808287529256731</v>
      </c>
      <c r="H17" s="10">
        <v>9.4630849222431692</v>
      </c>
      <c r="I17" s="10">
        <v>6.5989830222694135</v>
      </c>
    </row>
    <row r="18" spans="1:9" x14ac:dyDescent="0.25">
      <c r="A18" s="7"/>
      <c r="B18" s="339">
        <v>13</v>
      </c>
      <c r="C18" s="340" t="s">
        <v>14</v>
      </c>
      <c r="D18" s="10">
        <v>2.7883094970615043</v>
      </c>
      <c r="E18" s="10">
        <v>3.0105305915862268</v>
      </c>
      <c r="F18" s="10">
        <v>4.2353967146040654</v>
      </c>
      <c r="G18" s="10">
        <v>-3.3808287529256731</v>
      </c>
      <c r="H18" s="10">
        <v>6.0513019320088794</v>
      </c>
      <c r="I18" s="10">
        <v>2.0587801983128831</v>
      </c>
    </row>
    <row r="19" spans="1:9" x14ac:dyDescent="0.25">
      <c r="A19" s="7"/>
      <c r="B19" s="339">
        <v>14</v>
      </c>
      <c r="C19" s="340" t="s">
        <v>15</v>
      </c>
      <c r="D19" s="10">
        <v>1.4991774861162366</v>
      </c>
      <c r="E19" s="10">
        <v>3.0105305915862268</v>
      </c>
      <c r="F19" s="10">
        <v>3.1119219903764832</v>
      </c>
      <c r="G19" s="10">
        <v>-3.3808287529256731</v>
      </c>
      <c r="H19" s="10">
        <v>3.6386951968360286</v>
      </c>
      <c r="I19" s="10">
        <v>0.9353054740853004</v>
      </c>
    </row>
    <row r="20" spans="1:9" x14ac:dyDescent="0.25">
      <c r="A20" s="7"/>
      <c r="B20" s="339">
        <v>15</v>
      </c>
      <c r="C20" s="340" t="s">
        <v>16</v>
      </c>
      <c r="D20" s="10">
        <v>3.6205883712186724</v>
      </c>
      <c r="E20" s="10">
        <v>1.17950184459261</v>
      </c>
      <c r="F20" s="10">
        <v>0.21400336109638896</v>
      </c>
      <c r="G20" s="10">
        <v>-3.3808287529256731</v>
      </c>
      <c r="H20" s="10">
        <v>1.3973644550634763</v>
      </c>
      <c r="I20" s="10">
        <v>-2.69502465399224</v>
      </c>
    </row>
    <row r="21" spans="1:9" x14ac:dyDescent="0.25">
      <c r="A21" s="7"/>
      <c r="B21" s="339">
        <v>16</v>
      </c>
      <c r="C21" s="340" t="s">
        <v>17</v>
      </c>
      <c r="D21" s="10">
        <v>3.0598709080191355</v>
      </c>
      <c r="E21" s="10">
        <v>-0.2884182250521784</v>
      </c>
      <c r="F21" s="10">
        <v>0</v>
      </c>
      <c r="G21" s="10">
        <v>-3.3808287529256731</v>
      </c>
      <c r="H21" s="10">
        <v>-0.55169242494828019</v>
      </c>
      <c r="I21" s="10">
        <v>-3.4961960429465444</v>
      </c>
    </row>
    <row r="22" spans="1:9" x14ac:dyDescent="0.25">
      <c r="A22" s="7"/>
      <c r="B22" s="339">
        <v>17</v>
      </c>
      <c r="C22" s="340" t="s">
        <v>18</v>
      </c>
      <c r="D22" s="10">
        <v>0.70905328887297037</v>
      </c>
      <c r="E22" s="10">
        <v>0.63262466754540958</v>
      </c>
      <c r="F22" s="10">
        <v>0</v>
      </c>
      <c r="G22" s="10">
        <v>-3.3808287529256731</v>
      </c>
      <c r="H22" s="10">
        <v>-2.1656757300163751</v>
      </c>
      <c r="I22" s="10">
        <v>-3.1277788859075093</v>
      </c>
    </row>
    <row r="23" spans="1:9" x14ac:dyDescent="0.25">
      <c r="A23" s="7"/>
      <c r="B23" s="339">
        <v>18</v>
      </c>
      <c r="C23" s="340" t="s">
        <v>19</v>
      </c>
      <c r="D23" s="10">
        <v>1.02408259693701</v>
      </c>
      <c r="E23" s="10">
        <v>-0.10873526235398584</v>
      </c>
      <c r="F23" s="10">
        <v>0</v>
      </c>
      <c r="G23" s="10">
        <v>-3.3808287529256731</v>
      </c>
      <c r="H23" s="10">
        <v>-2.443734365871852</v>
      </c>
      <c r="I23" s="10">
        <v>-3.4243228578672675</v>
      </c>
    </row>
    <row r="24" spans="1:9" x14ac:dyDescent="0.25">
      <c r="A24" s="7"/>
      <c r="B24" s="339">
        <v>19</v>
      </c>
      <c r="C24" s="340" t="s">
        <v>20</v>
      </c>
      <c r="D24" s="10">
        <v>4.0506221894222829</v>
      </c>
      <c r="E24" s="10">
        <v>-0.12866811733121222</v>
      </c>
      <c r="F24" s="10">
        <v>-2.0081662506943307E-16</v>
      </c>
      <c r="G24" s="10">
        <v>-3.3808287529256731</v>
      </c>
      <c r="H24" s="10">
        <v>0.56685894263164016</v>
      </c>
      <c r="I24" s="10">
        <v>-3.4322959998581584</v>
      </c>
    </row>
    <row r="25" spans="1:9" x14ac:dyDescent="0.25">
      <c r="A25" s="7"/>
      <c r="B25" s="339">
        <v>20</v>
      </c>
      <c r="C25" s="340" t="s">
        <v>21</v>
      </c>
      <c r="D25" s="10">
        <v>9.008623907060155</v>
      </c>
      <c r="E25" s="10">
        <v>-4.9900066458578358</v>
      </c>
      <c r="F25" s="10">
        <v>0</v>
      </c>
      <c r="G25" s="10">
        <v>-3.3808287529256731</v>
      </c>
      <c r="H25" s="10">
        <v>1.6357898374482129</v>
      </c>
      <c r="I25" s="10">
        <v>-5.3768314112688076</v>
      </c>
    </row>
    <row r="26" spans="1:9" x14ac:dyDescent="0.25">
      <c r="A26" s="7"/>
      <c r="B26" s="339">
        <v>21</v>
      </c>
      <c r="C26" s="340" t="s">
        <v>22</v>
      </c>
      <c r="D26" s="10">
        <v>6.1540638047444798</v>
      </c>
      <c r="E26" s="10">
        <v>-4.9757490977635559</v>
      </c>
      <c r="F26" s="10">
        <v>0</v>
      </c>
      <c r="G26" s="10">
        <v>-3.3808287529256731</v>
      </c>
      <c r="H26" s="10">
        <v>-1.2073642263920381</v>
      </c>
      <c r="I26" s="10">
        <v>-5.3711283920310953</v>
      </c>
    </row>
    <row r="27" spans="1:9" x14ac:dyDescent="0.25">
      <c r="A27" s="7"/>
      <c r="B27" s="339">
        <v>22</v>
      </c>
      <c r="C27" s="340" t="s">
        <v>23</v>
      </c>
      <c r="D27" s="10">
        <v>3.0921054505983774</v>
      </c>
      <c r="E27" s="10">
        <v>1.4255719085156344</v>
      </c>
      <c r="F27" s="10">
        <v>-6.4171883918937738</v>
      </c>
      <c r="G27" s="10">
        <v>-3.3808287529256731</v>
      </c>
      <c r="H27" s="10">
        <v>-5.5654541674085616</v>
      </c>
      <c r="I27" s="10">
        <v>-9.2277883814131929</v>
      </c>
    </row>
    <row r="28" spans="1:9" x14ac:dyDescent="0.25">
      <c r="A28" s="7"/>
      <c r="B28" s="339">
        <v>23</v>
      </c>
      <c r="C28" s="340" t="s">
        <v>24</v>
      </c>
      <c r="D28" s="10">
        <v>-5.2573898108876058</v>
      </c>
      <c r="E28" s="10">
        <v>1.4255719085156344</v>
      </c>
      <c r="F28" s="10">
        <v>-6.7984195833291743</v>
      </c>
      <c r="G28" s="10">
        <v>-3.3808287529256731</v>
      </c>
      <c r="H28" s="10">
        <v>-14.296180620329945</v>
      </c>
      <c r="I28" s="10">
        <v>-9.6090195728485934</v>
      </c>
    </row>
    <row r="29" spans="1:9" x14ac:dyDescent="0.25">
      <c r="A29" s="7"/>
      <c r="B29" s="339">
        <v>24</v>
      </c>
      <c r="C29" s="340" t="s">
        <v>25</v>
      </c>
      <c r="D29" s="10">
        <v>-3.572599891394769</v>
      </c>
      <c r="E29" s="10">
        <v>1.4255719085156344</v>
      </c>
      <c r="F29" s="10">
        <v>0</v>
      </c>
      <c r="G29" s="10">
        <v>-3.3808287529256731</v>
      </c>
      <c r="H29" s="10">
        <v>-5.8129711175079342</v>
      </c>
      <c r="I29" s="10">
        <v>-2.8105999895194191</v>
      </c>
    </row>
    <row r="30" spans="1:9" x14ac:dyDescent="0.25">
      <c r="A30" s="7"/>
      <c r="B30" s="339">
        <v>25</v>
      </c>
      <c r="C30" s="340" t="s">
        <v>26</v>
      </c>
      <c r="D30" s="10">
        <v>-1.1027980705691147</v>
      </c>
      <c r="E30" s="10">
        <v>-3.437192727722358</v>
      </c>
      <c r="F30" s="10">
        <v>0</v>
      </c>
      <c r="G30" s="10">
        <v>-3.3808287529256731</v>
      </c>
      <c r="H30" s="10">
        <v>-7.2333810056726744</v>
      </c>
      <c r="I30" s="10">
        <v>-4.7557058440146163</v>
      </c>
    </row>
    <row r="31" spans="1:9" x14ac:dyDescent="0.25">
      <c r="A31" s="7"/>
      <c r="B31" s="339">
        <v>26</v>
      </c>
      <c r="C31" s="340" t="s">
        <v>27</v>
      </c>
      <c r="D31" s="10">
        <v>-1.217102895918512</v>
      </c>
      <c r="E31" s="10">
        <v>-4.8639269589638428</v>
      </c>
      <c r="F31" s="10">
        <v>0</v>
      </c>
      <c r="G31" s="10">
        <v>-3.3808287529256731</v>
      </c>
      <c r="H31" s="10">
        <v>-8.4890732160152602</v>
      </c>
      <c r="I31" s="10">
        <v>-5.32639953651121</v>
      </c>
    </row>
    <row r="32" spans="1:9" x14ac:dyDescent="0.25">
      <c r="A32" s="7"/>
      <c r="B32" s="339">
        <v>27</v>
      </c>
      <c r="C32" s="340" t="s">
        <v>28</v>
      </c>
      <c r="D32" s="10">
        <v>0.21526605017023154</v>
      </c>
      <c r="E32" s="10">
        <v>-6.2801761165714423</v>
      </c>
      <c r="F32" s="10">
        <v>0</v>
      </c>
      <c r="G32" s="10">
        <v>-3.3808287529256731</v>
      </c>
      <c r="H32" s="10">
        <v>-8.1897035960125955</v>
      </c>
      <c r="I32" s="10">
        <v>-5.8928991995542503</v>
      </c>
    </row>
  </sheetData>
  <mergeCells count="1">
    <mergeCell ref="B4:C4"/>
  </mergeCells>
  <conditionalFormatting sqref="D6:I32">
    <cfRule type="cellIs" dxfId="46" priority="1" operator="equal">
      <formula>0</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L21"/>
  <sheetViews>
    <sheetView workbookViewId="0">
      <selection activeCell="Q21" sqref="Q21"/>
    </sheetView>
  </sheetViews>
  <sheetFormatPr defaultRowHeight="15" x14ac:dyDescent="0.25"/>
  <cols>
    <col min="2" max="2" width="14.140625" customWidth="1"/>
    <col min="3" max="7" width="9.28515625" bestFit="1" customWidth="1"/>
  </cols>
  <sheetData>
    <row r="2" spans="2:12" x14ac:dyDescent="0.25">
      <c r="B2" s="3" t="s">
        <v>704</v>
      </c>
    </row>
    <row r="4" spans="2:12" x14ac:dyDescent="0.25">
      <c r="B4" s="400" t="s">
        <v>66</v>
      </c>
      <c r="C4" s="401" t="s">
        <v>523</v>
      </c>
      <c r="D4" s="401"/>
      <c r="E4" s="401"/>
      <c r="F4" s="401"/>
      <c r="G4" s="401"/>
      <c r="H4" s="408"/>
      <c r="I4" s="402" t="s">
        <v>524</v>
      </c>
      <c r="J4" s="403"/>
      <c r="K4" s="403"/>
      <c r="L4" s="404"/>
    </row>
    <row r="5" spans="2:12" x14ac:dyDescent="0.25">
      <c r="B5" s="400"/>
      <c r="C5" s="99" t="s">
        <v>30</v>
      </c>
      <c r="D5" s="99" t="s">
        <v>31</v>
      </c>
      <c r="E5" s="99" t="s">
        <v>32</v>
      </c>
      <c r="F5" s="99" t="s">
        <v>33</v>
      </c>
      <c r="G5" s="99" t="s">
        <v>450</v>
      </c>
      <c r="H5" s="408"/>
      <c r="I5" s="99" t="s">
        <v>31</v>
      </c>
      <c r="J5" s="99" t="s">
        <v>32</v>
      </c>
      <c r="K5" s="99" t="s">
        <v>33</v>
      </c>
      <c r="L5" s="99" t="s">
        <v>450</v>
      </c>
    </row>
    <row r="6" spans="2:12" x14ac:dyDescent="0.25">
      <c r="B6" s="400"/>
      <c r="C6" s="292" t="s">
        <v>525</v>
      </c>
      <c r="D6" s="292" t="s">
        <v>525</v>
      </c>
      <c r="E6" s="292" t="s">
        <v>525</v>
      </c>
      <c r="F6" s="292" t="s">
        <v>525</v>
      </c>
      <c r="G6" s="292" t="s">
        <v>525</v>
      </c>
      <c r="H6" s="408"/>
      <c r="I6" s="292" t="s">
        <v>525</v>
      </c>
      <c r="J6" s="292" t="s">
        <v>525</v>
      </c>
      <c r="K6" s="292" t="s">
        <v>525</v>
      </c>
      <c r="L6" s="292" t="s">
        <v>525</v>
      </c>
    </row>
    <row r="7" spans="2:12" x14ac:dyDescent="0.25">
      <c r="B7" s="100">
        <v>1</v>
      </c>
      <c r="C7" s="316">
        <v>0.73459992417317943</v>
      </c>
      <c r="D7" s="316">
        <v>0.71048636223931394</v>
      </c>
      <c r="E7" s="316">
        <v>0.68477824589269709</v>
      </c>
      <c r="F7" s="316">
        <v>0.66201924468762419</v>
      </c>
      <c r="G7" s="316">
        <v>0.64306778038668244</v>
      </c>
      <c r="H7" s="169"/>
      <c r="I7" s="318">
        <v>0.63948189281120871</v>
      </c>
      <c r="J7" s="318">
        <v>0.61565096680256426</v>
      </c>
      <c r="K7" s="318">
        <v>0.59452734986711864</v>
      </c>
      <c r="L7" s="318">
        <v>0.57688785543718357</v>
      </c>
    </row>
    <row r="8" spans="2:12" x14ac:dyDescent="0.25">
      <c r="B8" s="100">
        <v>2</v>
      </c>
      <c r="C8" s="316">
        <v>1.7566963315677748</v>
      </c>
      <c r="D8" s="316">
        <v>1.6995538860122217</v>
      </c>
      <c r="E8" s="316">
        <v>1.6394027240872713</v>
      </c>
      <c r="F8" s="316">
        <v>1.5857327996877335</v>
      </c>
      <c r="G8" s="316">
        <v>1.5402529368190274</v>
      </c>
      <c r="H8" s="169"/>
      <c r="I8" s="318">
        <v>1.5425163967209303</v>
      </c>
      <c r="J8" s="318">
        <v>1.4865169348223499</v>
      </c>
      <c r="K8" s="318">
        <v>1.4364639185103909</v>
      </c>
      <c r="L8" s="318">
        <v>1.393885682204465</v>
      </c>
    </row>
    <row r="9" spans="2:12" x14ac:dyDescent="0.25">
      <c r="B9" s="100">
        <v>3</v>
      </c>
      <c r="C9" s="316">
        <v>1.3176661757404653</v>
      </c>
      <c r="D9" s="316">
        <v>1.2886237341846034</v>
      </c>
      <c r="E9" s="316">
        <v>1.2565765190309939</v>
      </c>
      <c r="F9" s="316">
        <v>1.2287957148674353</v>
      </c>
      <c r="G9" s="316">
        <v>1.2067734593315125</v>
      </c>
      <c r="H9" s="169"/>
      <c r="I9" s="318">
        <v>1.114453050572229</v>
      </c>
      <c r="J9" s="318">
        <v>1.0870104966050009</v>
      </c>
      <c r="K9" s="318">
        <v>1.063241214511871</v>
      </c>
      <c r="L9" s="318">
        <v>1.0444371604659746</v>
      </c>
    </row>
    <row r="10" spans="2:12" x14ac:dyDescent="0.25">
      <c r="B10" s="100">
        <v>4</v>
      </c>
      <c r="C10" s="316">
        <v>2.0892547704712627</v>
      </c>
      <c r="D10" s="316">
        <v>2.0391171615280967</v>
      </c>
      <c r="E10" s="316">
        <v>1.9846473351384992</v>
      </c>
      <c r="F10" s="316">
        <v>1.9369793940238822</v>
      </c>
      <c r="G10" s="316">
        <v>1.8983279121405285</v>
      </c>
      <c r="H10" s="169"/>
      <c r="I10" s="318">
        <v>1.8497347375918349</v>
      </c>
      <c r="J10" s="318">
        <v>1.800271734846697</v>
      </c>
      <c r="K10" s="318">
        <v>1.7569656746044222</v>
      </c>
      <c r="L10" s="318">
        <v>1.7218134658837836</v>
      </c>
    </row>
    <row r="11" spans="2:12" x14ac:dyDescent="0.25">
      <c r="B11" s="100">
        <v>5</v>
      </c>
      <c r="C11" s="316">
        <v>1.8976122120653209</v>
      </c>
      <c r="D11" s="316">
        <v>1.8528447600873788</v>
      </c>
      <c r="E11" s="316">
        <v>1.8041052580515757</v>
      </c>
      <c r="F11" s="316">
        <v>1.7615075337431951</v>
      </c>
      <c r="G11" s="316">
        <v>1.727072851524843</v>
      </c>
      <c r="H11" s="169"/>
      <c r="I11" s="318">
        <v>1.6871188117183324</v>
      </c>
      <c r="J11" s="318">
        <v>1.6427607120299503</v>
      </c>
      <c r="K11" s="318">
        <v>1.603980009540263</v>
      </c>
      <c r="L11" s="318">
        <v>1.5726074930257803</v>
      </c>
    </row>
    <row r="12" spans="2:12" x14ac:dyDescent="0.25">
      <c r="B12" s="100">
        <v>6</v>
      </c>
      <c r="C12" s="316">
        <v>1.310039741454331</v>
      </c>
      <c r="D12" s="316">
        <v>1.2737872709110176</v>
      </c>
      <c r="E12" s="316">
        <v>1.2350379088217418</v>
      </c>
      <c r="F12" s="316">
        <v>1.2007879140549338</v>
      </c>
      <c r="G12" s="316">
        <v>1.1723699491211623</v>
      </c>
      <c r="H12" s="169"/>
      <c r="I12" s="318">
        <v>1.1656215155289023</v>
      </c>
      <c r="J12" s="318">
        <v>1.1297318003398598</v>
      </c>
      <c r="K12" s="318">
        <v>1.0979730934636456</v>
      </c>
      <c r="L12" s="318">
        <v>1.0715537381002151</v>
      </c>
    </row>
    <row r="13" spans="2:12" x14ac:dyDescent="0.25">
      <c r="B13" s="100">
        <v>7</v>
      </c>
      <c r="C13" s="316">
        <v>2.2867138139011729</v>
      </c>
      <c r="D13" s="316">
        <v>2.2306874055443813</v>
      </c>
      <c r="E13" s="316">
        <v>2.1696455529098495</v>
      </c>
      <c r="F13" s="316">
        <v>2.1163194033798867</v>
      </c>
      <c r="G13" s="316">
        <v>2.073257343600893</v>
      </c>
      <c r="H13" s="169"/>
      <c r="I13" s="318">
        <v>2.0888427499353477</v>
      </c>
      <c r="J13" s="318">
        <v>2.0315509347160225</v>
      </c>
      <c r="K13" s="318">
        <v>1.9814917699319792</v>
      </c>
      <c r="L13" s="318">
        <v>1.941050614386497</v>
      </c>
    </row>
    <row r="14" spans="2:12" x14ac:dyDescent="0.25">
      <c r="B14" s="100">
        <v>8</v>
      </c>
      <c r="C14" s="316">
        <v>2.1587515321867707</v>
      </c>
      <c r="D14" s="316">
        <v>2.1071842783398482</v>
      </c>
      <c r="E14" s="316">
        <v>2.050826566329591</v>
      </c>
      <c r="F14" s="316">
        <v>2.0016852476761282</v>
      </c>
      <c r="G14" s="316">
        <v>1.9621795019851314</v>
      </c>
      <c r="H14" s="169"/>
      <c r="I14" s="318">
        <v>1.8674458266075167</v>
      </c>
      <c r="J14" s="318">
        <v>1.8174262325897905</v>
      </c>
      <c r="K14" s="318">
        <v>1.7738066014574894</v>
      </c>
      <c r="L14" s="318">
        <v>1.7387305716439285</v>
      </c>
    </row>
    <row r="15" spans="2:12" x14ac:dyDescent="0.25">
      <c r="B15" s="100">
        <v>9</v>
      </c>
      <c r="C15" s="316">
        <v>3.364333358179282</v>
      </c>
      <c r="D15" s="316">
        <v>3.2833532234573872</v>
      </c>
      <c r="E15" s="316">
        <v>3.1951724349509387</v>
      </c>
      <c r="F15" s="316">
        <v>3.1181118188433876</v>
      </c>
      <c r="G15" s="316">
        <v>3.0558342407420502</v>
      </c>
      <c r="H15" s="169"/>
      <c r="I15" s="318">
        <v>3.0085188457912695</v>
      </c>
      <c r="J15" s="318">
        <v>2.9276040286025822</v>
      </c>
      <c r="K15" s="318">
        <v>2.8568734339937918</v>
      </c>
      <c r="L15" s="318">
        <v>2.7996740492219589</v>
      </c>
    </row>
    <row r="16" spans="2:12" x14ac:dyDescent="0.25">
      <c r="B16" s="100">
        <v>10</v>
      </c>
      <c r="C16" s="316">
        <v>0.87563630229890999</v>
      </c>
      <c r="D16" s="316">
        <v>0.85774311328562003</v>
      </c>
      <c r="E16" s="316">
        <v>0.83772209809673637</v>
      </c>
      <c r="F16" s="316">
        <v>0.82051188483054116</v>
      </c>
      <c r="G16" s="316">
        <v>0.80714867362491172</v>
      </c>
      <c r="H16" s="169"/>
      <c r="I16" s="318">
        <v>0.78461541736004414</v>
      </c>
      <c r="J16" s="318">
        <v>0.76652772559904225</v>
      </c>
      <c r="K16" s="318">
        <v>0.75100179903414932</v>
      </c>
      <c r="L16" s="318">
        <v>0.73898978916222791</v>
      </c>
    </row>
    <row r="17" spans="2:12" x14ac:dyDescent="0.25">
      <c r="B17" s="100">
        <v>11</v>
      </c>
      <c r="C17" s="316">
        <v>2.081317091972307</v>
      </c>
      <c r="D17" s="316">
        <v>2.0393345249985488</v>
      </c>
      <c r="E17" s="316">
        <v>1.9923136332243567</v>
      </c>
      <c r="F17" s="316">
        <v>1.9519178923903484</v>
      </c>
      <c r="G17" s="316">
        <v>1.9205978962506658</v>
      </c>
      <c r="H17" s="169"/>
      <c r="I17" s="318">
        <v>1.8545558683580192</v>
      </c>
      <c r="J17" s="318">
        <v>1.812420087502941</v>
      </c>
      <c r="K17" s="318">
        <v>1.7762801929679992</v>
      </c>
      <c r="L17" s="318">
        <v>1.7483744048671912</v>
      </c>
    </row>
    <row r="18" spans="2:12" x14ac:dyDescent="0.25">
      <c r="B18" s="100">
        <v>12</v>
      </c>
      <c r="C18" s="316">
        <v>2.1329286189894829</v>
      </c>
      <c r="D18" s="316">
        <v>2.0955186245558308</v>
      </c>
      <c r="E18" s="316">
        <v>2.0526175662375006</v>
      </c>
      <c r="F18" s="316">
        <v>2.0162800052020002</v>
      </c>
      <c r="G18" s="316">
        <v>1.989112886987616</v>
      </c>
      <c r="H18" s="169"/>
      <c r="I18" s="318">
        <v>1.8840944766622989</v>
      </c>
      <c r="J18" s="318">
        <v>1.8467829730696981</v>
      </c>
      <c r="K18" s="318">
        <v>1.8153149607889356</v>
      </c>
      <c r="L18" s="318">
        <v>1.7920543869692027</v>
      </c>
    </row>
    <row r="19" spans="2:12" x14ac:dyDescent="0.25">
      <c r="B19" s="100">
        <v>13</v>
      </c>
      <c r="C19" s="316">
        <v>2.7961973610757762</v>
      </c>
      <c r="D19" s="316">
        <v>2.7365037115218662</v>
      </c>
      <c r="E19" s="316">
        <v>2.6701078366872553</v>
      </c>
      <c r="F19" s="316">
        <v>2.61282787546926</v>
      </c>
      <c r="G19" s="316">
        <v>2.56795315958199</v>
      </c>
      <c r="H19" s="169"/>
      <c r="I19" s="318">
        <v>2.4833323997196617</v>
      </c>
      <c r="J19" s="318">
        <v>2.4236297759464942</v>
      </c>
      <c r="K19" s="318">
        <v>2.3721808896478245</v>
      </c>
      <c r="L19" s="318">
        <v>2.331984092431914</v>
      </c>
    </row>
    <row r="20" spans="2:12" x14ac:dyDescent="0.25">
      <c r="B20" s="100">
        <v>14</v>
      </c>
      <c r="C20" s="316">
        <v>1.3450777659239657</v>
      </c>
      <c r="D20" s="316">
        <v>1.3153941823039137</v>
      </c>
      <c r="E20" s="316">
        <v>1.282222208845273</v>
      </c>
      <c r="F20" s="316">
        <v>1.2536857991425789</v>
      </c>
      <c r="G20" s="316">
        <v>1.231486387338824</v>
      </c>
      <c r="H20" s="169"/>
      <c r="I20" s="318">
        <v>1.1678787213767248</v>
      </c>
      <c r="J20" s="318">
        <v>1.138606708021785</v>
      </c>
      <c r="K20" s="318">
        <v>1.1134678937982236</v>
      </c>
      <c r="L20" s="318">
        <v>1.0939941673182649</v>
      </c>
    </row>
    <row r="21" spans="2:12" x14ac:dyDescent="0.25">
      <c r="B21" s="101" t="s">
        <v>62</v>
      </c>
      <c r="C21" s="317">
        <f>SUM(C7:C20)</f>
        <v>26.146824999999996</v>
      </c>
      <c r="D21" s="317">
        <f>SUM(D7:D20)</f>
        <v>25.530132238970026</v>
      </c>
      <c r="E21" s="317">
        <f>SUM(E7:E20)</f>
        <v>24.855175888304277</v>
      </c>
      <c r="F21" s="317">
        <f>SUM(F7:F20)</f>
        <v>24.267162527998938</v>
      </c>
      <c r="G21" s="317">
        <f>SUM(G7:G20)</f>
        <v>23.795434979435839</v>
      </c>
      <c r="H21" s="169"/>
      <c r="I21" s="319">
        <f>SUM(I7:I20)</f>
        <v>23.138210710754318</v>
      </c>
      <c r="J21" s="319">
        <f t="shared" ref="J21:L21" si="0">SUM(J7:J20)</f>
        <v>22.526491111494778</v>
      </c>
      <c r="K21" s="319">
        <f t="shared" si="0"/>
        <v>21.993568802118105</v>
      </c>
      <c r="L21" s="319">
        <f t="shared" si="0"/>
        <v>21.566037471118587</v>
      </c>
    </row>
  </sheetData>
  <mergeCells count="4">
    <mergeCell ref="C4:G4"/>
    <mergeCell ref="B4:B6"/>
    <mergeCell ref="I4:L4"/>
    <mergeCell ref="H4: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2"/>
  <sheetViews>
    <sheetView topLeftCell="A12" workbookViewId="0">
      <selection activeCell="B4" sqref="B4:I32"/>
    </sheetView>
  </sheetViews>
  <sheetFormatPr defaultRowHeight="15" x14ac:dyDescent="0.25"/>
  <cols>
    <col min="2" max="2" width="6.42578125" customWidth="1"/>
    <col min="3" max="3" width="30.140625" customWidth="1"/>
    <col min="4" max="4" width="10.140625" customWidth="1"/>
    <col min="5" max="6" width="8.5703125" bestFit="1" customWidth="1"/>
    <col min="7" max="7" width="9.5703125" customWidth="1"/>
    <col min="8" max="8" width="11.85546875" customWidth="1"/>
    <col min="9" max="9" width="11.42578125" customWidth="1"/>
  </cols>
  <sheetData>
    <row r="2" spans="1:9" x14ac:dyDescent="0.25">
      <c r="B2" s="3" t="s">
        <v>739</v>
      </c>
    </row>
    <row r="3" spans="1:9" x14ac:dyDescent="0.25">
      <c r="D3" s="1"/>
      <c r="H3" s="2"/>
      <c r="I3" s="2"/>
    </row>
    <row r="4" spans="1:9" ht="33.75" customHeight="1" x14ac:dyDescent="0.25">
      <c r="A4" s="7"/>
      <c r="B4" s="343" t="s">
        <v>0</v>
      </c>
      <c r="C4" s="343"/>
      <c r="D4" s="337" t="s">
        <v>435</v>
      </c>
      <c r="E4" s="337" t="s">
        <v>436</v>
      </c>
      <c r="F4" s="337" t="s">
        <v>437</v>
      </c>
      <c r="G4" s="337" t="s">
        <v>438</v>
      </c>
      <c r="H4" s="337" t="s">
        <v>470</v>
      </c>
      <c r="I4" s="337" t="s">
        <v>499</v>
      </c>
    </row>
    <row r="5" spans="1:9" x14ac:dyDescent="0.25">
      <c r="A5" s="7"/>
      <c r="B5" s="338" t="s">
        <v>1</v>
      </c>
      <c r="C5" s="338" t="s">
        <v>2</v>
      </c>
      <c r="D5" s="337" t="s">
        <v>65</v>
      </c>
      <c r="E5" s="337" t="s">
        <v>65</v>
      </c>
      <c r="F5" s="337" t="s">
        <v>65</v>
      </c>
      <c r="G5" s="337" t="s">
        <v>65</v>
      </c>
      <c r="H5" s="338" t="s">
        <v>65</v>
      </c>
      <c r="I5" s="338" t="s">
        <v>65</v>
      </c>
    </row>
    <row r="6" spans="1:9" x14ac:dyDescent="0.25">
      <c r="A6" s="7"/>
      <c r="B6" s="339">
        <v>1</v>
      </c>
      <c r="C6" s="340" t="s">
        <v>3</v>
      </c>
      <c r="D6" s="10">
        <v>2.3773361426151607</v>
      </c>
      <c r="E6" s="10">
        <v>11.085594340327729</v>
      </c>
      <c r="F6" s="10">
        <v>22.295745989475087</v>
      </c>
      <c r="G6" s="10">
        <v>-5.3705100971634314</v>
      </c>
      <c r="H6" s="10">
        <v>28.171047507189002</v>
      </c>
      <c r="I6" s="10">
        <v>21.359473628442746</v>
      </c>
    </row>
    <row r="7" spans="1:9" x14ac:dyDescent="0.25">
      <c r="A7" s="7"/>
      <c r="B7" s="339">
        <v>2</v>
      </c>
      <c r="C7" s="340" t="s">
        <v>4</v>
      </c>
      <c r="D7" s="10">
        <v>2.7831826399562196</v>
      </c>
      <c r="E7" s="10">
        <v>3.9265416029314415</v>
      </c>
      <c r="F7" s="10">
        <v>22.295745989475087</v>
      </c>
      <c r="G7" s="10">
        <v>-5.3705100971634314</v>
      </c>
      <c r="H7" s="10">
        <v>22.849651814613026</v>
      </c>
      <c r="I7" s="10">
        <v>18.495852533484232</v>
      </c>
    </row>
    <row r="8" spans="1:9" x14ac:dyDescent="0.25">
      <c r="A8" s="7"/>
      <c r="B8" s="339">
        <v>3</v>
      </c>
      <c r="C8" s="340" t="s">
        <v>5</v>
      </c>
      <c r="D8" s="10">
        <v>2.0619489466382217</v>
      </c>
      <c r="E8" s="10">
        <v>10.23212625795313</v>
      </c>
      <c r="F8" s="10">
        <v>21.529167054086813</v>
      </c>
      <c r="G8" s="10">
        <v>-5.3705100971634314</v>
      </c>
      <c r="H8" s="10">
        <v>26.406306909924105</v>
      </c>
      <c r="I8" s="10">
        <v>20.251507460104634</v>
      </c>
    </row>
    <row r="9" spans="1:9" x14ac:dyDescent="0.25">
      <c r="A9" s="7"/>
      <c r="B9" s="339">
        <v>4</v>
      </c>
      <c r="C9" s="340" t="s">
        <v>6</v>
      </c>
      <c r="D9" s="10">
        <v>-2.1897299367871459</v>
      </c>
      <c r="E9" s="10">
        <v>10.23212625795313</v>
      </c>
      <c r="F9" s="10">
        <v>22.774260602082556</v>
      </c>
      <c r="G9" s="10">
        <v>-5.3705100971634314</v>
      </c>
      <c r="H9" s="10">
        <v>23.399721574494485</v>
      </c>
      <c r="I9" s="10">
        <v>21.496601008100377</v>
      </c>
    </row>
    <row r="10" spans="1:9" x14ac:dyDescent="0.25">
      <c r="A10" s="7"/>
      <c r="B10" s="339">
        <v>5</v>
      </c>
      <c r="C10" s="340" t="s">
        <v>7</v>
      </c>
      <c r="D10" s="10">
        <v>4.0348579884368068</v>
      </c>
      <c r="E10" s="10">
        <v>9.993746784363303</v>
      </c>
      <c r="F10" s="10">
        <v>21.22544095594391</v>
      </c>
      <c r="G10" s="10">
        <v>-5.3705100971634314</v>
      </c>
      <c r="H10" s="10">
        <v>27.884786274707928</v>
      </c>
      <c r="I10" s="10">
        <v>19.8524295725258</v>
      </c>
    </row>
    <row r="11" spans="1:9" x14ac:dyDescent="0.25">
      <c r="A11" s="7"/>
      <c r="B11" s="339">
        <v>6</v>
      </c>
      <c r="C11" s="340" t="s">
        <v>8</v>
      </c>
      <c r="D11" s="10">
        <v>3.5768643260591895</v>
      </c>
      <c r="E11" s="10">
        <v>9.0285332312919007</v>
      </c>
      <c r="F11" s="10">
        <v>19.614637423518175</v>
      </c>
      <c r="G11" s="10">
        <v>-5.3705100971634314</v>
      </c>
      <c r="H11" s="10">
        <v>25.043818237447454</v>
      </c>
      <c r="I11" s="10">
        <v>17.855540618871505</v>
      </c>
    </row>
    <row r="12" spans="1:9" x14ac:dyDescent="0.25">
      <c r="A12" s="7"/>
      <c r="B12" s="339">
        <v>7</v>
      </c>
      <c r="C12" s="340" t="s">
        <v>9</v>
      </c>
      <c r="D12" s="10">
        <v>2.5993695414907232</v>
      </c>
      <c r="E12" s="10">
        <v>7.6575293674826792</v>
      </c>
      <c r="F12" s="10">
        <v>28.007432609005384</v>
      </c>
      <c r="G12" s="10">
        <v>-5.3705100971634314</v>
      </c>
      <c r="H12" s="10">
        <v>31.362315547318815</v>
      </c>
      <c r="I12" s="10">
        <v>25.699934258835025</v>
      </c>
    </row>
    <row r="13" spans="1:9" x14ac:dyDescent="0.25">
      <c r="A13" s="7"/>
      <c r="B13" s="339">
        <v>8</v>
      </c>
      <c r="C13" s="340" t="s">
        <v>10</v>
      </c>
      <c r="D13" s="10">
        <v>2.8221155685640467</v>
      </c>
      <c r="E13" s="10">
        <v>7.6575293674826792</v>
      </c>
      <c r="F13" s="10">
        <v>17.264443014406925</v>
      </c>
      <c r="G13" s="10">
        <v>-5.3705100971634314</v>
      </c>
      <c r="H13" s="10">
        <v>20.842071979793683</v>
      </c>
      <c r="I13" s="10">
        <v>14.956944664236566</v>
      </c>
    </row>
    <row r="14" spans="1:9" x14ac:dyDescent="0.25">
      <c r="A14" s="7"/>
      <c r="B14" s="339">
        <v>9</v>
      </c>
      <c r="C14" s="340" t="s">
        <v>11</v>
      </c>
      <c r="D14" s="10">
        <v>1.8533325327880188</v>
      </c>
      <c r="E14" s="10">
        <v>7.1005385639078042</v>
      </c>
      <c r="F14" s="10">
        <v>16.723868781884786</v>
      </c>
      <c r="G14" s="10">
        <v>-5.3705100971634314</v>
      </c>
      <c r="H14" s="10">
        <v>18.887122068635616</v>
      </c>
      <c r="I14" s="10">
        <v>14.193574110284477</v>
      </c>
    </row>
    <row r="15" spans="1:9" x14ac:dyDescent="0.25">
      <c r="A15" s="7"/>
      <c r="B15" s="339">
        <v>10</v>
      </c>
      <c r="C15" s="340" t="s">
        <v>445</v>
      </c>
      <c r="D15" s="10">
        <v>2.4202381252629666</v>
      </c>
      <c r="E15" s="10">
        <v>6.6879193910377781</v>
      </c>
      <c r="F15" s="10">
        <v>16.201085201991475</v>
      </c>
      <c r="G15" s="10">
        <v>-5.3705100971634314</v>
      </c>
      <c r="H15" s="10">
        <v>18.601148742921232</v>
      </c>
      <c r="I15" s="10">
        <v>13.505742861243153</v>
      </c>
    </row>
    <row r="16" spans="1:9" x14ac:dyDescent="0.25">
      <c r="A16" s="7"/>
      <c r="B16" s="339">
        <v>11</v>
      </c>
      <c r="C16" s="340" t="s">
        <v>12</v>
      </c>
      <c r="D16" s="10">
        <v>3.4597234046494099</v>
      </c>
      <c r="E16" s="10">
        <v>6.6879193910377781</v>
      </c>
      <c r="F16" s="10">
        <v>10.461208025376472</v>
      </c>
      <c r="G16" s="10">
        <v>-5.3705100971634314</v>
      </c>
      <c r="H16" s="10">
        <v>13.900756845692673</v>
      </c>
      <c r="I16" s="10">
        <v>7.7658656846281522</v>
      </c>
    </row>
    <row r="17" spans="1:9" x14ac:dyDescent="0.25">
      <c r="A17" s="7"/>
      <c r="B17" s="339">
        <v>12</v>
      </c>
      <c r="C17" s="340" t="s">
        <v>13</v>
      </c>
      <c r="D17" s="10">
        <v>1.7118646345357362</v>
      </c>
      <c r="E17" s="10">
        <v>3.9945539058691102</v>
      </c>
      <c r="F17" s="10">
        <v>9.1271131321423749</v>
      </c>
      <c r="G17" s="10">
        <v>-5.3705100971634314</v>
      </c>
      <c r="H17" s="10">
        <v>8.664110794209968</v>
      </c>
      <c r="I17" s="10">
        <v>5.3544245973265872</v>
      </c>
    </row>
    <row r="18" spans="1:9" x14ac:dyDescent="0.25">
      <c r="A18" s="7"/>
      <c r="B18" s="339">
        <v>13</v>
      </c>
      <c r="C18" s="340" t="s">
        <v>14</v>
      </c>
      <c r="D18" s="10">
        <v>3.3697012880828283</v>
      </c>
      <c r="E18" s="10">
        <v>2.3792944749638982</v>
      </c>
      <c r="F18" s="10">
        <v>4.7235405115169389</v>
      </c>
      <c r="G18" s="10">
        <v>-5.3705100971634314</v>
      </c>
      <c r="H18" s="10">
        <v>4.6261672824074553</v>
      </c>
      <c r="I18" s="10">
        <v>0.30474820433906658</v>
      </c>
    </row>
    <row r="19" spans="1:9" x14ac:dyDescent="0.25">
      <c r="A19" s="7"/>
      <c r="B19" s="339">
        <v>14</v>
      </c>
      <c r="C19" s="340" t="s">
        <v>15</v>
      </c>
      <c r="D19" s="10">
        <v>1.7579460945894398</v>
      </c>
      <c r="E19" s="10">
        <v>2.3792944749638982</v>
      </c>
      <c r="F19" s="10">
        <v>3.3727433976972776</v>
      </c>
      <c r="G19" s="10">
        <v>-5.3705100971634314</v>
      </c>
      <c r="H19" s="10">
        <v>1.6636149750944051</v>
      </c>
      <c r="I19" s="10">
        <v>-1.0460489094805947</v>
      </c>
    </row>
    <row r="20" spans="1:9" x14ac:dyDescent="0.25">
      <c r="A20" s="7"/>
      <c r="B20" s="339">
        <v>15</v>
      </c>
      <c r="C20" s="340" t="s">
        <v>16</v>
      </c>
      <c r="D20" s="10">
        <v>4.1360002589444465</v>
      </c>
      <c r="E20" s="10">
        <v>0.63019081625405104</v>
      </c>
      <c r="F20" s="10">
        <v>0.25503278521518008</v>
      </c>
      <c r="G20" s="10">
        <v>-5.3705100971634314</v>
      </c>
      <c r="H20" s="10">
        <v>-0.47532440000056386</v>
      </c>
      <c r="I20" s="10">
        <v>-4.8634009854466314</v>
      </c>
    </row>
    <row r="21" spans="1:9" x14ac:dyDescent="0.25">
      <c r="A21" s="7"/>
      <c r="B21" s="339">
        <v>16</v>
      </c>
      <c r="C21" s="340" t="s">
        <v>17</v>
      </c>
      <c r="D21" s="10">
        <v>3.2135370615319947</v>
      </c>
      <c r="E21" s="10">
        <v>-0.44628979866446072</v>
      </c>
      <c r="F21" s="10">
        <v>0</v>
      </c>
      <c r="G21" s="10">
        <v>-5.3705100971634314</v>
      </c>
      <c r="H21" s="10">
        <v>-2.5140048745630055</v>
      </c>
      <c r="I21" s="10">
        <v>-5.5490260166292158</v>
      </c>
    </row>
    <row r="22" spans="1:9" x14ac:dyDescent="0.25">
      <c r="A22" s="7"/>
      <c r="B22" s="339">
        <v>17</v>
      </c>
      <c r="C22" s="340" t="s">
        <v>18</v>
      </c>
      <c r="D22" s="10">
        <v>1.739535948883846</v>
      </c>
      <c r="E22" s="10">
        <v>-0.10272562069375897</v>
      </c>
      <c r="F22" s="10">
        <v>0</v>
      </c>
      <c r="G22" s="10">
        <v>-5.3705100971634314</v>
      </c>
      <c r="H22" s="10">
        <v>-3.7131546448345927</v>
      </c>
      <c r="I22" s="10">
        <v>-5.4116003454409354</v>
      </c>
    </row>
    <row r="23" spans="1:9" x14ac:dyDescent="0.25">
      <c r="A23" s="7"/>
      <c r="B23" s="339">
        <v>18</v>
      </c>
      <c r="C23" s="340" t="s">
        <v>19</v>
      </c>
      <c r="D23" s="10">
        <v>0.92928814527233183</v>
      </c>
      <c r="E23" s="10">
        <v>0.19356402588789459</v>
      </c>
      <c r="F23" s="10">
        <v>0</v>
      </c>
      <c r="G23" s="10">
        <v>-5.3705100971634314</v>
      </c>
      <c r="H23" s="10">
        <v>-4.2863707311807842</v>
      </c>
      <c r="I23" s="10">
        <v>-5.2930844868082731</v>
      </c>
    </row>
    <row r="24" spans="1:9" x14ac:dyDescent="0.25">
      <c r="A24" s="7"/>
      <c r="B24" s="339">
        <v>19</v>
      </c>
      <c r="C24" s="340" t="s">
        <v>20</v>
      </c>
      <c r="D24" s="10">
        <v>3.9469845297561514</v>
      </c>
      <c r="E24" s="10">
        <v>1.5052915962127555E-2</v>
      </c>
      <c r="F24" s="10">
        <v>-3.3611682893726163E-16</v>
      </c>
      <c r="G24" s="10">
        <v>-5.3705100971634314</v>
      </c>
      <c r="H24" s="10">
        <v>-1.4114832346375783</v>
      </c>
      <c r="I24" s="10">
        <v>-5.364488930778581</v>
      </c>
    </row>
    <row r="25" spans="1:9" x14ac:dyDescent="0.25">
      <c r="A25" s="7"/>
      <c r="B25" s="339">
        <v>20</v>
      </c>
      <c r="C25" s="340" t="s">
        <v>21</v>
      </c>
      <c r="D25" s="10">
        <v>8.5811307610104386</v>
      </c>
      <c r="E25" s="10">
        <v>-5.387084743964853</v>
      </c>
      <c r="F25" s="10">
        <v>0</v>
      </c>
      <c r="G25" s="10">
        <v>-5.3705100971634314</v>
      </c>
      <c r="H25" s="10">
        <v>-1.0990471313248751</v>
      </c>
      <c r="I25" s="10">
        <v>-7.5253439947493721</v>
      </c>
    </row>
    <row r="26" spans="1:9" x14ac:dyDescent="0.25">
      <c r="A26" s="7"/>
      <c r="B26" s="339">
        <v>21</v>
      </c>
      <c r="C26" s="340" t="s">
        <v>22</v>
      </c>
      <c r="D26" s="10">
        <v>5.534836691741952</v>
      </c>
      <c r="E26" s="10">
        <v>-5.4564649835582166</v>
      </c>
      <c r="F26" s="10">
        <v>0</v>
      </c>
      <c r="G26" s="10">
        <v>-5.3705100971634314</v>
      </c>
      <c r="H26" s="10">
        <v>-4.2008453922680529</v>
      </c>
      <c r="I26" s="10">
        <v>-7.5530960905867186</v>
      </c>
    </row>
    <row r="27" spans="1:9" x14ac:dyDescent="0.25">
      <c r="A27" s="7"/>
      <c r="B27" s="339">
        <v>22</v>
      </c>
      <c r="C27" s="340" t="s">
        <v>23</v>
      </c>
      <c r="D27" s="10">
        <v>2.3416676493897888</v>
      </c>
      <c r="E27" s="10">
        <v>1.9663457565165754</v>
      </c>
      <c r="F27" s="10">
        <v>-7.5174370503619192</v>
      </c>
      <c r="G27" s="10">
        <v>-5.3705100971634314</v>
      </c>
      <c r="H27" s="10">
        <v>-8.973202892922302</v>
      </c>
      <c r="I27" s="10">
        <v>-12.101408844918719</v>
      </c>
    </row>
    <row r="28" spans="1:9" x14ac:dyDescent="0.25">
      <c r="A28" s="7"/>
      <c r="B28" s="339">
        <v>23</v>
      </c>
      <c r="C28" s="340" t="s">
        <v>24</v>
      </c>
      <c r="D28" s="10">
        <v>-5.4748172452392998</v>
      </c>
      <c r="E28" s="10">
        <v>1.9663457565165754</v>
      </c>
      <c r="F28" s="10">
        <v>-7.1817086211678349</v>
      </c>
      <c r="G28" s="10">
        <v>-5.3705100971634314</v>
      </c>
      <c r="H28" s="10">
        <v>-16.453959358357306</v>
      </c>
      <c r="I28" s="10">
        <v>-11.765680415724635</v>
      </c>
    </row>
    <row r="29" spans="1:9" x14ac:dyDescent="0.25">
      <c r="A29" s="7"/>
      <c r="B29" s="339">
        <v>24</v>
      </c>
      <c r="C29" s="340" t="s">
        <v>25</v>
      </c>
      <c r="D29" s="10">
        <v>-3.7284412186021192</v>
      </c>
      <c r="E29" s="10">
        <v>1.9663457565165754</v>
      </c>
      <c r="F29" s="10">
        <v>0</v>
      </c>
      <c r="G29" s="10">
        <v>-5.3705100971634314</v>
      </c>
      <c r="H29" s="10">
        <v>-7.5258747105522907</v>
      </c>
      <c r="I29" s="10">
        <v>-4.5839717945568008</v>
      </c>
    </row>
    <row r="30" spans="1:9" x14ac:dyDescent="0.25">
      <c r="A30" s="7"/>
      <c r="B30" s="339">
        <v>25</v>
      </c>
      <c r="C30" s="340" t="s">
        <v>26</v>
      </c>
      <c r="D30" s="10">
        <v>-1.121896969424504</v>
      </c>
      <c r="E30" s="10">
        <v>-3.0905216898961463</v>
      </c>
      <c r="F30" s="10">
        <v>0</v>
      </c>
      <c r="G30" s="10">
        <v>-5.3705100971634314</v>
      </c>
      <c r="H30" s="10">
        <v>-8.9648244185048522</v>
      </c>
      <c r="I30" s="10">
        <v>-6.6067187731218899</v>
      </c>
    </row>
    <row r="31" spans="1:9" x14ac:dyDescent="0.25">
      <c r="A31" s="7"/>
      <c r="B31" s="339">
        <v>26</v>
      </c>
      <c r="C31" s="340" t="s">
        <v>27</v>
      </c>
      <c r="D31" s="10">
        <v>-2.0078880338100511</v>
      </c>
      <c r="E31" s="10">
        <v>-5.5315197789192316</v>
      </c>
      <c r="F31" s="10">
        <v>0</v>
      </c>
      <c r="G31" s="10">
        <v>-5.3705100971634314</v>
      </c>
      <c r="H31" s="10">
        <v>-11.803613954108869</v>
      </c>
      <c r="I31" s="10">
        <v>-7.5831180087311241</v>
      </c>
    </row>
    <row r="32" spans="1:9" x14ac:dyDescent="0.25">
      <c r="A32" s="7"/>
      <c r="B32" s="339">
        <v>27</v>
      </c>
      <c r="C32" s="340" t="s">
        <v>28</v>
      </c>
      <c r="D32" s="10">
        <v>-2.0818653888709466</v>
      </c>
      <c r="E32" s="10">
        <v>-8.4070891803552339</v>
      </c>
      <c r="F32" s="10">
        <v>0</v>
      </c>
      <c r="G32" s="10">
        <v>-5.3705100971634314</v>
      </c>
      <c r="H32" s="10">
        <v>-14.178046830318564</v>
      </c>
      <c r="I32" s="10">
        <v>-8.7333457693055259</v>
      </c>
    </row>
  </sheetData>
  <mergeCells count="1">
    <mergeCell ref="B4:C4"/>
  </mergeCells>
  <conditionalFormatting sqref="D6:I32">
    <cfRule type="cellIs" dxfId="45" priority="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topLeftCell="A12" workbookViewId="0">
      <selection activeCell="B4" sqref="B4:I32"/>
    </sheetView>
  </sheetViews>
  <sheetFormatPr defaultRowHeight="15" x14ac:dyDescent="0.25"/>
  <cols>
    <col min="2" max="2" width="7.28515625" customWidth="1"/>
    <col min="3" max="3" width="31" customWidth="1"/>
    <col min="4" max="4" width="10.140625" customWidth="1"/>
    <col min="5" max="6" width="8.5703125" bestFit="1" customWidth="1"/>
    <col min="7" max="7" width="7.42578125" customWidth="1"/>
    <col min="8" max="8" width="11.5703125" customWidth="1"/>
    <col min="9" max="9" width="11.140625" customWidth="1"/>
  </cols>
  <sheetData>
    <row r="2" spans="2:9" x14ac:dyDescent="0.25">
      <c r="B2" s="3" t="s">
        <v>738</v>
      </c>
    </row>
    <row r="3" spans="2:9" x14ac:dyDescent="0.25">
      <c r="D3" s="1"/>
      <c r="H3" s="2"/>
      <c r="I3" s="2"/>
    </row>
    <row r="4" spans="2:9" ht="33.75" customHeight="1" x14ac:dyDescent="0.25">
      <c r="B4" s="343" t="s">
        <v>0</v>
      </c>
      <c r="C4" s="343"/>
      <c r="D4" s="337" t="s">
        <v>435</v>
      </c>
      <c r="E4" s="337" t="s">
        <v>436</v>
      </c>
      <c r="F4" s="337" t="s">
        <v>437</v>
      </c>
      <c r="G4" s="337" t="s">
        <v>438</v>
      </c>
      <c r="H4" s="337" t="s">
        <v>470</v>
      </c>
      <c r="I4" s="337" t="s">
        <v>499</v>
      </c>
    </row>
    <row r="5" spans="2:9" x14ac:dyDescent="0.25">
      <c r="B5" s="338" t="s">
        <v>1</v>
      </c>
      <c r="C5" s="338" t="s">
        <v>2</v>
      </c>
      <c r="D5" s="337" t="s">
        <v>65</v>
      </c>
      <c r="E5" s="337" t="s">
        <v>65</v>
      </c>
      <c r="F5" s="337" t="s">
        <v>65</v>
      </c>
      <c r="G5" s="337" t="s">
        <v>65</v>
      </c>
      <c r="H5" s="338" t="s">
        <v>65</v>
      </c>
      <c r="I5" s="338" t="s">
        <v>65</v>
      </c>
    </row>
    <row r="6" spans="2:9" x14ac:dyDescent="0.25">
      <c r="B6" s="339">
        <v>1</v>
      </c>
      <c r="C6" s="340" t="s">
        <v>3</v>
      </c>
      <c r="D6" s="10">
        <v>2.5806579896834041</v>
      </c>
      <c r="E6" s="10">
        <v>11.82253286057799</v>
      </c>
      <c r="F6" s="10">
        <v>22.832193713137002</v>
      </c>
      <c r="G6" s="10">
        <v>-9.6935973440672552</v>
      </c>
      <c r="H6" s="10">
        <v>25.177280647215539</v>
      </c>
      <c r="I6" s="10">
        <v>17.867609513300941</v>
      </c>
    </row>
    <row r="7" spans="2:9" x14ac:dyDescent="0.25">
      <c r="B7" s="339">
        <v>2</v>
      </c>
      <c r="C7" s="340" t="s">
        <v>4</v>
      </c>
      <c r="D7" s="10">
        <v>3.042167455158876</v>
      </c>
      <c r="E7" s="10">
        <v>4.4592928147091007</v>
      </c>
      <c r="F7" s="10">
        <v>22.832193713137002</v>
      </c>
      <c r="G7" s="10">
        <v>-9.6935973440672552</v>
      </c>
      <c r="H7" s="10">
        <v>19.748198075995901</v>
      </c>
      <c r="I7" s="10">
        <v>14.922313494953388</v>
      </c>
    </row>
    <row r="8" spans="2:9" x14ac:dyDescent="0.25">
      <c r="B8" s="339">
        <v>3</v>
      </c>
      <c r="C8" s="340" t="s">
        <v>5</v>
      </c>
      <c r="D8" s="10">
        <v>2.2220350962316902</v>
      </c>
      <c r="E8" s="10">
        <v>12.433047524269655</v>
      </c>
      <c r="F8" s="10">
        <v>23.380592870617068</v>
      </c>
      <c r="G8" s="10">
        <v>-9.6935973440672552</v>
      </c>
      <c r="H8" s="10">
        <v>25.855468642197224</v>
      </c>
      <c r="I8" s="10">
        <v>18.660214536257676</v>
      </c>
    </row>
    <row r="9" spans="2:9" x14ac:dyDescent="0.25">
      <c r="B9" s="339">
        <v>4</v>
      </c>
      <c r="C9" s="340" t="s">
        <v>6</v>
      </c>
      <c r="D9" s="10">
        <v>2.2241407485395044</v>
      </c>
      <c r="E9" s="10">
        <v>12.433047524269655</v>
      </c>
      <c r="F9" s="10">
        <v>26.221674208408281</v>
      </c>
      <c r="G9" s="10">
        <v>-9.6935973440672552</v>
      </c>
      <c r="H9" s="10">
        <v>28.698655632296251</v>
      </c>
      <c r="I9" s="10">
        <v>21.501295874048886</v>
      </c>
    </row>
    <row r="10" spans="2:9" x14ac:dyDescent="0.25">
      <c r="B10" s="339">
        <v>5</v>
      </c>
      <c r="C10" s="340" t="s">
        <v>7</v>
      </c>
      <c r="D10" s="10">
        <v>4.2124751284348241</v>
      </c>
      <c r="E10" s="10">
        <v>11.058382987305478</v>
      </c>
      <c r="F10" s="10">
        <v>21.481719650546424</v>
      </c>
      <c r="G10" s="10">
        <v>-9.6935973440672552</v>
      </c>
      <c r="H10" s="10">
        <v>24.84730382475837</v>
      </c>
      <c r="I10" s="10">
        <v>16.21147550140136</v>
      </c>
    </row>
    <row r="11" spans="2:9" x14ac:dyDescent="0.25">
      <c r="B11" s="339">
        <v>6</v>
      </c>
      <c r="C11" s="340" t="s">
        <v>8</v>
      </c>
      <c r="D11" s="10">
        <v>3.5431360650749695</v>
      </c>
      <c r="E11" s="10">
        <v>10.025996342630252</v>
      </c>
      <c r="F11" s="10">
        <v>19.648134601890344</v>
      </c>
      <c r="G11" s="10">
        <v>-9.6935973440672552</v>
      </c>
      <c r="H11" s="10">
        <v>21.518470397002261</v>
      </c>
      <c r="I11" s="10">
        <v>13.96493579487519</v>
      </c>
    </row>
    <row r="12" spans="2:9" x14ac:dyDescent="0.25">
      <c r="B12" s="339">
        <v>7</v>
      </c>
      <c r="C12" s="340" t="s">
        <v>9</v>
      </c>
      <c r="D12" s="10">
        <v>2.6145260643042545</v>
      </c>
      <c r="E12" s="10">
        <v>8.5788004501393846</v>
      </c>
      <c r="F12" s="10">
        <v>27.688035501457016</v>
      </c>
      <c r="G12" s="10">
        <v>-9.6935973440672552</v>
      </c>
      <c r="H12" s="10">
        <v>27.472004581805521</v>
      </c>
      <c r="I12" s="10">
        <v>21.425958337445515</v>
      </c>
    </row>
    <row r="13" spans="2:9" x14ac:dyDescent="0.25">
      <c r="B13" s="339">
        <v>8</v>
      </c>
      <c r="C13" s="340" t="s">
        <v>10</v>
      </c>
      <c r="D13" s="10">
        <v>2.7048442343815116</v>
      </c>
      <c r="E13" s="10">
        <v>8.5788004501393846</v>
      </c>
      <c r="F13" s="10">
        <v>17.012180991966922</v>
      </c>
      <c r="G13" s="10">
        <v>-9.6935973440672552</v>
      </c>
      <c r="H13" s="10">
        <v>16.886468242392688</v>
      </c>
      <c r="I13" s="10">
        <v>10.750103827955423</v>
      </c>
    </row>
    <row r="14" spans="2:9" x14ac:dyDescent="0.25">
      <c r="B14" s="339">
        <v>9</v>
      </c>
      <c r="C14" s="340" t="s">
        <v>11</v>
      </c>
      <c r="D14" s="10">
        <v>2.1163017132679789</v>
      </c>
      <c r="E14" s="10">
        <v>8.2507938193198811</v>
      </c>
      <c r="F14" s="10">
        <v>16.672246716515293</v>
      </c>
      <c r="G14" s="10">
        <v>-9.6935973440672552</v>
      </c>
      <c r="H14" s="10">
        <v>15.695586141171921</v>
      </c>
      <c r="I14" s="10">
        <v>10.278966900175989</v>
      </c>
    </row>
    <row r="15" spans="2:9" x14ac:dyDescent="0.25">
      <c r="B15" s="339">
        <v>10</v>
      </c>
      <c r="C15" s="340" t="s">
        <v>445</v>
      </c>
      <c r="D15" s="10">
        <v>2.5393183320173676</v>
      </c>
      <c r="E15" s="10">
        <v>7.6642056103196854</v>
      </c>
      <c r="F15" s="10">
        <v>15.894107196773691</v>
      </c>
      <c r="G15" s="10">
        <v>-9.6935973440672552</v>
      </c>
      <c r="H15" s="10">
        <v>14.871192672979552</v>
      </c>
      <c r="I15" s="10">
        <v>9.2661920968343114</v>
      </c>
    </row>
    <row r="16" spans="2:9" x14ac:dyDescent="0.25">
      <c r="B16" s="339">
        <v>11</v>
      </c>
      <c r="C16" s="340" t="s">
        <v>12</v>
      </c>
      <c r="D16" s="10">
        <v>3.6521145944196478</v>
      </c>
      <c r="E16" s="10">
        <v>7.6642056103196854</v>
      </c>
      <c r="F16" s="10">
        <v>10.246929115134989</v>
      </c>
      <c r="G16" s="10">
        <v>-9.6935973440672552</v>
      </c>
      <c r="H16" s="10">
        <v>10.336810853743129</v>
      </c>
      <c r="I16" s="10">
        <v>3.6190140151956083</v>
      </c>
    </row>
    <row r="17" spans="2:9" x14ac:dyDescent="0.25">
      <c r="B17" s="339">
        <v>12</v>
      </c>
      <c r="C17" s="340" t="s">
        <v>13</v>
      </c>
      <c r="D17" s="10">
        <v>1.7517489769730445</v>
      </c>
      <c r="E17" s="10">
        <v>5.0057742205887745</v>
      </c>
      <c r="F17" s="10">
        <v>8.5215452746857281</v>
      </c>
      <c r="G17" s="10">
        <v>-9.6935973440672552</v>
      </c>
      <c r="H17" s="10">
        <v>4.5843162840625364</v>
      </c>
      <c r="I17" s="10">
        <v>0.83025761885398275</v>
      </c>
    </row>
    <row r="18" spans="2:9" x14ac:dyDescent="0.25">
      <c r="B18" s="339">
        <v>13</v>
      </c>
      <c r="C18" s="340" t="s">
        <v>14</v>
      </c>
      <c r="D18" s="10">
        <v>3.7446608818442093</v>
      </c>
      <c r="E18" s="10">
        <v>3.9648109734699095</v>
      </c>
      <c r="F18" s="10">
        <v>5.5307910148624986</v>
      </c>
      <c r="G18" s="10">
        <v>-9.6935973440672552</v>
      </c>
      <c r="H18" s="10">
        <v>2.753703331415382</v>
      </c>
      <c r="I18" s="10">
        <v>-2.5768819398167926</v>
      </c>
    </row>
    <row r="19" spans="2:9" x14ac:dyDescent="0.25">
      <c r="B19" s="339">
        <v>14</v>
      </c>
      <c r="C19" s="340" t="s">
        <v>15</v>
      </c>
      <c r="D19" s="10">
        <v>1.7733300647315025</v>
      </c>
      <c r="E19" s="10">
        <v>3.9648109734699095</v>
      </c>
      <c r="F19" s="10">
        <v>2.0014703500959685</v>
      </c>
      <c r="G19" s="10">
        <v>-9.6935973440672552</v>
      </c>
      <c r="H19" s="10">
        <v>-2.7469481504638562</v>
      </c>
      <c r="I19" s="10">
        <v>-6.1062026045833226</v>
      </c>
    </row>
    <row r="20" spans="2:9" x14ac:dyDescent="0.25">
      <c r="B20" s="339">
        <v>15</v>
      </c>
      <c r="C20" s="340" t="s">
        <v>16</v>
      </c>
      <c r="D20" s="10">
        <v>4.1539338679941809</v>
      </c>
      <c r="E20" s="10">
        <v>0.5232175901315006</v>
      </c>
      <c r="F20" s="10">
        <v>0.21842609392162909</v>
      </c>
      <c r="G20" s="10">
        <v>-9.6935973440672552</v>
      </c>
      <c r="H20" s="10">
        <v>-4.9026633100462451</v>
      </c>
      <c r="I20" s="10">
        <v>-9.2658842140930258</v>
      </c>
    </row>
    <row r="21" spans="2:9" x14ac:dyDescent="0.25">
      <c r="B21" s="339">
        <v>16</v>
      </c>
      <c r="C21" s="340" t="s">
        <v>17</v>
      </c>
      <c r="D21" s="10">
        <v>3.1808221723173244</v>
      </c>
      <c r="E21" s="10">
        <v>-0.44238349440441682</v>
      </c>
      <c r="F21" s="10">
        <v>0</v>
      </c>
      <c r="G21" s="10">
        <v>-9.6935973440672552</v>
      </c>
      <c r="H21" s="10">
        <v>-6.8666819672734647</v>
      </c>
      <c r="I21" s="10">
        <v>-9.870550741829021</v>
      </c>
    </row>
    <row r="22" spans="2:9" x14ac:dyDescent="0.25">
      <c r="B22" s="339">
        <v>17</v>
      </c>
      <c r="C22" s="340" t="s">
        <v>18</v>
      </c>
      <c r="D22" s="10">
        <v>1.6570625030449373</v>
      </c>
      <c r="E22" s="10">
        <v>-0.14814176407038229</v>
      </c>
      <c r="F22" s="10">
        <v>0</v>
      </c>
      <c r="G22" s="10">
        <v>-9.6935973440672552</v>
      </c>
      <c r="H22" s="10">
        <v>-8.1550482522786236</v>
      </c>
      <c r="I22" s="10">
        <v>-9.7528540496954079</v>
      </c>
    </row>
    <row r="23" spans="2:9" x14ac:dyDescent="0.25">
      <c r="B23" s="339">
        <v>18</v>
      </c>
      <c r="C23" s="340" t="s">
        <v>19</v>
      </c>
      <c r="D23" s="10">
        <v>0.82847833265792969</v>
      </c>
      <c r="E23" s="10">
        <v>0.46606695487834454</v>
      </c>
      <c r="F23" s="10">
        <v>0</v>
      </c>
      <c r="G23" s="10">
        <v>-9.6935973440672552</v>
      </c>
      <c r="H23" s="10">
        <v>-8.4922654475066501</v>
      </c>
      <c r="I23" s="10">
        <v>-9.5071705621159168</v>
      </c>
    </row>
    <row r="24" spans="2:9" x14ac:dyDescent="0.25">
      <c r="B24" s="339">
        <v>19</v>
      </c>
      <c r="C24" s="340" t="s">
        <v>20</v>
      </c>
      <c r="D24" s="10">
        <v>2.7076219879845658</v>
      </c>
      <c r="E24" s="10">
        <v>1.3187176234966109</v>
      </c>
      <c r="F24" s="10">
        <v>0</v>
      </c>
      <c r="G24" s="10">
        <v>-9.6935973440672552</v>
      </c>
      <c r="H24" s="10">
        <v>-5.9310012572854003</v>
      </c>
      <c r="I24" s="10">
        <v>-9.166110294668611</v>
      </c>
    </row>
    <row r="25" spans="2:9" x14ac:dyDescent="0.25">
      <c r="B25" s="339">
        <v>20</v>
      </c>
      <c r="C25" s="340" t="s">
        <v>21</v>
      </c>
      <c r="D25" s="10">
        <v>8.6455717299615173</v>
      </c>
      <c r="E25" s="10">
        <v>-5.5033292844846278</v>
      </c>
      <c r="F25" s="10">
        <v>0</v>
      </c>
      <c r="G25" s="10">
        <v>-9.6935973440672552</v>
      </c>
      <c r="H25" s="10">
        <v>-5.4506890416934404</v>
      </c>
      <c r="I25" s="10">
        <v>-11.894929057861106</v>
      </c>
    </row>
    <row r="26" spans="2:9" x14ac:dyDescent="0.25">
      <c r="B26" s="339">
        <v>21</v>
      </c>
      <c r="C26" s="340" t="s">
        <v>22</v>
      </c>
      <c r="D26" s="10">
        <v>5.6948949125515922</v>
      </c>
      <c r="E26" s="10">
        <v>-5.6893151352007534</v>
      </c>
      <c r="F26" s="10">
        <v>0</v>
      </c>
      <c r="G26" s="10">
        <v>-9.6935973440672552</v>
      </c>
      <c r="H26" s="10">
        <v>-8.5501545396762655</v>
      </c>
      <c r="I26" s="10">
        <v>-11.969323398147557</v>
      </c>
    </row>
    <row r="27" spans="2:9" x14ac:dyDescent="0.25">
      <c r="B27" s="339">
        <v>22</v>
      </c>
      <c r="C27" s="340" t="s">
        <v>23</v>
      </c>
      <c r="D27" s="10">
        <v>2.2839131169016764</v>
      </c>
      <c r="E27" s="10">
        <v>2.0898027982641021</v>
      </c>
      <c r="F27" s="10">
        <v>-7.8293125994872232</v>
      </c>
      <c r="G27" s="10">
        <v>-9.6935973440672552</v>
      </c>
      <c r="H27" s="10">
        <v>-13.56715458804152</v>
      </c>
      <c r="I27" s="10">
        <v>-16.686988824248836</v>
      </c>
    </row>
    <row r="28" spans="2:9" x14ac:dyDescent="0.25">
      <c r="B28" s="339">
        <v>23</v>
      </c>
      <c r="C28" s="340" t="s">
        <v>24</v>
      </c>
      <c r="D28" s="10">
        <v>-5.6506008745066856</v>
      </c>
      <c r="E28" s="10">
        <v>2.0898027982641021</v>
      </c>
      <c r="F28" s="10">
        <v>-7.6236848262683869</v>
      </c>
      <c r="G28" s="10">
        <v>-9.6935973440672552</v>
      </c>
      <c r="H28" s="10">
        <v>-21.296040806231048</v>
      </c>
      <c r="I28" s="10">
        <v>-16.481361051029999</v>
      </c>
    </row>
    <row r="29" spans="2:9" x14ac:dyDescent="0.25">
      <c r="B29" s="339">
        <v>24</v>
      </c>
      <c r="C29" s="340" t="s">
        <v>25</v>
      </c>
      <c r="D29" s="10">
        <v>-3.7493819169668292</v>
      </c>
      <c r="E29" s="10">
        <v>2.0898027982641021</v>
      </c>
      <c r="F29" s="10">
        <v>0</v>
      </c>
      <c r="G29" s="10">
        <v>-9.6935973440672552</v>
      </c>
      <c r="H29" s="10">
        <v>-11.771137022422803</v>
      </c>
      <c r="I29" s="10">
        <v>-8.8576762247616152</v>
      </c>
    </row>
    <row r="30" spans="2:9" x14ac:dyDescent="0.25">
      <c r="B30" s="339">
        <v>25</v>
      </c>
      <c r="C30" s="340" t="s">
        <v>26</v>
      </c>
      <c r="D30" s="10">
        <v>-1.2594560262267487</v>
      </c>
      <c r="E30" s="10">
        <v>-3.0589838060358789</v>
      </c>
      <c r="F30" s="10">
        <v>0</v>
      </c>
      <c r="G30" s="10">
        <v>-9.6935973440672552</v>
      </c>
      <c r="H30" s="10">
        <v>-13.400240415122706</v>
      </c>
      <c r="I30" s="10">
        <v>-10.917190866481606</v>
      </c>
    </row>
    <row r="31" spans="2:9" x14ac:dyDescent="0.25">
      <c r="B31" s="339">
        <v>26</v>
      </c>
      <c r="C31" s="340" t="s">
        <v>27</v>
      </c>
      <c r="D31" s="10">
        <v>-1.8591748681806237</v>
      </c>
      <c r="E31" s="10">
        <v>-3.6216407340471721</v>
      </c>
      <c r="F31" s="10">
        <v>0</v>
      </c>
      <c r="G31" s="10">
        <v>-9.6935973440672552</v>
      </c>
      <c r="H31" s="10">
        <v>-14.450084799485616</v>
      </c>
      <c r="I31" s="10">
        <v>-11.142253637686125</v>
      </c>
    </row>
    <row r="32" spans="2:9" x14ac:dyDescent="0.25">
      <c r="B32" s="339">
        <v>27</v>
      </c>
      <c r="C32" s="340" t="s">
        <v>28</v>
      </c>
      <c r="D32" s="10">
        <v>-2.0354938591128597</v>
      </c>
      <c r="E32" s="10">
        <v>-7.8918439440843597</v>
      </c>
      <c r="F32" s="10">
        <v>0</v>
      </c>
      <c r="G32" s="10">
        <v>-9.6935973440672552</v>
      </c>
      <c r="H32" s="10">
        <v>-18.042566358447601</v>
      </c>
      <c r="I32" s="10">
        <v>-12.850334921700998</v>
      </c>
    </row>
  </sheetData>
  <mergeCells count="1">
    <mergeCell ref="B4:C4"/>
  </mergeCells>
  <conditionalFormatting sqref="D6:I32">
    <cfRule type="cellIs" dxfId="44"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G85"/>
  <sheetViews>
    <sheetView topLeftCell="A66" workbookViewId="0">
      <selection activeCell="B4" sqref="B4:G85"/>
    </sheetView>
  </sheetViews>
  <sheetFormatPr defaultRowHeight="15" x14ac:dyDescent="0.25"/>
  <cols>
    <col min="2" max="2" width="26" style="87" bestFit="1" customWidth="1"/>
    <col min="3" max="3" width="11.7109375" style="87" customWidth="1"/>
    <col min="4" max="7" width="11.7109375" customWidth="1"/>
  </cols>
  <sheetData>
    <row r="2" spans="2:7" x14ac:dyDescent="0.25">
      <c r="B2" s="86" t="s">
        <v>737</v>
      </c>
      <c r="C2" s="86"/>
    </row>
    <row r="4" spans="2:7" ht="30" x14ac:dyDescent="0.25">
      <c r="B4" s="93" t="s">
        <v>441</v>
      </c>
      <c r="C4" s="94" t="s">
        <v>742</v>
      </c>
      <c r="D4" s="94" t="s">
        <v>442</v>
      </c>
      <c r="E4" s="94" t="s">
        <v>443</v>
      </c>
      <c r="F4" s="94" t="s">
        <v>444</v>
      </c>
      <c r="G4" s="94" t="s">
        <v>446</v>
      </c>
    </row>
    <row r="5" spans="2:7" x14ac:dyDescent="0.25">
      <c r="B5" s="88" t="s">
        <v>355</v>
      </c>
      <c r="C5" s="80">
        <v>3.8779301986203816</v>
      </c>
      <c r="D5" s="80">
        <v>3.9388004623482789</v>
      </c>
      <c r="E5" s="80">
        <v>4.0565532517561298</v>
      </c>
      <c r="F5" s="80">
        <v>4.1785005228071235</v>
      </c>
      <c r="G5" s="80">
        <v>4.3039352126503747</v>
      </c>
    </row>
    <row r="6" spans="2:7" x14ac:dyDescent="0.25">
      <c r="B6" s="88" t="s">
        <v>356</v>
      </c>
      <c r="C6" s="80">
        <v>0.59097782695337142</v>
      </c>
      <c r="D6" s="80">
        <v>0.6004693132091814</v>
      </c>
      <c r="E6" s="80">
        <v>0.61848339222538284</v>
      </c>
      <c r="F6" s="80">
        <v>0.63703789916115738</v>
      </c>
      <c r="G6" s="80">
        <v>0.65614903659208157</v>
      </c>
    </row>
    <row r="7" spans="2:7" ht="15.75" customHeight="1" x14ac:dyDescent="0.25">
      <c r="B7" s="88" t="s">
        <v>357</v>
      </c>
      <c r="C7" s="80">
        <v>0.85476147215013332</v>
      </c>
      <c r="D7" s="80">
        <v>0.8615320158800337</v>
      </c>
      <c r="E7" s="80">
        <v>2.8874336712639268</v>
      </c>
      <c r="F7" s="80">
        <v>-0.91295257858680212</v>
      </c>
      <c r="G7" s="80">
        <v>-0.94074815289089508</v>
      </c>
    </row>
    <row r="8" spans="2:7" x14ac:dyDescent="0.25">
      <c r="B8" s="89" t="s">
        <v>358</v>
      </c>
      <c r="C8" s="80">
        <v>1.8772313670050467</v>
      </c>
      <c r="D8" s="80">
        <v>1.9073809173033351</v>
      </c>
      <c r="E8" s="80">
        <v>1.964602343615135</v>
      </c>
      <c r="F8" s="80">
        <v>2.0235404303428739</v>
      </c>
      <c r="G8" s="80">
        <v>2.084246644701921</v>
      </c>
    </row>
    <row r="9" spans="2:7" x14ac:dyDescent="0.25">
      <c r="B9" s="88" t="s">
        <v>359</v>
      </c>
      <c r="C9" s="80">
        <v>0.62946795507562459</v>
      </c>
      <c r="D9" s="80">
        <v>0.63955801391350253</v>
      </c>
      <c r="E9" s="80">
        <v>0.65874181217353311</v>
      </c>
      <c r="F9" s="80">
        <v>0.67850299246579782</v>
      </c>
      <c r="G9" s="80">
        <v>0.69885877361918547</v>
      </c>
    </row>
    <row r="10" spans="2:7" x14ac:dyDescent="0.25">
      <c r="B10" s="88" t="s">
        <v>485</v>
      </c>
      <c r="C10" s="80" t="s">
        <v>924</v>
      </c>
      <c r="D10" s="80" t="s">
        <v>924</v>
      </c>
      <c r="E10" s="80" t="s">
        <v>924</v>
      </c>
      <c r="F10" s="80">
        <v>1.168507888190335</v>
      </c>
      <c r="G10" s="80">
        <v>1.2041351551149562</v>
      </c>
    </row>
    <row r="11" spans="2:7" x14ac:dyDescent="0.25">
      <c r="B11" s="88" t="s">
        <v>177</v>
      </c>
      <c r="C11" s="80">
        <v>1.3578219399989708</v>
      </c>
      <c r="D11" s="80">
        <v>1.3795870025473751</v>
      </c>
      <c r="E11" s="80">
        <v>1.4209307586185813</v>
      </c>
      <c r="F11" s="80">
        <v>1.4635162510315665</v>
      </c>
      <c r="G11" s="80">
        <v>1.5073830804816439</v>
      </c>
    </row>
    <row r="12" spans="2:7" x14ac:dyDescent="0.25">
      <c r="B12" s="88" t="s">
        <v>471</v>
      </c>
      <c r="C12" s="80">
        <v>-0.58340975090851555</v>
      </c>
      <c r="D12" s="80">
        <v>0.59277968896659838</v>
      </c>
      <c r="E12" s="80">
        <v>0.61056307926038922</v>
      </c>
      <c r="F12" s="80">
        <v>0.62887997674102047</v>
      </c>
      <c r="G12" s="80">
        <v>0.64774637649349887</v>
      </c>
    </row>
    <row r="13" spans="2:7" x14ac:dyDescent="0.25">
      <c r="B13" s="88" t="s">
        <v>472</v>
      </c>
      <c r="C13" s="80" t="s">
        <v>924</v>
      </c>
      <c r="D13" s="80">
        <v>1.1855593779331639</v>
      </c>
      <c r="E13" s="80">
        <v>1.2211261585207482</v>
      </c>
      <c r="F13" s="80">
        <v>1.2577599534820114</v>
      </c>
      <c r="G13" s="80">
        <v>1.2954927529869675</v>
      </c>
    </row>
    <row r="14" spans="2:7" x14ac:dyDescent="0.25">
      <c r="B14" s="88" t="s">
        <v>473</v>
      </c>
      <c r="C14" s="80" t="s">
        <v>924</v>
      </c>
      <c r="D14" s="80">
        <v>3.5869286890681775</v>
      </c>
      <c r="E14" s="80">
        <v>3.6945365474698364</v>
      </c>
      <c r="F14" s="80">
        <v>3.8053726747712471</v>
      </c>
      <c r="G14" s="80">
        <v>3.9195338577388559</v>
      </c>
    </row>
    <row r="15" spans="2:7" ht="15.75" customHeight="1" x14ac:dyDescent="0.25">
      <c r="B15" s="88" t="s">
        <v>360</v>
      </c>
      <c r="C15" s="80">
        <v>1.5789256483353287</v>
      </c>
      <c r="D15" s="80">
        <v>1.6042842157918746</v>
      </c>
      <c r="E15" s="80">
        <v>1.6524127412501806</v>
      </c>
      <c r="F15" s="80">
        <v>1.701985137297827</v>
      </c>
      <c r="G15" s="80">
        <v>1.7530446926353029</v>
      </c>
    </row>
    <row r="16" spans="2:7" ht="15.75" customHeight="1" x14ac:dyDescent="0.25">
      <c r="B16" s="88" t="s">
        <v>474</v>
      </c>
      <c r="C16" s="80">
        <v>3.3483162148940679</v>
      </c>
      <c r="D16" s="80">
        <v>3.4020923396221434</v>
      </c>
      <c r="E16" s="80">
        <v>3.5041551076574091</v>
      </c>
      <c r="F16" s="80">
        <v>3.6092797901733258</v>
      </c>
      <c r="G16" s="80">
        <v>3.7175581864626004</v>
      </c>
    </row>
    <row r="17" spans="2:7" x14ac:dyDescent="0.25">
      <c r="B17" s="88" t="s">
        <v>361</v>
      </c>
      <c r="C17" s="80">
        <v>0.10041083293732868</v>
      </c>
      <c r="D17" s="80">
        <v>0.10202349587880018</v>
      </c>
      <c r="E17" s="80">
        <v>0.10508420069058716</v>
      </c>
      <c r="F17" s="80">
        <v>0.10823672758955244</v>
      </c>
      <c r="G17" s="80">
        <v>0.11148382949473147</v>
      </c>
    </row>
    <row r="18" spans="2:7" x14ac:dyDescent="0.25">
      <c r="B18" s="88" t="s">
        <v>363</v>
      </c>
      <c r="C18" s="80">
        <v>-3.9344910403430682E-2</v>
      </c>
      <c r="D18" s="80">
        <v>-3.5028896447226232E-2</v>
      </c>
      <c r="E18" s="80">
        <v>-3.5836574032074443E-2</v>
      </c>
      <c r="F18" s="80">
        <v>-3.7531752677715066E-2</v>
      </c>
      <c r="G18" s="80">
        <v>-3.8310782234213671E-2</v>
      </c>
    </row>
    <row r="19" spans="2:7" x14ac:dyDescent="0.25">
      <c r="B19" s="88" t="s">
        <v>364</v>
      </c>
      <c r="C19" s="80">
        <v>9.9094921989196921E-2</v>
      </c>
      <c r="D19" s="80">
        <v>0.10068645054946453</v>
      </c>
      <c r="E19" s="80">
        <v>0.10370704400221772</v>
      </c>
      <c r="F19" s="80">
        <v>0.10681825618902227</v>
      </c>
      <c r="G19" s="80">
        <v>0.11002280395116983</v>
      </c>
    </row>
    <row r="20" spans="2:7" x14ac:dyDescent="0.25">
      <c r="B20" s="88" t="s">
        <v>365</v>
      </c>
      <c r="C20" s="80">
        <v>0.11459848236492617</v>
      </c>
      <c r="D20" s="80">
        <v>0.11643900813542883</v>
      </c>
      <c r="E20" s="80">
        <v>0.11993217830579102</v>
      </c>
      <c r="F20" s="80">
        <v>0.12353014465730446</v>
      </c>
      <c r="G20" s="80">
        <v>0.12723604908546543</v>
      </c>
    </row>
    <row r="21" spans="2:7" x14ac:dyDescent="0.25">
      <c r="B21" s="88" t="s">
        <v>475</v>
      </c>
      <c r="C21" s="80">
        <v>3.405675880281847</v>
      </c>
      <c r="D21" s="80">
        <v>3.4603732383470107</v>
      </c>
      <c r="E21" s="80">
        <v>3.5641844333071293</v>
      </c>
      <c r="F21" s="80">
        <v>3.6711099960942413</v>
      </c>
      <c r="G21" s="80">
        <v>3.7812432986054048</v>
      </c>
    </row>
    <row r="22" spans="2:7" x14ac:dyDescent="0.25">
      <c r="B22" s="88" t="s">
        <v>366</v>
      </c>
      <c r="C22" s="80">
        <v>1.5030507543957405</v>
      </c>
      <c r="D22" s="80">
        <v>1.5271877898467094</v>
      </c>
      <c r="E22" s="80">
        <v>1.5730013923549895</v>
      </c>
      <c r="F22" s="80">
        <v>1.6201895042643657</v>
      </c>
      <c r="G22" s="80">
        <v>1.6687924754452215</v>
      </c>
    </row>
    <row r="23" spans="2:7" x14ac:dyDescent="0.25">
      <c r="B23" s="88" t="s">
        <v>170</v>
      </c>
      <c r="C23" s="80">
        <v>0.31214084205857373</v>
      </c>
      <c r="D23" s="80">
        <v>5.1553073597064993E-2</v>
      </c>
      <c r="E23" s="80">
        <v>5.3140131434110505E-2</v>
      </c>
      <c r="F23" s="80">
        <v>5.5622586610320421E-2</v>
      </c>
      <c r="G23" s="80">
        <v>5.7334637077090009E-2</v>
      </c>
    </row>
    <row r="24" spans="2:7" x14ac:dyDescent="0.25">
      <c r="B24" s="88" t="s">
        <v>367</v>
      </c>
      <c r="C24" s="80">
        <v>1.652623287250516</v>
      </c>
      <c r="D24" s="80">
        <v>1.6806512226745471</v>
      </c>
      <c r="E24" s="80">
        <v>1.754007959973332</v>
      </c>
      <c r="F24" s="80">
        <v>1.8066772259884198</v>
      </c>
      <c r="G24" s="80">
        <v>1.860939518553544</v>
      </c>
    </row>
    <row r="25" spans="2:7" x14ac:dyDescent="0.25">
      <c r="B25" s="88" t="s">
        <v>368</v>
      </c>
      <c r="C25" s="80">
        <v>0.33203856335883247</v>
      </c>
      <c r="D25" s="80">
        <v>0.33370085468011451</v>
      </c>
      <c r="E25" s="80">
        <v>0.34369197933077816</v>
      </c>
      <c r="F25" s="80">
        <v>2.8217944701490017E-2</v>
      </c>
      <c r="G25" s="80">
        <v>2.9313203843444584E-2</v>
      </c>
    </row>
    <row r="26" spans="2:7" x14ac:dyDescent="0.25">
      <c r="B26" s="88" t="s">
        <v>369</v>
      </c>
      <c r="C26" s="80">
        <v>1.5661051039227045</v>
      </c>
      <c r="D26" s="80">
        <v>1.5912577651412585</v>
      </c>
      <c r="E26" s="80">
        <v>1.6389954970882905</v>
      </c>
      <c r="F26" s="80">
        <v>1.6881653756989452</v>
      </c>
      <c r="G26" s="80">
        <v>1.7388103381785605</v>
      </c>
    </row>
    <row r="27" spans="2:7" x14ac:dyDescent="0.25">
      <c r="B27" s="88" t="s">
        <v>370</v>
      </c>
      <c r="C27" s="80">
        <v>2.5728869564444428</v>
      </c>
      <c r="D27" s="80">
        <v>2.61420918558921</v>
      </c>
      <c r="E27" s="80" t="s">
        <v>924</v>
      </c>
      <c r="F27" s="80" t="s">
        <v>924</v>
      </c>
      <c r="G27" s="80" t="s">
        <v>924</v>
      </c>
    </row>
    <row r="28" spans="2:7" x14ac:dyDescent="0.25">
      <c r="B28" s="88" t="s">
        <v>371</v>
      </c>
      <c r="C28" s="80">
        <v>2.1765989948668927</v>
      </c>
      <c r="D28" s="80">
        <v>2.2115565829555881</v>
      </c>
      <c r="E28" s="80">
        <v>2.2779032790444242</v>
      </c>
      <c r="F28" s="80">
        <v>2.3462403964534735</v>
      </c>
      <c r="G28" s="80">
        <v>2.4166276100268762</v>
      </c>
    </row>
    <row r="29" spans="2:7" x14ac:dyDescent="0.25">
      <c r="B29" s="88" t="s">
        <v>372</v>
      </c>
      <c r="C29" s="80">
        <v>0.46566090274411737</v>
      </c>
      <c r="D29" s="80">
        <v>0.4736274937355664</v>
      </c>
      <c r="E29" s="80">
        <v>0.48833137437921786</v>
      </c>
      <c r="F29" s="80">
        <v>0.50376619874148432</v>
      </c>
      <c r="G29" s="80">
        <v>0.51901683117269559</v>
      </c>
    </row>
    <row r="30" spans="2:7" x14ac:dyDescent="0.25">
      <c r="B30" s="88" t="s">
        <v>373</v>
      </c>
      <c r="C30" s="80">
        <v>2.1722703809485453</v>
      </c>
      <c r="D30" s="80">
        <v>2.2071584486971507</v>
      </c>
      <c r="E30" s="80">
        <v>2.273373200761017</v>
      </c>
      <c r="F30" s="80">
        <v>2.3415744157837084</v>
      </c>
      <c r="G30" s="80">
        <v>2.4118216499336733</v>
      </c>
    </row>
    <row r="31" spans="2:7" x14ac:dyDescent="0.25">
      <c r="B31" s="128" t="s">
        <v>486</v>
      </c>
      <c r="C31" s="80" t="s">
        <v>924</v>
      </c>
      <c r="D31" s="80" t="s">
        <v>924</v>
      </c>
      <c r="E31" s="80">
        <v>1.4418959347732812</v>
      </c>
      <c r="F31" s="80">
        <v>1.4851528248672137</v>
      </c>
      <c r="G31" s="80">
        <v>1.52970741067653</v>
      </c>
    </row>
    <row r="32" spans="2:7" x14ac:dyDescent="0.25">
      <c r="B32" s="88" t="s">
        <v>375</v>
      </c>
      <c r="C32" s="80">
        <v>5.366107631498485</v>
      </c>
      <c r="D32" s="80">
        <v>5.4509059474792165</v>
      </c>
      <c r="E32" s="80">
        <v>1.3668091529708735</v>
      </c>
      <c r="F32" s="80">
        <v>1.4096570013710044</v>
      </c>
      <c r="G32" s="80">
        <v>1.4522468251297795</v>
      </c>
    </row>
    <row r="33" spans="2:7" x14ac:dyDescent="0.25">
      <c r="B33" s="88" t="s">
        <v>476</v>
      </c>
      <c r="C33" s="80" t="s">
        <v>924</v>
      </c>
      <c r="D33" s="80">
        <v>1.9681887780957985</v>
      </c>
      <c r="E33" s="80">
        <v>1.9736649077149508</v>
      </c>
      <c r="F33" s="80">
        <v>2.0328748714414253</v>
      </c>
      <c r="G33" s="80">
        <v>2.0938611190401102</v>
      </c>
    </row>
    <row r="34" spans="2:7" x14ac:dyDescent="0.25">
      <c r="B34" s="88" t="s">
        <v>374</v>
      </c>
      <c r="C34" s="80">
        <v>1.6776147258806913</v>
      </c>
      <c r="D34" s="80">
        <v>1.7045583037731655</v>
      </c>
      <c r="E34" s="80" t="s">
        <v>924</v>
      </c>
      <c r="F34" s="80" t="s">
        <v>924</v>
      </c>
      <c r="G34" s="80" t="s">
        <v>924</v>
      </c>
    </row>
    <row r="35" spans="2:7" ht="15.75" customHeight="1" x14ac:dyDescent="0.25">
      <c r="B35" s="88" t="s">
        <v>376</v>
      </c>
      <c r="C35" s="80">
        <v>6.1852777736261295</v>
      </c>
      <c r="D35" s="80">
        <v>6.284513582323874</v>
      </c>
      <c r="E35" s="80">
        <v>6.4729435164176445</v>
      </c>
      <c r="F35" s="80">
        <v>6.66702172278774</v>
      </c>
      <c r="G35" s="80">
        <v>6.8661744483001117</v>
      </c>
    </row>
    <row r="36" spans="2:7" x14ac:dyDescent="0.25">
      <c r="B36" s="88" t="s">
        <v>158</v>
      </c>
      <c r="C36" s="80" t="s">
        <v>924</v>
      </c>
      <c r="D36" s="80">
        <v>3.4552836835089722</v>
      </c>
      <c r="E36" s="80" t="s">
        <v>924</v>
      </c>
      <c r="F36" s="80" t="s">
        <v>924</v>
      </c>
      <c r="G36" s="80" t="s">
        <v>924</v>
      </c>
    </row>
    <row r="37" spans="2:7" x14ac:dyDescent="0.25">
      <c r="B37" s="88" t="s">
        <v>122</v>
      </c>
      <c r="C37" s="80">
        <v>1.2417166995688005</v>
      </c>
      <c r="D37" s="80">
        <v>1.2616594731383688</v>
      </c>
      <c r="E37" s="80">
        <v>1.299509256533937</v>
      </c>
      <c r="F37" s="80">
        <v>1.338494545090684</v>
      </c>
      <c r="G37" s="80">
        <v>1.3786493824017041</v>
      </c>
    </row>
    <row r="38" spans="2:7" x14ac:dyDescent="0.25">
      <c r="B38" s="88" t="s">
        <v>378</v>
      </c>
      <c r="C38" s="80">
        <v>2.0360362764638973</v>
      </c>
      <c r="D38" s="80">
        <v>2.0369402787802207</v>
      </c>
      <c r="E38" s="80">
        <v>4.7364043959438797</v>
      </c>
      <c r="F38" s="80">
        <v>4.8842996484957526</v>
      </c>
      <c r="G38" s="80">
        <v>5.0307978992527769</v>
      </c>
    </row>
    <row r="39" spans="2:7" x14ac:dyDescent="0.25">
      <c r="B39" s="88" t="s">
        <v>377</v>
      </c>
      <c r="C39" s="80">
        <v>0.89547345660958122</v>
      </c>
      <c r="D39" s="80">
        <v>0.90293101699060696</v>
      </c>
      <c r="E39" s="80" t="s">
        <v>924</v>
      </c>
      <c r="F39" s="80" t="s">
        <v>924</v>
      </c>
      <c r="G39" s="80" t="s">
        <v>924</v>
      </c>
    </row>
    <row r="40" spans="2:7" x14ac:dyDescent="0.25">
      <c r="B40" s="88" t="s">
        <v>362</v>
      </c>
      <c r="C40" s="80">
        <v>3.9745476171377416</v>
      </c>
      <c r="D40" s="80">
        <v>4.0383761031143957</v>
      </c>
      <c r="E40" s="80">
        <v>4.1595227921621865</v>
      </c>
      <c r="F40" s="80">
        <v>4.2843038941257277</v>
      </c>
      <c r="G40" s="80">
        <v>4.41282754383609</v>
      </c>
    </row>
    <row r="41" spans="2:7" x14ac:dyDescent="0.25">
      <c r="B41" s="88" t="s">
        <v>379</v>
      </c>
      <c r="C41" s="80">
        <v>0.22899029035137033</v>
      </c>
      <c r="D41" s="80">
        <v>0.23266802256814162</v>
      </c>
      <c r="E41" s="80">
        <v>0.23964806309791623</v>
      </c>
      <c r="F41" s="80">
        <v>0.2468375069937267</v>
      </c>
      <c r="G41" s="80">
        <v>0.25424263238026262</v>
      </c>
    </row>
    <row r="42" spans="2:7" x14ac:dyDescent="0.25">
      <c r="B42" s="88" t="s">
        <v>380</v>
      </c>
      <c r="C42" s="80">
        <v>0.28933192508762584</v>
      </c>
      <c r="D42" s="80">
        <v>0.29397878299851093</v>
      </c>
      <c r="E42" s="80">
        <v>0.30279814630238883</v>
      </c>
      <c r="F42" s="80">
        <v>0.31188209322211496</v>
      </c>
      <c r="G42" s="80">
        <v>0.32123855624207109</v>
      </c>
    </row>
    <row r="43" spans="2:7" x14ac:dyDescent="0.25">
      <c r="B43" s="88" t="s">
        <v>381</v>
      </c>
      <c r="C43" s="80">
        <v>0.68039852081937446</v>
      </c>
      <c r="D43" s="80">
        <v>0.69132616127269353</v>
      </c>
      <c r="E43" s="80" t="s">
        <v>924</v>
      </c>
      <c r="F43" s="80" t="s">
        <v>924</v>
      </c>
      <c r="G43" s="80" t="s">
        <v>924</v>
      </c>
    </row>
    <row r="44" spans="2:7" x14ac:dyDescent="0.25">
      <c r="B44" s="88" t="s">
        <v>477</v>
      </c>
      <c r="C44" s="80">
        <v>0.76473980862332436</v>
      </c>
      <c r="D44" s="80">
        <v>0.77702202472648707</v>
      </c>
      <c r="E44" s="80">
        <v>0.80033268497645715</v>
      </c>
      <c r="F44" s="80">
        <v>0.82434267221457946</v>
      </c>
      <c r="G44" s="80">
        <v>0.84907295297120888</v>
      </c>
    </row>
    <row r="45" spans="2:7" x14ac:dyDescent="0.25">
      <c r="B45" s="88" t="s">
        <v>382</v>
      </c>
      <c r="C45" s="80">
        <v>1.6620962581057948</v>
      </c>
      <c r="D45" s="80">
        <v>1.688790599365557</v>
      </c>
      <c r="E45" s="80">
        <v>1.7394543162775811</v>
      </c>
      <c r="F45" s="80">
        <v>3.2249483285463123</v>
      </c>
      <c r="G45" s="80">
        <v>3.3216967807116071</v>
      </c>
    </row>
    <row r="46" spans="2:7" x14ac:dyDescent="0.25">
      <c r="B46" s="88" t="s">
        <v>478</v>
      </c>
      <c r="C46" s="80" t="s">
        <v>924</v>
      </c>
      <c r="D46" s="80">
        <v>9.6238692198852451</v>
      </c>
      <c r="E46" s="80" t="s">
        <v>924</v>
      </c>
      <c r="F46" s="80" t="s">
        <v>924</v>
      </c>
      <c r="G46" s="80" t="s">
        <v>924</v>
      </c>
    </row>
    <row r="47" spans="2:7" x14ac:dyDescent="0.25">
      <c r="B47" s="88" t="s">
        <v>383</v>
      </c>
      <c r="C47" s="80">
        <v>1.1729306850686327</v>
      </c>
      <c r="D47" s="80">
        <v>0.16812267135205908</v>
      </c>
      <c r="E47" s="80">
        <v>0.11796870198114091</v>
      </c>
      <c r="F47" s="80">
        <v>0.11745277403308818</v>
      </c>
      <c r="G47" s="80">
        <v>0.11924701549753493</v>
      </c>
    </row>
    <row r="48" spans="2:7" x14ac:dyDescent="0.25">
      <c r="B48" s="88" t="s">
        <v>384</v>
      </c>
      <c r="C48" s="80">
        <v>-0.85230784193898479</v>
      </c>
      <c r="D48" s="80">
        <v>-0.87298728900374634</v>
      </c>
      <c r="E48" s="80">
        <v>-0.89988559242632371</v>
      </c>
      <c r="F48" s="80">
        <v>9.4244153307248855</v>
      </c>
      <c r="G48" s="80">
        <v>9.7070672542171135</v>
      </c>
    </row>
    <row r="49" spans="2:7" x14ac:dyDescent="0.25">
      <c r="B49" s="88" t="s">
        <v>385</v>
      </c>
      <c r="C49" s="80">
        <v>2.5010664841183168</v>
      </c>
      <c r="D49" s="80">
        <v>2.5412352300106194</v>
      </c>
      <c r="E49" s="80">
        <v>2.6174722853024339</v>
      </c>
      <c r="F49" s="80">
        <v>2.6959964757371906</v>
      </c>
      <c r="G49" s="80">
        <v>2.7768763719395144</v>
      </c>
    </row>
    <row r="50" spans="2:7" x14ac:dyDescent="0.25">
      <c r="B50" s="88" t="s">
        <v>386</v>
      </c>
      <c r="C50" s="80">
        <v>2.2846999854180412</v>
      </c>
      <c r="D50" s="80">
        <v>2.2977611827566271</v>
      </c>
      <c r="E50" s="80">
        <v>2.3668861057368278</v>
      </c>
      <c r="F50" s="80">
        <v>2.441101919344514</v>
      </c>
      <c r="G50" s="80">
        <v>2.5146862976836801</v>
      </c>
    </row>
    <row r="51" spans="2:7" x14ac:dyDescent="0.25">
      <c r="B51" s="88" t="s">
        <v>387</v>
      </c>
      <c r="C51" s="80">
        <v>0.54087490128726001</v>
      </c>
      <c r="D51" s="80">
        <v>0.55061744482138619</v>
      </c>
      <c r="E51" s="80">
        <v>0.56707560469878127</v>
      </c>
      <c r="F51" s="80">
        <v>0.32439319314081355</v>
      </c>
      <c r="G51" s="80">
        <v>3.9310788302241384E-2</v>
      </c>
    </row>
    <row r="52" spans="2:7" x14ac:dyDescent="0.25">
      <c r="B52" s="88" t="s">
        <v>388</v>
      </c>
      <c r="C52" s="80">
        <v>0.16361174756521474</v>
      </c>
      <c r="D52" s="80">
        <v>0.16623975650730349</v>
      </c>
      <c r="E52" s="80">
        <v>0.17122778957673504</v>
      </c>
      <c r="F52" s="80">
        <v>0.17636556878567666</v>
      </c>
      <c r="G52" s="80">
        <v>0.18165714494162469</v>
      </c>
    </row>
    <row r="53" spans="2:7" x14ac:dyDescent="0.25">
      <c r="B53" s="128" t="s">
        <v>487</v>
      </c>
      <c r="C53" s="80" t="s">
        <v>924</v>
      </c>
      <c r="D53" s="80" t="s">
        <v>924</v>
      </c>
      <c r="E53" s="80" t="s">
        <v>924</v>
      </c>
      <c r="F53" s="80">
        <v>0.24676243305626555</v>
      </c>
      <c r="G53" s="80">
        <v>0.25416467087188299</v>
      </c>
    </row>
    <row r="54" spans="2:7" x14ac:dyDescent="0.25">
      <c r="B54" s="88" t="s">
        <v>389</v>
      </c>
      <c r="C54" s="80">
        <v>1.2820016355492956</v>
      </c>
      <c r="D54" s="80">
        <v>1.302611398774997</v>
      </c>
      <c r="E54" s="80">
        <v>1.3417087413806197</v>
      </c>
      <c r="F54" s="80">
        <v>1.3819795685706233</v>
      </c>
      <c r="G54" s="80">
        <v>-0.68754933538996821</v>
      </c>
    </row>
    <row r="55" spans="2:7" x14ac:dyDescent="0.25">
      <c r="B55" s="88" t="s">
        <v>136</v>
      </c>
      <c r="C55" s="80">
        <v>0.95099159005761946</v>
      </c>
      <c r="D55" s="80">
        <v>0.96626513027308802</v>
      </c>
      <c r="E55" s="80" t="s">
        <v>924</v>
      </c>
      <c r="F55" s="80" t="s">
        <v>924</v>
      </c>
      <c r="G55" s="80" t="s">
        <v>924</v>
      </c>
    </row>
    <row r="56" spans="2:7" x14ac:dyDescent="0.25">
      <c r="B56" s="128" t="s">
        <v>493</v>
      </c>
      <c r="C56" s="80" t="s">
        <v>924</v>
      </c>
      <c r="D56" s="80" t="s">
        <v>924</v>
      </c>
      <c r="E56" s="80">
        <v>0.67948155529668619</v>
      </c>
      <c r="F56" s="80" t="s">
        <v>924</v>
      </c>
      <c r="G56" s="80" t="s">
        <v>924</v>
      </c>
    </row>
    <row r="57" spans="2:7" x14ac:dyDescent="0.25">
      <c r="B57" s="88" t="s">
        <v>391</v>
      </c>
      <c r="C57" s="80">
        <v>0.17845432391173938</v>
      </c>
      <c r="D57" s="80">
        <v>0.1813204158113797</v>
      </c>
      <c r="E57" s="80" t="s">
        <v>924</v>
      </c>
      <c r="F57" s="80" t="s">
        <v>924</v>
      </c>
      <c r="G57" s="80" t="s">
        <v>924</v>
      </c>
    </row>
    <row r="58" spans="2:7" x14ac:dyDescent="0.25">
      <c r="B58" s="88" t="s">
        <v>392</v>
      </c>
      <c r="C58" s="80">
        <v>0.59412650572124226</v>
      </c>
      <c r="D58" s="80">
        <v>0.60366910513596683</v>
      </c>
      <c r="E58" s="80">
        <v>0.62178303400607693</v>
      </c>
      <c r="F58" s="80">
        <v>0.64043818906965377</v>
      </c>
      <c r="G58" s="80">
        <v>-0.33771646991054577</v>
      </c>
    </row>
    <row r="59" spans="2:7" x14ac:dyDescent="0.25">
      <c r="B59" s="88" t="s">
        <v>393</v>
      </c>
      <c r="C59" s="80">
        <v>0.33066505724300077</v>
      </c>
      <c r="D59" s="80">
        <v>0.3359757519982981</v>
      </c>
      <c r="E59" s="80">
        <v>0.34605502434558705</v>
      </c>
      <c r="F59" s="80">
        <v>0.35643667796813117</v>
      </c>
      <c r="G59" s="80">
        <v>0.36712977856236745</v>
      </c>
    </row>
    <row r="60" spans="2:7" x14ac:dyDescent="0.25">
      <c r="B60" s="88" t="s">
        <v>394</v>
      </c>
      <c r="C60" s="80">
        <v>0.5179057742230786</v>
      </c>
      <c r="D60" s="80">
        <v>0.52622074391653284</v>
      </c>
      <c r="E60" s="80" t="s">
        <v>924</v>
      </c>
      <c r="F60" s="80" t="s">
        <v>924</v>
      </c>
      <c r="G60" s="80" t="s">
        <v>924</v>
      </c>
    </row>
    <row r="61" spans="2:7" x14ac:dyDescent="0.25">
      <c r="B61" s="88" t="s">
        <v>396</v>
      </c>
      <c r="C61" s="80">
        <v>0.7911610707202047</v>
      </c>
      <c r="D61" s="80">
        <v>0.80386762938685485</v>
      </c>
      <c r="E61" s="80" t="s">
        <v>924</v>
      </c>
      <c r="F61" s="80" t="s">
        <v>924</v>
      </c>
      <c r="G61" s="80" t="s">
        <v>924</v>
      </c>
    </row>
    <row r="62" spans="2:7" x14ac:dyDescent="0.25">
      <c r="B62" s="88" t="s">
        <v>128</v>
      </c>
      <c r="C62" s="80" t="s">
        <v>924</v>
      </c>
      <c r="D62" s="80">
        <v>3.3349468750694546</v>
      </c>
      <c r="E62" s="80" t="s">
        <v>924</v>
      </c>
      <c r="F62" s="80" t="s">
        <v>924</v>
      </c>
      <c r="G62" s="80" t="s">
        <v>924</v>
      </c>
    </row>
    <row r="63" spans="2:7" x14ac:dyDescent="0.25">
      <c r="B63" s="89" t="s">
        <v>395</v>
      </c>
      <c r="C63" s="80">
        <v>0.34567923275064222</v>
      </c>
      <c r="D63" s="80">
        <v>0.35123031360316243</v>
      </c>
      <c r="E63" s="80">
        <v>0.36176430934780518</v>
      </c>
      <c r="F63" s="80">
        <v>0.37261145565081299</v>
      </c>
      <c r="G63" s="80">
        <v>0.38379046282499724</v>
      </c>
    </row>
    <row r="64" spans="2:7" x14ac:dyDescent="0.25">
      <c r="B64" s="88" t="s">
        <v>397</v>
      </c>
      <c r="C64" s="80" t="s">
        <v>924</v>
      </c>
      <c r="D64" s="80">
        <v>1.6774020735421291</v>
      </c>
      <c r="E64" s="80" t="s">
        <v>924</v>
      </c>
      <c r="F64" s="80" t="s">
        <v>924</v>
      </c>
      <c r="G64" s="80" t="s">
        <v>924</v>
      </c>
    </row>
    <row r="65" spans="2:7" x14ac:dyDescent="0.25">
      <c r="B65" s="88" t="s">
        <v>479</v>
      </c>
      <c r="C65" s="80">
        <v>0.17257693227837279</v>
      </c>
      <c r="D65" s="80">
        <v>0.15171606686749683</v>
      </c>
      <c r="E65" s="80" t="s">
        <v>924</v>
      </c>
      <c r="F65" s="80" t="s">
        <v>924</v>
      </c>
      <c r="G65" s="80" t="s">
        <v>924</v>
      </c>
    </row>
    <row r="66" spans="2:7" x14ac:dyDescent="0.25">
      <c r="B66" s="88" t="s">
        <v>398</v>
      </c>
      <c r="C66" s="80">
        <v>2.6014223898038757</v>
      </c>
      <c r="D66" s="80">
        <v>2.6431999843516119</v>
      </c>
      <c r="E66" s="80" t="s">
        <v>924</v>
      </c>
      <c r="F66" s="80" t="s">
        <v>924</v>
      </c>
      <c r="G66" s="80" t="s">
        <v>924</v>
      </c>
    </row>
    <row r="67" spans="2:7" x14ac:dyDescent="0.25">
      <c r="B67" s="88" t="s">
        <v>399</v>
      </c>
      <c r="C67" s="80">
        <v>-1.109785001475843</v>
      </c>
      <c r="D67" s="80">
        <v>-1.1275932230056256</v>
      </c>
      <c r="E67" s="80">
        <v>-1.1614075181738044</v>
      </c>
      <c r="F67" s="80">
        <v>-1.1962361788859484</v>
      </c>
      <c r="G67" s="80">
        <v>-1.2321071805983348</v>
      </c>
    </row>
    <row r="68" spans="2:7" x14ac:dyDescent="0.25">
      <c r="B68" s="88" t="s">
        <v>480</v>
      </c>
      <c r="C68" s="80">
        <v>-0.33632199440624871</v>
      </c>
      <c r="D68" s="80">
        <v>-0.34045175236599956</v>
      </c>
      <c r="E68" s="80">
        <v>-0.35002499371456897</v>
      </c>
      <c r="F68" s="80">
        <v>1.0946089810749282</v>
      </c>
      <c r="G68" s="80">
        <v>1.1274337552369147</v>
      </c>
    </row>
    <row r="69" spans="2:7" x14ac:dyDescent="0.25">
      <c r="B69" s="88" t="s">
        <v>118</v>
      </c>
      <c r="C69" s="80">
        <v>6.5753949799350356E-2</v>
      </c>
      <c r="D69" s="80">
        <v>6.6826032134009047E-2</v>
      </c>
      <c r="E69" s="80">
        <v>6.8851280635030043E-2</v>
      </c>
      <c r="F69" s="80">
        <v>7.0931284206690287E-2</v>
      </c>
      <c r="G69" s="80">
        <v>7.306221704829631E-2</v>
      </c>
    </row>
    <row r="70" spans="2:7" x14ac:dyDescent="0.25">
      <c r="B70" s="88" t="s">
        <v>400</v>
      </c>
      <c r="C70" s="80">
        <v>1.5953260116296223E-2</v>
      </c>
      <c r="D70" s="80">
        <v>1.6209470651815619E-2</v>
      </c>
      <c r="E70" s="80">
        <v>1.6695611080661598E-2</v>
      </c>
      <c r="F70" s="80">
        <v>1.719621005261809E-2</v>
      </c>
      <c r="G70" s="80">
        <v>1.7711849110791669E-2</v>
      </c>
    </row>
    <row r="71" spans="2:7" x14ac:dyDescent="0.25">
      <c r="B71" s="128" t="s">
        <v>488</v>
      </c>
      <c r="C71" s="80" t="s">
        <v>924</v>
      </c>
      <c r="D71" s="80" t="s">
        <v>924</v>
      </c>
      <c r="E71" s="80">
        <v>0.86513756086396787</v>
      </c>
      <c r="F71" s="80">
        <v>-0.8910916949203288</v>
      </c>
      <c r="G71" s="80">
        <v>-0.91782444640591876</v>
      </c>
    </row>
    <row r="72" spans="2:7" x14ac:dyDescent="0.25">
      <c r="B72" s="88" t="s">
        <v>401</v>
      </c>
      <c r="C72" s="80">
        <v>0.30766925039339937</v>
      </c>
      <c r="D72" s="80">
        <v>0.31261115477145374</v>
      </c>
      <c r="E72" s="80" t="s">
        <v>924</v>
      </c>
      <c r="F72" s="80" t="s">
        <v>924</v>
      </c>
      <c r="G72" s="80" t="s">
        <v>924</v>
      </c>
    </row>
    <row r="73" spans="2:7" x14ac:dyDescent="0.25">
      <c r="B73" s="88" t="s">
        <v>115</v>
      </c>
      <c r="C73" s="80">
        <v>0.86030182231264207</v>
      </c>
      <c r="D73" s="80">
        <v>0.87526209358119356</v>
      </c>
      <c r="E73" s="80">
        <v>0.90194706223772969</v>
      </c>
      <c r="F73" s="80">
        <v>0.40271283106757405</v>
      </c>
      <c r="G73" s="80">
        <v>0.41479358080060225</v>
      </c>
    </row>
    <row r="74" spans="2:7" x14ac:dyDescent="0.25">
      <c r="B74" s="88" t="s">
        <v>113</v>
      </c>
      <c r="C74" s="80">
        <v>0.24766689400731068</v>
      </c>
      <c r="D74" s="80">
        <v>0.25232066183952201</v>
      </c>
      <c r="E74" s="80">
        <v>0.26023188763495175</v>
      </c>
      <c r="F74" s="80" t="s">
        <v>924</v>
      </c>
      <c r="G74" s="80" t="s">
        <v>924</v>
      </c>
    </row>
    <row r="75" spans="2:7" x14ac:dyDescent="0.25">
      <c r="B75" s="128" t="s">
        <v>489</v>
      </c>
      <c r="C75" s="80" t="s">
        <v>924</v>
      </c>
      <c r="D75" s="80" t="s">
        <v>924</v>
      </c>
      <c r="E75" s="80" t="s">
        <v>924</v>
      </c>
      <c r="F75" s="80">
        <v>0.66566807694764341</v>
      </c>
      <c r="G75" s="80">
        <v>0.27368313785792792</v>
      </c>
    </row>
    <row r="76" spans="2:7" x14ac:dyDescent="0.25">
      <c r="B76" s="88" t="s">
        <v>390</v>
      </c>
      <c r="C76" s="80">
        <v>1.0448855828076276</v>
      </c>
      <c r="D76" s="80">
        <v>5.3890805700938266E-2</v>
      </c>
      <c r="E76" s="80" t="s">
        <v>924</v>
      </c>
      <c r="F76" s="80" t="s">
        <v>924</v>
      </c>
      <c r="G76" s="80" t="s">
        <v>924</v>
      </c>
    </row>
    <row r="77" spans="2:7" x14ac:dyDescent="0.25">
      <c r="B77" s="128" t="s">
        <v>494</v>
      </c>
      <c r="C77" s="80" t="s">
        <v>924</v>
      </c>
      <c r="D77" s="80" t="s">
        <v>924</v>
      </c>
      <c r="E77" s="80">
        <v>6.2480913282674751E-2</v>
      </c>
      <c r="F77" s="80" t="s">
        <v>924</v>
      </c>
      <c r="G77" s="80" t="s">
        <v>924</v>
      </c>
    </row>
    <row r="78" spans="2:7" x14ac:dyDescent="0.25">
      <c r="B78" s="128" t="s">
        <v>490</v>
      </c>
      <c r="C78" s="80" t="s">
        <v>924</v>
      </c>
      <c r="D78" s="80" t="s">
        <v>924</v>
      </c>
      <c r="E78" s="80" t="s">
        <v>924</v>
      </c>
      <c r="F78" s="80">
        <v>8.2601643047416545E-2</v>
      </c>
      <c r="G78" s="80">
        <v>8.5306863918979195E-2</v>
      </c>
    </row>
    <row r="79" spans="2:7" x14ac:dyDescent="0.25">
      <c r="B79" s="128" t="s">
        <v>491</v>
      </c>
      <c r="C79" s="80" t="s">
        <v>924</v>
      </c>
      <c r="D79" s="80" t="s">
        <v>924</v>
      </c>
      <c r="E79" s="80" t="s">
        <v>924</v>
      </c>
      <c r="F79" s="80">
        <v>4.6319686809662516E-2</v>
      </c>
      <c r="G79" s="80">
        <v>4.7936458076231772E-2</v>
      </c>
    </row>
    <row r="80" spans="2:7" x14ac:dyDescent="0.25">
      <c r="B80" s="88" t="s">
        <v>109</v>
      </c>
      <c r="C80" s="80" t="s">
        <v>924</v>
      </c>
      <c r="D80" s="80">
        <v>3.3497589862787693</v>
      </c>
      <c r="E80" s="80">
        <v>3.4445853029788256</v>
      </c>
      <c r="F80" s="80" t="s">
        <v>924</v>
      </c>
      <c r="G80" s="80" t="s">
        <v>924</v>
      </c>
    </row>
    <row r="81" spans="2:7" x14ac:dyDescent="0.25">
      <c r="B81" s="88" t="s">
        <v>402</v>
      </c>
      <c r="C81" s="80">
        <v>2.4410308054994498</v>
      </c>
      <c r="D81" s="80">
        <v>2.3997713356606538</v>
      </c>
      <c r="E81" s="80">
        <v>2.3630375204913237</v>
      </c>
      <c r="F81" s="80">
        <v>2.4103100494759557</v>
      </c>
      <c r="G81" s="80">
        <v>2.4797433895476981</v>
      </c>
    </row>
    <row r="82" spans="2:7" x14ac:dyDescent="0.25">
      <c r="B82" s="128" t="s">
        <v>492</v>
      </c>
      <c r="C82" s="80" t="s">
        <v>924</v>
      </c>
      <c r="D82" s="80" t="s">
        <v>924</v>
      </c>
      <c r="E82" s="80">
        <v>2.3057214872573359</v>
      </c>
      <c r="F82" s="80">
        <v>-1.4844611636203009</v>
      </c>
      <c r="G82" s="80">
        <v>-1.5290162399416174</v>
      </c>
    </row>
    <row r="83" spans="2:7" x14ac:dyDescent="0.25">
      <c r="B83" s="88" t="s">
        <v>481</v>
      </c>
      <c r="C83" s="80" t="s">
        <v>924</v>
      </c>
      <c r="D83" s="80">
        <v>0.64611177183818702</v>
      </c>
      <c r="E83" s="80">
        <v>0.66547522380584845</v>
      </c>
      <c r="F83" s="80">
        <v>0.35965468920013594</v>
      </c>
      <c r="G83" s="80">
        <v>0.37069305091434307</v>
      </c>
    </row>
    <row r="84" spans="2:7" x14ac:dyDescent="0.25">
      <c r="B84" s="88" t="s">
        <v>403</v>
      </c>
      <c r="C84" s="80">
        <v>9.5898311602448966E-2</v>
      </c>
      <c r="D84" s="80">
        <v>9.7438500531739899E-2</v>
      </c>
      <c r="E84" s="80">
        <v>0.10036165548601721</v>
      </c>
      <c r="F84" s="80">
        <v>0.10337250598937645</v>
      </c>
      <c r="G84" s="80">
        <v>0.10647368124306764</v>
      </c>
    </row>
    <row r="85" spans="2:7" x14ac:dyDescent="0.25">
      <c r="B85" s="88" t="s">
        <v>404</v>
      </c>
      <c r="C85" s="80">
        <v>0.26659730625480821</v>
      </c>
      <c r="D85" s="80">
        <v>0.270879031478237</v>
      </c>
      <c r="E85" s="80">
        <v>0.27900540225112785</v>
      </c>
      <c r="F85" s="80">
        <v>0.28737556665046649</v>
      </c>
      <c r="G85" s="80">
        <v>0.295996833855728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F32"/>
  <sheetViews>
    <sheetView workbookViewId="0">
      <selection activeCell="B3" sqref="B3"/>
    </sheetView>
  </sheetViews>
  <sheetFormatPr defaultRowHeight="15" x14ac:dyDescent="0.25"/>
  <cols>
    <col min="2" max="2" width="19.42578125" customWidth="1"/>
    <col min="3" max="3" width="17.28515625" bestFit="1" customWidth="1"/>
    <col min="4" max="6" width="10.7109375" customWidth="1"/>
  </cols>
  <sheetData>
    <row r="2" spans="2:6" x14ac:dyDescent="0.25">
      <c r="B2" s="86" t="s">
        <v>736</v>
      </c>
      <c r="C2" s="87"/>
      <c r="D2" s="87"/>
      <c r="E2" s="87"/>
      <c r="F2" s="87"/>
    </row>
    <row r="3" spans="2:6" ht="15.75" thickBot="1" x14ac:dyDescent="0.3">
      <c r="B3" s="87"/>
      <c r="C3" s="87"/>
      <c r="D3" s="87"/>
      <c r="E3" s="87"/>
      <c r="F3" s="87"/>
    </row>
    <row r="4" spans="2:6" ht="15.75" customHeight="1" thickBot="1" x14ac:dyDescent="0.3">
      <c r="B4" s="345" t="s">
        <v>67</v>
      </c>
      <c r="C4" s="345" t="s">
        <v>68</v>
      </c>
      <c r="D4" s="347" t="s">
        <v>69</v>
      </c>
      <c r="E4" s="348"/>
      <c r="F4" s="349"/>
    </row>
    <row r="5" spans="2:6" ht="15.75" thickBot="1" x14ac:dyDescent="0.3">
      <c r="B5" s="346"/>
      <c r="C5" s="346"/>
      <c r="D5" s="119" t="s">
        <v>70</v>
      </c>
      <c r="E5" s="119" t="s">
        <v>71</v>
      </c>
      <c r="F5" s="119" t="s">
        <v>72</v>
      </c>
    </row>
    <row r="6" spans="2:6" ht="15.75" thickBot="1" x14ac:dyDescent="0.3">
      <c r="B6" s="120" t="s">
        <v>73</v>
      </c>
      <c r="C6" s="121" t="s">
        <v>74</v>
      </c>
      <c r="D6" s="120">
        <v>0.184333</v>
      </c>
      <c r="E6" s="120">
        <v>0.10545</v>
      </c>
      <c r="F6" s="120">
        <v>7.5979000000000005E-2</v>
      </c>
    </row>
    <row r="7" spans="2:6" ht="15.75" thickBot="1" x14ac:dyDescent="0.3">
      <c r="B7" s="122" t="s">
        <v>73</v>
      </c>
      <c r="C7" s="123" t="s">
        <v>75</v>
      </c>
      <c r="D7" s="120">
        <v>0.40607100000000002</v>
      </c>
      <c r="E7" s="120">
        <v>0.25123800000000002</v>
      </c>
      <c r="F7" s="120">
        <v>0.18272099999999999</v>
      </c>
    </row>
    <row r="8" spans="2:6" ht="15.75" thickBot="1" x14ac:dyDescent="0.3">
      <c r="B8" s="122" t="s">
        <v>76</v>
      </c>
      <c r="C8" s="123" t="s">
        <v>74</v>
      </c>
      <c r="D8" s="120">
        <v>0</v>
      </c>
      <c r="E8" s="120">
        <v>0.33063300000000001</v>
      </c>
      <c r="F8" s="120">
        <v>0.23911499999999999</v>
      </c>
    </row>
    <row r="9" spans="2:6" ht="15.75" thickBot="1" x14ac:dyDescent="0.3">
      <c r="B9" s="122" t="s">
        <v>76</v>
      </c>
      <c r="C9" s="123" t="s">
        <v>75</v>
      </c>
      <c r="D9" s="120">
        <v>0</v>
      </c>
      <c r="E9" s="120">
        <v>0.54281500000000005</v>
      </c>
      <c r="F9" s="120">
        <v>0.39621000000000001</v>
      </c>
    </row>
    <row r="10" spans="2:6" x14ac:dyDescent="0.25">
      <c r="B10" s="85"/>
      <c r="C10" s="85"/>
      <c r="D10" s="85"/>
      <c r="E10" s="85"/>
      <c r="F10" s="85"/>
    </row>
    <row r="14" spans="2:6" ht="15.75" customHeight="1" x14ac:dyDescent="0.25"/>
    <row r="32" ht="15.75" customHeight="1" x14ac:dyDescent="0.25"/>
  </sheetData>
  <mergeCells count="3">
    <mergeCell ref="B4:B5"/>
    <mergeCell ref="C4:C5"/>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workbookViewId="0">
      <selection activeCell="B3" sqref="B3"/>
    </sheetView>
  </sheetViews>
  <sheetFormatPr defaultRowHeight="15" x14ac:dyDescent="0.25"/>
  <cols>
    <col min="2" max="2" width="29.85546875" bestFit="1" customWidth="1"/>
    <col min="3" max="3" width="10.5703125" bestFit="1" customWidth="1"/>
    <col min="4" max="4" width="8.42578125" customWidth="1"/>
    <col min="5" max="5" width="9.28515625" customWidth="1"/>
    <col min="7" max="7" width="17.7109375" customWidth="1"/>
    <col min="8" max="8" width="15.42578125" customWidth="1"/>
    <col min="9" max="9" width="16.5703125" customWidth="1"/>
  </cols>
  <sheetData>
    <row r="2" spans="2:7" x14ac:dyDescent="0.25">
      <c r="B2" s="5" t="s">
        <v>735</v>
      </c>
      <c r="G2" s="105"/>
    </row>
    <row r="4" spans="2:7" x14ac:dyDescent="0.25">
      <c r="B4" s="350" t="s">
        <v>434</v>
      </c>
      <c r="C4" s="351" t="s">
        <v>433</v>
      </c>
      <c r="D4" s="351"/>
      <c r="E4" s="351"/>
    </row>
    <row r="5" spans="2:7" x14ac:dyDescent="0.25">
      <c r="B5" s="350"/>
      <c r="C5" s="95" t="s">
        <v>432</v>
      </c>
      <c r="D5" s="95" t="s">
        <v>431</v>
      </c>
      <c r="E5" s="95" t="s">
        <v>430</v>
      </c>
    </row>
    <row r="6" spans="2:7" x14ac:dyDescent="0.25">
      <c r="B6" s="96" t="s">
        <v>429</v>
      </c>
      <c r="C6" s="83">
        <v>-0.42479463529230171</v>
      </c>
      <c r="D6" s="83">
        <v>28.138986769785834</v>
      </c>
      <c r="E6" s="83">
        <v>8.72156790402701</v>
      </c>
    </row>
    <row r="7" spans="2:7" x14ac:dyDescent="0.25">
      <c r="B7" s="96" t="s">
        <v>428</v>
      </c>
      <c r="C7" s="83">
        <v>-0.42479463529230171</v>
      </c>
      <c r="D7" s="83">
        <v>28.138986769785834</v>
      </c>
      <c r="E7" s="83">
        <v>8.72156790402701</v>
      </c>
    </row>
    <row r="8" spans="2:7" x14ac:dyDescent="0.25">
      <c r="B8" s="96" t="s">
        <v>427</v>
      </c>
      <c r="C8" s="83">
        <v>16.07589716783092</v>
      </c>
      <c r="D8" s="83">
        <v>14.758932192360087</v>
      </c>
      <c r="E8" s="83">
        <v>2.7585294680816772</v>
      </c>
    </row>
    <row r="9" spans="2:7" x14ac:dyDescent="0.25">
      <c r="B9" s="96" t="s">
        <v>338</v>
      </c>
      <c r="C9" s="83">
        <v>7.4280454798034592</v>
      </c>
      <c r="D9" s="83">
        <v>38.863528236006623</v>
      </c>
      <c r="E9" s="83">
        <v>0.96503509735590709</v>
      </c>
    </row>
    <row r="10" spans="2:7" x14ac:dyDescent="0.25">
      <c r="B10" s="96" t="s">
        <v>344</v>
      </c>
      <c r="C10" s="83">
        <v>22.96352843920014</v>
      </c>
      <c r="D10" s="83">
        <v>42.778901682200463</v>
      </c>
      <c r="E10" s="83">
        <v>0.34091171645900059</v>
      </c>
    </row>
    <row r="11" spans="2:7" x14ac:dyDescent="0.25">
      <c r="B11" s="96" t="s">
        <v>340</v>
      </c>
      <c r="C11" s="83">
        <v>19.818613460403562</v>
      </c>
      <c r="D11" s="83">
        <v>39.468717326746926</v>
      </c>
      <c r="E11" s="83">
        <v>0</v>
      </c>
    </row>
    <row r="12" spans="2:7" x14ac:dyDescent="0.25">
      <c r="B12" s="96" t="s">
        <v>342</v>
      </c>
      <c r="C12" s="83">
        <v>19.674478145203935</v>
      </c>
      <c r="D12" s="83">
        <v>39.816438681662035</v>
      </c>
      <c r="E12" s="83">
        <v>0</v>
      </c>
    </row>
    <row r="13" spans="2:7" x14ac:dyDescent="0.25">
      <c r="B13" s="143" t="s">
        <v>347</v>
      </c>
      <c r="C13" s="83">
        <v>16.896014864559895</v>
      </c>
      <c r="D13" s="83">
        <v>31.483314971909053</v>
      </c>
      <c r="E13" s="83">
        <v>0.75791457172742993</v>
      </c>
    </row>
    <row r="14" spans="2:7" x14ac:dyDescent="0.25">
      <c r="B14" s="96" t="s">
        <v>343</v>
      </c>
      <c r="C14" s="83">
        <v>22.186748042457328</v>
      </c>
      <c r="D14" s="83">
        <v>26.019858170489162</v>
      </c>
      <c r="E14" s="83">
        <v>0.56559523944851753</v>
      </c>
    </row>
    <row r="15" spans="2:7" x14ac:dyDescent="0.25">
      <c r="B15" s="96" t="s">
        <v>345</v>
      </c>
      <c r="C15" s="83">
        <v>13.926712478535725</v>
      </c>
      <c r="D15" s="83">
        <v>32.002213951455012</v>
      </c>
      <c r="E15" s="83">
        <v>0</v>
      </c>
    </row>
    <row r="16" spans="2:7" x14ac:dyDescent="0.25">
      <c r="B16" s="96" t="s">
        <v>346</v>
      </c>
      <c r="C16" s="83">
        <v>9.4496962688101469</v>
      </c>
      <c r="D16" s="83">
        <v>32.18513941397466</v>
      </c>
      <c r="E16" s="83">
        <v>0</v>
      </c>
    </row>
    <row r="17" spans="2:5" x14ac:dyDescent="0.25">
      <c r="B17" s="96" t="s">
        <v>348</v>
      </c>
      <c r="C17" s="83">
        <v>13.881786340968549</v>
      </c>
      <c r="D17" s="83">
        <v>54.350366275868154</v>
      </c>
      <c r="E17" s="83">
        <v>0</v>
      </c>
    </row>
    <row r="18" spans="2:5" x14ac:dyDescent="0.25">
      <c r="B18" s="96" t="s">
        <v>351</v>
      </c>
      <c r="C18" s="352">
        <v>59.635883259820709</v>
      </c>
      <c r="D18" s="353"/>
      <c r="E18" s="83">
        <v>0</v>
      </c>
    </row>
    <row r="19" spans="2:5" x14ac:dyDescent="0.25">
      <c r="B19" s="96" t="s">
        <v>350</v>
      </c>
      <c r="C19" s="83">
        <v>7.6474617443989965</v>
      </c>
      <c r="D19" s="83">
        <v>37.735484496933303</v>
      </c>
      <c r="E19" s="83">
        <v>0</v>
      </c>
    </row>
    <row r="20" spans="2:5" x14ac:dyDescent="0.25">
      <c r="B20" s="96" t="s">
        <v>352</v>
      </c>
      <c r="C20" s="352">
        <v>45.150703458401516</v>
      </c>
      <c r="D20" s="353"/>
      <c r="E20" s="83">
        <v>0</v>
      </c>
    </row>
    <row r="21" spans="2:5" x14ac:dyDescent="0.25">
      <c r="B21" s="96" t="s">
        <v>452</v>
      </c>
      <c r="C21" s="83">
        <v>16.960507000735223</v>
      </c>
      <c r="D21" s="83">
        <v>16.708194756632839</v>
      </c>
      <c r="E21" s="83">
        <v>0</v>
      </c>
    </row>
  </sheetData>
  <mergeCells count="4">
    <mergeCell ref="B4:B5"/>
    <mergeCell ref="C4:E4"/>
    <mergeCell ref="C18:D18"/>
    <mergeCell ref="C20:D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vt:i4>
      </vt:variant>
    </vt:vector>
  </HeadingPairs>
  <TitlesOfParts>
    <vt:vector size="42" baseType="lpstr">
      <vt:lpstr>Index</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'T14'!_Ref386537083</vt:lpstr>
      <vt:lpstr>'T14'!_Ref386537241</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Damian Clough</dc:creator>
  <cp:lastModifiedBy>Stuart Boyle</cp:lastModifiedBy>
  <cp:lastPrinted>2015-01-22T09:17:42Z</cp:lastPrinted>
  <dcterms:created xsi:type="dcterms:W3CDTF">2014-12-16T15:07:26Z</dcterms:created>
  <dcterms:modified xsi:type="dcterms:W3CDTF">2016-02-11T21:14:48Z</dcterms:modified>
</cp:coreProperties>
</file>