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vbaProject.bin" ContentType="application/vnd.ms-office.vbaProject"/>
  <Override PartName="/xl/charts/chart5.xml" ContentType="application/vnd.openxmlformats-officedocument.drawingml.chart+xml"/>
  <Override PartName="/xl/charts/chart4.xml" ContentType="application/vnd.openxmlformats-officedocument.drawingml.chart+xml"/>
  <Override PartName="/xl/worksheets/sheet1.xml" ContentType="application/vnd.openxmlformats-officedocument.spreadsheetml.workshee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worksheets/sheet2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0.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0185" yWindow="165" windowWidth="10230" windowHeight="6870" tabRatio="792"/>
  </bookViews>
  <sheets>
    <sheet name="Index" sheetId="5" r:id="rId1"/>
    <sheet name="Residuals" sheetId="15" r:id="rId2"/>
    <sheet name="T1" sheetId="21" r:id="rId3"/>
    <sheet name="T2" sheetId="22" r:id="rId4"/>
    <sheet name="T3" sheetId="23" r:id="rId5"/>
    <sheet name="T4" sheetId="24" r:id="rId6"/>
    <sheet name="T5" sheetId="3" r:id="rId7"/>
    <sheet name="T6" sheetId="26" r:id="rId8"/>
    <sheet name="T7" sheetId="29" r:id="rId9"/>
    <sheet name="T8" sheetId="27" r:id="rId10"/>
    <sheet name="T9" sheetId="30" r:id="rId11"/>
    <sheet name="T10" sheetId="28" r:id="rId12"/>
    <sheet name="T11" sheetId="4" r:id="rId13"/>
    <sheet name="T12" sheetId="31" r:id="rId14"/>
    <sheet name="T13 &amp; Fig 1" sheetId="32" r:id="rId15"/>
    <sheet name="T14" sheetId="33" r:id="rId16"/>
    <sheet name="T15 &amp; Fig 2" sheetId="34" r:id="rId17"/>
    <sheet name="T16 &amp; Fig 3" sheetId="35" r:id="rId18"/>
    <sheet name="T17 and T18 Sensitivities" sheetId="36" r:id="rId19"/>
    <sheet name="T19" sheetId="37" r:id="rId20"/>
    <sheet name="T20" sheetId="38" r:id="rId21"/>
    <sheet name="T21" sheetId="39" r:id="rId22"/>
    <sheet name="T22" sheetId="40" r:id="rId23"/>
    <sheet name="T23 TEC changes" sheetId="41" r:id="rId24"/>
    <sheet name="T24" sheetId="42" r:id="rId25"/>
    <sheet name="T27" sheetId="43" r:id="rId26"/>
  </sheets>
  <functionGroups builtInGroupCount="17"/>
  <externalReferences>
    <externalReference r:id="rId27"/>
  </externalReferences>
  <definedNames>
    <definedName name="_xlnm._FilterDatabase" localSheetId="9" hidden="1">'T8'!$A$11:$F$13</definedName>
    <definedName name="_ftn1" localSheetId="12">'T11'!#REF!</definedName>
    <definedName name="_ftnref1" localSheetId="12">#REF!</definedName>
    <definedName name="_Ref418865929" localSheetId="18">'T17 and T18 Sensitivities'!$F$3</definedName>
    <definedName name="_Ref418969375" localSheetId="18">'T17 and T18 Sensitivities'!$B$3</definedName>
    <definedName name="OutputGenSubHeader">'T3'!$B$57</definedName>
    <definedName name="TariffSubStation">[1]Tariff!$B$167:$B$237</definedName>
  </definedNames>
  <calcPr calcId="145621"/>
</workbook>
</file>

<file path=xl/calcChain.xml><?xml version="1.0" encoding="utf-8"?>
<calcChain xmlns="http://schemas.openxmlformats.org/spreadsheetml/2006/main">
  <c r="G19" i="42" l="1"/>
  <c r="F19" i="42"/>
  <c r="C19" i="42"/>
  <c r="E17" i="35"/>
  <c r="E16" i="35"/>
  <c r="E15" i="35"/>
  <c r="E14" i="35"/>
  <c r="E13" i="35"/>
  <c r="E12" i="35"/>
  <c r="E11" i="35"/>
  <c r="E10" i="35"/>
  <c r="E9" i="35"/>
  <c r="E8" i="35"/>
  <c r="E7" i="35"/>
  <c r="E6" i="35"/>
  <c r="E5" i="35"/>
  <c r="E4" i="35"/>
  <c r="E17" i="34"/>
  <c r="E16" i="34"/>
  <c r="E15" i="34"/>
  <c r="E14" i="34"/>
  <c r="E13" i="34"/>
  <c r="E12" i="34"/>
  <c r="E11" i="34"/>
  <c r="E10" i="34"/>
  <c r="E9" i="34"/>
  <c r="E8" i="34"/>
  <c r="E7" i="34"/>
  <c r="E6" i="34"/>
  <c r="F5" i="34"/>
  <c r="F6" i="34" s="1"/>
  <c r="F7" i="34" s="1"/>
  <c r="F8" i="34" s="1"/>
  <c r="F9" i="34" s="1"/>
  <c r="F10" i="34" s="1"/>
  <c r="F11" i="34" s="1"/>
  <c r="F12" i="34" s="1"/>
  <c r="F13" i="34" s="1"/>
  <c r="F14" i="34" s="1"/>
  <c r="F15" i="34" s="1"/>
  <c r="F16" i="34" s="1"/>
  <c r="F17" i="34" s="1"/>
  <c r="E5" i="34"/>
  <c r="E4" i="34"/>
  <c r="H33" i="32"/>
  <c r="E33" i="32"/>
  <c r="H32" i="32"/>
  <c r="E32" i="32"/>
  <c r="H31" i="32"/>
  <c r="E31" i="32"/>
  <c r="H30" i="32"/>
  <c r="E30" i="32"/>
  <c r="H29" i="32"/>
  <c r="E29" i="32"/>
  <c r="H28" i="32"/>
  <c r="E28" i="32"/>
  <c r="H27" i="32"/>
  <c r="E27" i="32"/>
  <c r="H26" i="32"/>
  <c r="E26" i="32"/>
  <c r="H25" i="32"/>
  <c r="E25" i="32"/>
  <c r="H24" i="32"/>
  <c r="E24" i="32"/>
  <c r="H23" i="32"/>
  <c r="E23" i="32"/>
  <c r="H22" i="32"/>
  <c r="E22" i="32"/>
  <c r="H21" i="32"/>
  <c r="E21" i="32"/>
  <c r="H20" i="32"/>
  <c r="E20" i="32"/>
  <c r="H19" i="32"/>
  <c r="E19" i="32"/>
  <c r="H18" i="32"/>
  <c r="E18" i="32"/>
  <c r="H17" i="32"/>
  <c r="E17" i="32"/>
  <c r="H16" i="32"/>
  <c r="E16" i="32"/>
  <c r="H15" i="32"/>
  <c r="E15" i="32"/>
  <c r="H14" i="32"/>
  <c r="E14" i="32"/>
  <c r="H13" i="32"/>
  <c r="E13" i="32"/>
  <c r="H12" i="32"/>
  <c r="E12" i="32"/>
  <c r="H11" i="32"/>
  <c r="E11" i="32"/>
  <c r="H10" i="32"/>
  <c r="E10" i="32"/>
  <c r="I9" i="32"/>
  <c r="I10" i="32" s="1"/>
  <c r="I11" i="32" s="1"/>
  <c r="I12" i="32" s="1"/>
  <c r="I13" i="32" s="1"/>
  <c r="I14" i="32" s="1"/>
  <c r="I15" i="32" s="1"/>
  <c r="I16" i="32" s="1"/>
  <c r="I17" i="32" s="1"/>
  <c r="I18" i="32" s="1"/>
  <c r="I19" i="32" s="1"/>
  <c r="I20" i="32" s="1"/>
  <c r="I21" i="32" s="1"/>
  <c r="I22" i="32" s="1"/>
  <c r="I23" i="32" s="1"/>
  <c r="I24" i="32" s="1"/>
  <c r="I25" i="32" s="1"/>
  <c r="I26" i="32" s="1"/>
  <c r="I27" i="32" s="1"/>
  <c r="I28" i="32" s="1"/>
  <c r="I29" i="32" s="1"/>
  <c r="I30" i="32" s="1"/>
  <c r="I31" i="32" s="1"/>
  <c r="I32" i="32" s="1"/>
  <c r="I33" i="32" s="1"/>
  <c r="H9" i="32"/>
  <c r="E9" i="32"/>
  <c r="I8" i="32"/>
  <c r="H8" i="32"/>
  <c r="E8" i="32"/>
  <c r="H7" i="32"/>
  <c r="E7" i="32"/>
  <c r="C10" i="31"/>
  <c r="C8" i="31"/>
  <c r="C16" i="31" l="1"/>
  <c r="C17" i="31" s="1"/>
  <c r="C14" i="31"/>
  <c r="C15" i="31" s="1"/>
  <c r="D8" i="4" l="1"/>
  <c r="C12" i="24" l="1"/>
  <c r="D12" i="24"/>
  <c r="B12" i="24"/>
  <c r="E8" i="4" l="1"/>
  <c r="E9" i="30" l="1"/>
  <c r="E11" i="30" s="1"/>
  <c r="E10" i="30" l="1"/>
  <c r="E6" i="4"/>
  <c r="E4" i="4" s="1"/>
  <c r="E12" i="30" l="1"/>
  <c r="E7" i="4"/>
  <c r="E5" i="4" s="1"/>
  <c r="D9" i="30" l="1"/>
  <c r="D11" i="30" l="1"/>
  <c r="D6" i="4"/>
  <c r="D10" i="30"/>
  <c r="D12" i="30" l="1"/>
  <c r="D7" i="4"/>
  <c r="A14" i="5" l="1"/>
  <c r="A15" i="5" l="1"/>
  <c r="A13" i="5"/>
  <c r="A11" i="5" l="1"/>
  <c r="A12" i="5" l="1"/>
  <c r="A10" i="5"/>
  <c r="A9" i="5"/>
  <c r="A8" i="5"/>
  <c r="A7" i="5"/>
  <c r="A6" i="5"/>
  <c r="A5" i="5"/>
  <c r="F9" i="30" l="1"/>
  <c r="F11" i="30" l="1"/>
  <c r="F6" i="4"/>
  <c r="F10" i="30"/>
  <c r="F7" i="4" l="1"/>
  <c r="F12" i="30"/>
  <c r="D5" i="4" l="1"/>
  <c r="D4" i="4" l="1"/>
  <c r="F8" i="4" l="1"/>
  <c r="E6" i="15" l="1"/>
  <c r="F5" i="4" l="1"/>
  <c r="F4" i="4" l="1"/>
  <c r="E3" i="15" l="1"/>
  <c r="E2" i="15" l="1"/>
  <c r="E7" i="15" l="1"/>
  <c r="E8" i="15" l="1"/>
</calcChain>
</file>

<file path=xl/sharedStrings.xml><?xml version="1.0" encoding="utf-8"?>
<sst xmlns="http://schemas.openxmlformats.org/spreadsheetml/2006/main" count="1090" uniqueCount="607">
  <si>
    <t>Zone</t>
  </si>
  <si>
    <t>Zone Name</t>
  </si>
  <si>
    <t>North Scotland</t>
  </si>
  <si>
    <t>East Aberdeenshire</t>
  </si>
  <si>
    <t>Western Highlands</t>
  </si>
  <si>
    <t>Skye and Lochalsh</t>
  </si>
  <si>
    <t>Eastern Grampian and Tayside</t>
  </si>
  <si>
    <t>Central Grampian</t>
  </si>
  <si>
    <t>Argyll</t>
  </si>
  <si>
    <t>The Trossachs</t>
  </si>
  <si>
    <t>Stirlingshire and Fife</t>
  </si>
  <si>
    <t>Lothian and Borders</t>
  </si>
  <si>
    <t>Solway and Cheviot</t>
  </si>
  <si>
    <t>North East England</t>
  </si>
  <si>
    <t>North Midlands and North Wales</t>
  </si>
  <si>
    <t>Mid Wales and The Midlands</t>
  </si>
  <si>
    <t>Anglesey and Snowdon</t>
  </si>
  <si>
    <t>Pembrokeshire</t>
  </si>
  <si>
    <t>South Wales</t>
  </si>
  <si>
    <t>Cotswold</t>
  </si>
  <si>
    <t>Central London</t>
  </si>
  <si>
    <t>Essex and Kent</t>
  </si>
  <si>
    <t>Oxfordshire, Surrey and Sussex</t>
  </si>
  <si>
    <t>Somerset and Wessex</t>
  </si>
  <si>
    <t>West Devon and Cornwall</t>
  </si>
  <si>
    <t>Northern Scotland</t>
  </si>
  <si>
    <t>Southern Scotland</t>
  </si>
  <si>
    <t>Northern</t>
  </si>
  <si>
    <t>North West</t>
  </si>
  <si>
    <t>Yorkshire</t>
  </si>
  <si>
    <t>N Wales &amp; Mersey</t>
  </si>
  <si>
    <t>East Midlands</t>
  </si>
  <si>
    <t>Midlands</t>
  </si>
  <si>
    <t>Eastern</t>
  </si>
  <si>
    <t>South East</t>
  </si>
  <si>
    <t>London</t>
  </si>
  <si>
    <t>Southern</t>
  </si>
  <si>
    <t>South Western</t>
  </si>
  <si>
    <t>HH Demand Tariff (£/kW)</t>
  </si>
  <si>
    <t>NHH Demand Tariff (p/kWh)</t>
  </si>
  <si>
    <t>Substation Rating</t>
  </si>
  <si>
    <t>Connection Type</t>
  </si>
  <si>
    <t>Local Substation Tariff (£/kW)</t>
  </si>
  <si>
    <t>132kV</t>
  </si>
  <si>
    <t>275kV</t>
  </si>
  <si>
    <t>400kV</t>
  </si>
  <si>
    <t>&lt;1320 MW</t>
  </si>
  <si>
    <t>No redundancy</t>
  </si>
  <si>
    <t>Redundancy</t>
  </si>
  <si>
    <t>&gt;=1320 MW</t>
  </si>
  <si>
    <t>Substation Name</t>
  </si>
  <si>
    <t>(£/kW)</t>
  </si>
  <si>
    <t>Offshore Generator</t>
  </si>
  <si>
    <t>Tariff Component (£/kW)</t>
  </si>
  <si>
    <t>Substation</t>
  </si>
  <si>
    <t>Circuit</t>
  </si>
  <si>
    <t>ETUoS</t>
  </si>
  <si>
    <t>Robin Rigg West</t>
  </si>
  <si>
    <t>Barrow</t>
  </si>
  <si>
    <t>Ormonde</t>
  </si>
  <si>
    <t>Walney 1</t>
  </si>
  <si>
    <t>Walney 2</t>
  </si>
  <si>
    <t>Sheringham Shoal</t>
  </si>
  <si>
    <t>Greater Gabbard</t>
  </si>
  <si>
    <t>London Array</t>
  </si>
  <si>
    <t>Contracted TEC</t>
  </si>
  <si>
    <t>Interconnector</t>
  </si>
  <si>
    <t>Charging Base</t>
  </si>
  <si>
    <t>G</t>
  </si>
  <si>
    <t>D</t>
  </si>
  <si>
    <t>(GW)</t>
  </si>
  <si>
    <t>Table 2 - Local Substation Tariffs</t>
  </si>
  <si>
    <t>Table 3 - Local Circuit Tariffs</t>
  </si>
  <si>
    <t>Table 5 - Demand Tariffs</t>
  </si>
  <si>
    <t>Table 1 - Generation Wider Tariffs</t>
  </si>
  <si>
    <t>Table 4 - Offshore Local Tariffs</t>
  </si>
  <si>
    <t>Table 6 - Contracted and Modelled TEC</t>
  </si>
  <si>
    <t>Residual</t>
  </si>
  <si>
    <t>Average Tariff</t>
  </si>
  <si>
    <t>Lincs</t>
  </si>
  <si>
    <t>Residuals</t>
  </si>
  <si>
    <t>Averages</t>
  </si>
  <si>
    <t>Thanet</t>
  </si>
  <si>
    <t>NHH Demand (4pm-7pm TWh)</t>
  </si>
  <si>
    <t>2016/17</t>
  </si>
  <si>
    <t>Gunfleet</t>
  </si>
  <si>
    <t>West of Duddon Sands</t>
  </si>
  <si>
    <t>Sellindge 400kV</t>
  </si>
  <si>
    <t>IFA Interconnector</t>
  </si>
  <si>
    <t>France</t>
  </si>
  <si>
    <t>Grain 400kV</t>
  </si>
  <si>
    <t>Britned</t>
  </si>
  <si>
    <t>Netherlands</t>
  </si>
  <si>
    <t>Deesside 400kV</t>
  </si>
  <si>
    <t>Republic of Ireland</t>
  </si>
  <si>
    <t>East - West</t>
  </si>
  <si>
    <t>Auchencrosh 275kV</t>
  </si>
  <si>
    <t>Northern Ireland</t>
  </si>
  <si>
    <t>Moyle</t>
  </si>
  <si>
    <t>Site</t>
  </si>
  <si>
    <t>Charging Base (Generation MW)</t>
  </si>
  <si>
    <t>ElecLink</t>
  </si>
  <si>
    <t>Interconnected
System</t>
  </si>
  <si>
    <t>Generation
Zone</t>
  </si>
  <si>
    <t>Generation (GW)</t>
  </si>
  <si>
    <t>Total Average Triad (GW)</t>
  </si>
  <si>
    <t>HH Demand Average Triad (GW)</t>
  </si>
  <si>
    <t>System Peak</t>
  </si>
  <si>
    <t>Shared 
Year Round</t>
  </si>
  <si>
    <t>Not Shared Year Round</t>
  </si>
  <si>
    <t>South West Scotlands</t>
  </si>
  <si>
    <t>North Lancashire and The Lakes</t>
  </si>
  <si>
    <t>South Lancashire, Yorkshire and Humber</t>
  </si>
  <si>
    <t>South Lincolnshire and North Norfolk</t>
  </si>
  <si>
    <t>South Wales &amp; Gloucester</t>
  </si>
  <si>
    <t>Tariff
(£/kW)</t>
  </si>
  <si>
    <t>Change</t>
  </si>
  <si>
    <t>Transport Model (Generation MW) Peak</t>
  </si>
  <si>
    <t>Transport Model (Generation MW) Year Round</t>
  </si>
  <si>
    <t>Table 11 - Residual Calculation</t>
  </si>
  <si>
    <t>Limit on generation tariff (€/MWh)</t>
  </si>
  <si>
    <t>Total Revenue (£m)</t>
  </si>
  <si>
    <t>R</t>
  </si>
  <si>
    <t>Exchange Rate (€/£)</t>
  </si>
  <si>
    <t>G.R</t>
  </si>
  <si>
    <t>Revenue recovered from demand (£m)</t>
  </si>
  <si>
    <t>D.R</t>
  </si>
  <si>
    <t>% of revenue from generation</t>
  </si>
  <si>
    <t>% of revenue from demand</t>
  </si>
  <si>
    <t>Revenue recovered from generation (£m)</t>
  </si>
  <si>
    <t>Generator residual tariff (£/kW)</t>
  </si>
  <si>
    <t>Demand residual tariff (£/kW)</t>
  </si>
  <si>
    <t>Proportion of revenue recovered from generation (%)</t>
  </si>
  <si>
    <t>Proportion of revenue recovered from demand (%)</t>
  </si>
  <si>
    <t>Total TNUoS revenue (£m)</t>
  </si>
  <si>
    <t>Revenue recovered from the locational element of generator tariffs (£m)</t>
  </si>
  <si>
    <t>Revenue recovered from the locational element of demand tariffs (£m)</t>
  </si>
  <si>
    <t>Revenue recovered from offshore local tariffs (£m)</t>
  </si>
  <si>
    <t>Revenue recovered from onshore local substation tariffs (£m)</t>
  </si>
  <si>
    <t>Revenue recovered from onshore local circuit tariffs (£m)</t>
  </si>
  <si>
    <t>Generator charging base (GW)</t>
  </si>
  <si>
    <t>Demand charging base (GW)</t>
  </si>
  <si>
    <r>
      <t>R</t>
    </r>
    <r>
      <rPr>
        <b/>
        <vertAlign val="subscript"/>
        <sz val="10"/>
        <color rgb="FF000000"/>
        <rFont val="Arial"/>
        <family val="2"/>
      </rPr>
      <t>G</t>
    </r>
  </si>
  <si>
    <r>
      <t>R</t>
    </r>
    <r>
      <rPr>
        <b/>
        <vertAlign val="subscript"/>
        <sz val="10"/>
        <color rgb="FF000000"/>
        <rFont val="Arial"/>
        <family val="2"/>
      </rPr>
      <t>D</t>
    </r>
  </si>
  <si>
    <r>
      <t>Z</t>
    </r>
    <r>
      <rPr>
        <b/>
        <vertAlign val="subscript"/>
        <sz val="10"/>
        <color rgb="FF000000"/>
        <rFont val="Arial"/>
        <family val="2"/>
      </rPr>
      <t>G</t>
    </r>
  </si>
  <si>
    <r>
      <t>Z</t>
    </r>
    <r>
      <rPr>
        <b/>
        <vertAlign val="subscript"/>
        <sz val="10"/>
        <color rgb="FF000000"/>
        <rFont val="Arial"/>
        <family val="2"/>
      </rPr>
      <t>D</t>
    </r>
  </si>
  <si>
    <t>O</t>
  </si>
  <si>
    <r>
      <t>L</t>
    </r>
    <r>
      <rPr>
        <b/>
        <vertAlign val="subscript"/>
        <sz val="10"/>
        <color rgb="FF000000"/>
        <rFont val="Arial"/>
        <family val="2"/>
      </rPr>
      <t>G</t>
    </r>
  </si>
  <si>
    <r>
      <t>S</t>
    </r>
    <r>
      <rPr>
        <b/>
        <vertAlign val="subscript"/>
        <sz val="10"/>
        <color rgb="FF000000"/>
        <rFont val="Arial"/>
        <family val="2"/>
      </rPr>
      <t>G</t>
    </r>
  </si>
  <si>
    <r>
      <t>B</t>
    </r>
    <r>
      <rPr>
        <b/>
        <vertAlign val="subscript"/>
        <sz val="10"/>
        <color rgb="FF000000"/>
        <rFont val="Arial"/>
        <family val="2"/>
      </rPr>
      <t>G</t>
    </r>
  </si>
  <si>
    <r>
      <t>B</t>
    </r>
    <r>
      <rPr>
        <b/>
        <vertAlign val="subscript"/>
        <sz val="10"/>
        <color rgb="FF000000"/>
        <rFont val="Arial"/>
        <family val="2"/>
      </rPr>
      <t>D</t>
    </r>
  </si>
  <si>
    <r>
      <t>CAP</t>
    </r>
    <r>
      <rPr>
        <sz val="6"/>
        <color theme="1"/>
        <rFont val="Calibri"/>
        <family val="2"/>
      </rPr>
      <t>EC</t>
    </r>
  </si>
  <si>
    <t>y</t>
  </si>
  <si>
    <t>Error Margin</t>
  </si>
  <si>
    <t>ER</t>
  </si>
  <si>
    <t>MAR</t>
  </si>
  <si>
    <t>GO</t>
  </si>
  <si>
    <t>Gwynt Y Mor</t>
  </si>
  <si>
    <t>Didcot</t>
  </si>
  <si>
    <t>Achruach</t>
  </si>
  <si>
    <t>Aigas</t>
  </si>
  <si>
    <t>An Suidhe</t>
  </si>
  <si>
    <t>Arecleoch</t>
  </si>
  <si>
    <t>Baglan Bay</t>
  </si>
  <si>
    <t>Beinneun Wind Farm</t>
  </si>
  <si>
    <t>Black Law</t>
  </si>
  <si>
    <t>Bodelwyddan</t>
  </si>
  <si>
    <t>Carrington</t>
  </si>
  <si>
    <t>Clyde (North)</t>
  </si>
  <si>
    <t>Clyde (South)</t>
  </si>
  <si>
    <t>Corriegarth</t>
  </si>
  <si>
    <t>Corriemoillie</t>
  </si>
  <si>
    <t>Coryton</t>
  </si>
  <si>
    <t>Cruachan</t>
  </si>
  <si>
    <t>Crystal Rig</t>
  </si>
  <si>
    <t>Culligran</t>
  </si>
  <si>
    <t>Deanie</t>
  </si>
  <si>
    <t>Dersalloch</t>
  </si>
  <si>
    <t>Dinorwig</t>
  </si>
  <si>
    <t>Dunlaw Extension</t>
  </si>
  <si>
    <t>Dumnaglass</t>
  </si>
  <si>
    <t>Edinbane</t>
  </si>
  <si>
    <t>Ewe Hill</t>
  </si>
  <si>
    <t>Farr Windfarm</t>
  </si>
  <si>
    <t>Fallago</t>
  </si>
  <si>
    <t>Carraig Gheal</t>
  </si>
  <si>
    <t>Ffestiniogg</t>
  </si>
  <si>
    <t>Finlarig</t>
  </si>
  <si>
    <t>Foyers</t>
  </si>
  <si>
    <t>Glendoe</t>
  </si>
  <si>
    <t>Gordonbush</t>
  </si>
  <si>
    <t>Griffin Wind</t>
  </si>
  <si>
    <t>Hadyard Hill</t>
  </si>
  <si>
    <t>Harestanes</t>
  </si>
  <si>
    <t>Hartlepool</t>
  </si>
  <si>
    <t>Hedon</t>
  </si>
  <si>
    <t>Invergarry</t>
  </si>
  <si>
    <t>Kilgallioch</t>
  </si>
  <si>
    <t>Kilmorack</t>
  </si>
  <si>
    <t>Langage</t>
  </si>
  <si>
    <t>Lochay</t>
  </si>
  <si>
    <t>Luichart</t>
  </si>
  <si>
    <t>Mark Hill</t>
  </si>
  <si>
    <t>Marchwood</t>
  </si>
  <si>
    <t>Mossford</t>
  </si>
  <si>
    <t>Nant</t>
  </si>
  <si>
    <t>Rhigos</t>
  </si>
  <si>
    <t>Rocksavage</t>
  </si>
  <si>
    <t>Saltend</t>
  </si>
  <si>
    <t>South Humber Bank</t>
  </si>
  <si>
    <t>Spalding</t>
  </si>
  <si>
    <t>Kilbraur</t>
  </si>
  <si>
    <t>Strathy Wind</t>
  </si>
  <si>
    <t>Whitelee</t>
  </si>
  <si>
    <t>Whitelee Extension</t>
  </si>
  <si>
    <t>HH Demand (£/kW)</t>
  </si>
  <si>
    <t>Generation (£/kW)</t>
  </si>
  <si>
    <t>NHH Demand (p/kWh)</t>
  </si>
  <si>
    <t>Generation</t>
  </si>
  <si>
    <t>Demand</t>
  </si>
  <si>
    <t>N.B. These generation average tariffs include local tariffs</t>
  </si>
  <si>
    <t>BlackLaw Extension</t>
  </si>
  <si>
    <t>Galawhistle</t>
  </si>
  <si>
    <t>Moffat</t>
  </si>
  <si>
    <t>Necton</t>
  </si>
  <si>
    <t>Stronelairg</t>
  </si>
  <si>
    <t>Index</t>
  </si>
  <si>
    <t>Bhlaraidh Wind Farm</t>
  </si>
  <si>
    <t>Robin Rigg East</t>
  </si>
  <si>
    <t>Small Generation Discount (£/kW)</t>
  </si>
  <si>
    <t>2017/18 Initial forecast</t>
  </si>
  <si>
    <t>2017/18 June Forecast</t>
  </si>
  <si>
    <t>2017/18 Oct Forecast</t>
  </si>
  <si>
    <t>2017/18 Draft Tariffs</t>
  </si>
  <si>
    <t>2017/18 Final Tariffs</t>
  </si>
  <si>
    <t>Jan
2016
Final</t>
  </si>
  <si>
    <t>2017/18
Initial</t>
  </si>
  <si>
    <t>2017/18
June</t>
  </si>
  <si>
    <t>Westermost Rough</t>
  </si>
  <si>
    <t>Modelled Best ViewTEC</t>
  </si>
  <si>
    <t>Black Hill</t>
  </si>
  <si>
    <t>BlackCraig Wind Farm</t>
  </si>
  <si>
    <t>Brochlock</t>
  </si>
  <si>
    <t>Earlshaugh Wind Farm</t>
  </si>
  <si>
    <t>Ulziside</t>
  </si>
  <si>
    <t>Margree</t>
  </si>
  <si>
    <t xml:space="preserve">Millennium Wind </t>
  </si>
  <si>
    <t>2016/17 TNUoS Revenue</t>
  </si>
  <si>
    <t>2017/18 TNUoS Revenue</t>
  </si>
  <si>
    <t>National Grid</t>
  </si>
  <si>
    <t>Price controlled revenue</t>
  </si>
  <si>
    <t>Less income from connections</t>
  </si>
  <si>
    <t>Income from TNUoS</t>
  </si>
  <si>
    <t>Scottish Power Transmission</t>
  </si>
  <si>
    <t>SHE Transmission</t>
  </si>
  <si>
    <t>Offshore</t>
  </si>
  <si>
    <t>Network Innovation Competition</t>
  </si>
  <si>
    <t>Total to Collect from TNUoS</t>
  </si>
  <si>
    <t>£m Nominal Value</t>
  </si>
  <si>
    <t>Intermittent 40%</t>
  </si>
  <si>
    <t>Conventional 80%</t>
  </si>
  <si>
    <t>2017/18
Oct</t>
  </si>
  <si>
    <t>Humber Gateway</t>
  </si>
  <si>
    <t>June
2016
Update</t>
  </si>
  <si>
    <t>Oct
2016
Update</t>
  </si>
  <si>
    <t>Jan 
2017 Final</t>
  </si>
  <si>
    <t>2017/18
October</t>
  </si>
  <si>
    <t>Wester Dodds</t>
  </si>
  <si>
    <t>Table 7 - Interconnectors</t>
  </si>
  <si>
    <t>Table 8 - Allowed Revenues</t>
  </si>
  <si>
    <t>Table 9 - Generation and Demand Revenue Proportions</t>
  </si>
  <si>
    <t>Table 10 - Charging Bases</t>
  </si>
  <si>
    <t>Feb 2016 Initial View</t>
  </si>
  <si>
    <t>Dec
2016
Draft</t>
  </si>
  <si>
    <t>Generation Output (TWh)</t>
  </si>
  <si>
    <t>Table 14 - Circuits subject to one-off charges</t>
  </si>
  <si>
    <t>Table 15 - Change in HH Demand Tariffs</t>
  </si>
  <si>
    <t>Table 16 - NHH Demand Tariff Changes</t>
  </si>
  <si>
    <t>Table 19 - National Grid Revenue Forecast</t>
  </si>
  <si>
    <t>Table 20 - SP Transmission Revenue Forecast</t>
  </si>
  <si>
    <t>Table 21 - SHE Transmission Revenue Forecast</t>
  </si>
  <si>
    <t>Table 22 - Offshore Revenues</t>
  </si>
  <si>
    <t>Table 24 - Demand Profiles</t>
  </si>
  <si>
    <t>Figure 1 - Variation on Generation Zonal Tariffs</t>
  </si>
  <si>
    <t>Figure 2 - HH Demand Tariffs</t>
  </si>
  <si>
    <t>Figure 3 - NHH Demand Tariffs</t>
  </si>
  <si>
    <t>Table 12 - Small Generator Discount</t>
  </si>
  <si>
    <t>Small Generator Discount Calculation</t>
  </si>
  <si>
    <t>Generator Residual (£/kW)</t>
  </si>
  <si>
    <t>Demand Residual (£/kW)</t>
  </si>
  <si>
    <t>Small Generator Discount (£/kW)</t>
  </si>
  <si>
    <t>T = (G + D)/4</t>
  </si>
  <si>
    <t>Forecast Small Generator Volume (kW)</t>
  </si>
  <si>
    <t>V</t>
  </si>
  <si>
    <t xml:space="preserve"> 2017/18 SGD cost (£)</t>
  </si>
  <si>
    <t>V x T</t>
  </si>
  <si>
    <t>Prior year reconcilation (£)</t>
  </si>
  <si>
    <t>Total SGD Cost (£)</t>
  </si>
  <si>
    <t>C = (V x T) + R</t>
  </si>
  <si>
    <t>Total System Triad Demand (kW)</t>
  </si>
  <si>
    <t>TD</t>
  </si>
  <si>
    <t>Total HH Triad Demand (kW)</t>
  </si>
  <si>
    <t>HHD</t>
  </si>
  <si>
    <t>Total NHH Consumption (kWh)</t>
  </si>
  <si>
    <t>NHHD</t>
  </si>
  <si>
    <t>Increase in HH Demand tariff (£/kW)</t>
  </si>
  <si>
    <t>HHT = C/TD</t>
  </si>
  <si>
    <t>Total Cost to HH Customers (£)</t>
  </si>
  <si>
    <t>HHC = HHT * HHD</t>
  </si>
  <si>
    <t>Increase in NHH Demand tariff (p/kWh)</t>
  </si>
  <si>
    <t>NHHT = (C - HHC)/NHHD</t>
  </si>
  <si>
    <t>Total Cost to NHH Customers (£)</t>
  </si>
  <si>
    <t>NHHC = NHHT * NHHD</t>
  </si>
  <si>
    <t>Table 13 - Generation Tariff Changes</t>
  </si>
  <si>
    <t>Wider Generation Tariffs (£/kW)</t>
  </si>
  <si>
    <t>Change in Residual (£/kW)</t>
  </si>
  <si>
    <t>2017/18 
June Forecast (£/kW)</t>
  </si>
  <si>
    <t>2017/18 
Oct Forecast (£/kW)</t>
  </si>
  <si>
    <t>Change (£/kW)</t>
  </si>
  <si>
    <t>Node 1</t>
  </si>
  <si>
    <t>Node 2</t>
  </si>
  <si>
    <t>Actual Parameters</t>
  </si>
  <si>
    <t>Amendment in Transport Model</t>
  </si>
  <si>
    <t>Generator</t>
  </si>
  <si>
    <t>Wishaw 132kV</t>
  </si>
  <si>
    <t>Blacklaw 132kV</t>
  </si>
  <si>
    <t>11.46km of Cable</t>
  </si>
  <si>
    <t>11.46km of OHL</t>
  </si>
  <si>
    <t>Blacklaw</t>
  </si>
  <si>
    <t>East Kilbride South 275kV</t>
  </si>
  <si>
    <t>Whitelee 275kV</t>
  </si>
  <si>
    <t>6km of Cable</t>
  </si>
  <si>
    <t>6km of OHL</t>
  </si>
  <si>
    <t>Whitelee Extension 275kV</t>
  </si>
  <si>
    <t>16.68km of Cable</t>
  </si>
  <si>
    <t>16.68km of OHL</t>
  </si>
  <si>
    <t>Elvanfoot 275kV</t>
  </si>
  <si>
    <t>Clyde North 275kV</t>
  </si>
  <si>
    <t>6.2km of Cable</t>
  </si>
  <si>
    <t>6.2km of OHL</t>
  </si>
  <si>
    <t>Clyde North</t>
  </si>
  <si>
    <t>Clyde South 275kV</t>
  </si>
  <si>
    <t>7.17km of Cable</t>
  </si>
  <si>
    <t>7.17km of OHL</t>
  </si>
  <si>
    <t>Clyde South</t>
  </si>
  <si>
    <t>Crystal Rig 132kV</t>
  </si>
  <si>
    <t>Western Dod 132kV</t>
  </si>
  <si>
    <t>3.9km of Cable</t>
  </si>
  <si>
    <t>3.9km of OHL</t>
  </si>
  <si>
    <t>Aikengall II</t>
  </si>
  <si>
    <t>Farigaig 132kV</t>
  </si>
  <si>
    <t>Dunmaglass 132kV</t>
  </si>
  <si>
    <t>4km Cable</t>
  </si>
  <si>
    <t>4km OHL</t>
  </si>
  <si>
    <t>Dunmaglass</t>
  </si>
  <si>
    <t>Coalburn 132kV</t>
  </si>
  <si>
    <t>Galawhistle 132kV</t>
  </si>
  <si>
    <t>9.7km cable</t>
  </si>
  <si>
    <t>9.7km OHL</t>
  </si>
  <si>
    <t>Galawhistle II</t>
  </si>
  <si>
    <t>Melgarve 132kV</t>
  </si>
  <si>
    <t>Stronelairg 132kV</t>
  </si>
  <si>
    <t>10km cable</t>
  </si>
  <si>
    <t>10km OHL</t>
  </si>
  <si>
    <t>Moffat 132kV</t>
  </si>
  <si>
    <t>Harestanes 132kV</t>
  </si>
  <si>
    <t>15.33km cable</t>
  </si>
  <si>
    <t>15.33km OHL</t>
  </si>
  <si>
    <t>2017/18
June
(£/kW)</t>
  </si>
  <si>
    <t>2017/18
Oct
(£/kW)</t>
  </si>
  <si>
    <t>Table 14</t>
  </si>
  <si>
    <t>2017/18
 June
 (p/kWh)</t>
  </si>
  <si>
    <t>2017/18
October
(p/kWh)</t>
  </si>
  <si>
    <t>Change (p/kWh)</t>
  </si>
  <si>
    <t>Sensitivities</t>
  </si>
  <si>
    <t>Table 17 – Impact of change in TNUoS Revenue</t>
  </si>
  <si>
    <t>Table 18 - Impact of 2% increase in system and HH in demand</t>
  </si>
  <si>
    <t>£50m increase in revenue recovered from TNUoS</t>
  </si>
  <si>
    <t>Change in Demand</t>
  </si>
  <si>
    <t>Change in Tariff</t>
  </si>
  <si>
    <t>Change in Generation Tariffs (£/kW)</t>
  </si>
  <si>
    <t>Peak Demand (MW)</t>
  </si>
  <si>
    <t>Change in HH Demand Tariffs (£/kW)</t>
  </si>
  <si>
    <t>HH Demand (MW)</t>
  </si>
  <si>
    <t>HH Tariff (£/kW)</t>
  </si>
  <si>
    <t>Change in NHH Demand Tariffs (p/kWh)</t>
  </si>
  <si>
    <t>NHH Demand (TWh)</t>
  </si>
  <si>
    <t>NHH Tariff (£/kWh)</t>
  </si>
  <si>
    <t xml:space="preserve"> </t>
  </si>
  <si>
    <t>Description</t>
  </si>
  <si>
    <t>Licence
Term</t>
  </si>
  <si>
    <t>Yr t-1</t>
  </si>
  <si>
    <t>Yr t</t>
  </si>
  <si>
    <t>Yr t+1</t>
  </si>
  <si>
    <t>Notes</t>
  </si>
  <si>
    <t>Regulatory Year</t>
  </si>
  <si>
    <t>2014/15</t>
  </si>
  <si>
    <t>2015/16</t>
  </si>
  <si>
    <t>2017/18</t>
  </si>
  <si>
    <t>Actual RPI</t>
  </si>
  <si>
    <t>April to March average</t>
  </si>
  <si>
    <t>RPI Actual</t>
  </si>
  <si>
    <t>RPIAt</t>
  </si>
  <si>
    <t>Office of National Statistics</t>
  </si>
  <si>
    <t>Assumed Interest Rate</t>
  </si>
  <si>
    <t>It</t>
  </si>
  <si>
    <t>Bank of England Base Rate</t>
  </si>
  <si>
    <t>Opening Base Revenue Allowance (2009/10 prices)</t>
  </si>
  <si>
    <t>A1</t>
  </si>
  <si>
    <t>PUt</t>
  </si>
  <si>
    <t>From Licence</t>
  </si>
  <si>
    <t>Price Control Financial Model Iteration Adjustment</t>
  </si>
  <si>
    <t>A2</t>
  </si>
  <si>
    <t>MODt</t>
  </si>
  <si>
    <t>Determined by Ofgem/Licensee forecast</t>
  </si>
  <si>
    <t>RPI True Up</t>
  </si>
  <si>
    <t>A3</t>
  </si>
  <si>
    <t>TRUt</t>
  </si>
  <si>
    <t>Licensee Actual/Forecast</t>
  </si>
  <si>
    <t>Prior Calendar Year RPI Forecast</t>
  </si>
  <si>
    <t>GRPIFc-1</t>
  </si>
  <si>
    <t>HM Treasury Forecast then 2.8%</t>
  </si>
  <si>
    <t>Current Calendar Year RPI Forecast</t>
  </si>
  <si>
    <t>GRPIFc</t>
  </si>
  <si>
    <t>Next Calendar Year RPI forecast</t>
  </si>
  <si>
    <t>GRPIFc+1</t>
  </si>
  <si>
    <t>RPI Forecast</t>
  </si>
  <si>
    <t>A4</t>
  </si>
  <si>
    <t>RPIFt</t>
  </si>
  <si>
    <t>Using HM Treasury Forecast</t>
  </si>
  <si>
    <t>Base Revenue [A=(A1+A2+A3)*A4]</t>
  </si>
  <si>
    <t>A</t>
  </si>
  <si>
    <t>BRt</t>
  </si>
  <si>
    <t>Pass-Through Business Rates</t>
  </si>
  <si>
    <t>B1</t>
  </si>
  <si>
    <t>RBt</t>
  </si>
  <si>
    <t>Temporary Physical Disconnection</t>
  </si>
  <si>
    <t>B2</t>
  </si>
  <si>
    <t>TPDt</t>
  </si>
  <si>
    <t>Licence Fee</t>
  </si>
  <si>
    <t>B3</t>
  </si>
  <si>
    <t>LFt</t>
  </si>
  <si>
    <t>Inter TSO Compensation</t>
  </si>
  <si>
    <t>B4</t>
  </si>
  <si>
    <t>ITCt</t>
  </si>
  <si>
    <t>Termination of Bilateral Connection Agreements</t>
  </si>
  <si>
    <t>B5</t>
  </si>
  <si>
    <t>TERMt</t>
  </si>
  <si>
    <t>Does not affect TNUoS</t>
  </si>
  <si>
    <t>SP Transmission Pass-Through</t>
  </si>
  <si>
    <t>B6</t>
  </si>
  <si>
    <t>TSPt</t>
  </si>
  <si>
    <t>14/15 &amp; 15/16 &amp; 16/17  Charge setting. Later from TSP Calculation.</t>
  </si>
  <si>
    <t>SHE Transmission Pass-Through</t>
  </si>
  <si>
    <t>B7</t>
  </si>
  <si>
    <t>TSHt</t>
  </si>
  <si>
    <t>14/15 &amp; 15/16 &amp; 16/17  Charge setting. Later from TSH Calculation.</t>
  </si>
  <si>
    <t>Offshore Transmission Pass-Through</t>
  </si>
  <si>
    <t>B8</t>
  </si>
  <si>
    <t>TOFTOt</t>
  </si>
  <si>
    <t>14/15 &amp; 15/16 &amp; 16/17  Charge setting. Later from OFTO Calculation.</t>
  </si>
  <si>
    <t>Embedded Offshore Pass-Through</t>
  </si>
  <si>
    <t>B9</t>
  </si>
  <si>
    <t>OFETt</t>
  </si>
  <si>
    <t>Pass-Through Items [B=B1+B2+B3+B4+B5+B6+B7+B8+B9]</t>
  </si>
  <si>
    <t>B</t>
  </si>
  <si>
    <t>PTt</t>
  </si>
  <si>
    <t>Reliability Incentive Adjustment</t>
  </si>
  <si>
    <t>C1</t>
  </si>
  <si>
    <t>RIt</t>
  </si>
  <si>
    <t>Licensee Actual/Forecast/Budget</t>
  </si>
  <si>
    <t>Stakeholder Satisfaction Adjustment</t>
  </si>
  <si>
    <t>C2</t>
  </si>
  <si>
    <t>SSOt</t>
  </si>
  <si>
    <t>Sulphur Hexafluoride (SF6) Gas Emissions Adjustment</t>
  </si>
  <si>
    <t>C3</t>
  </si>
  <si>
    <t>SFIt</t>
  </si>
  <si>
    <t>Awarded Environmental Discretionary Rewards</t>
  </si>
  <si>
    <t>C4</t>
  </si>
  <si>
    <t>EDRt</t>
  </si>
  <si>
    <t>Only includes EDR awarded to licensee to date</t>
  </si>
  <si>
    <t>Outputs Incentive Revenue [C=C1+C2+C3+C4]</t>
  </si>
  <si>
    <t>C</t>
  </si>
  <si>
    <t>OIPt</t>
  </si>
  <si>
    <t>Network Innovation Allowance</t>
  </si>
  <si>
    <t>NIAt</t>
  </si>
  <si>
    <t>E</t>
  </si>
  <si>
    <t>NICFt</t>
  </si>
  <si>
    <t>Sum of NICF awards determined by Ofgem/Forecast by National Grid</t>
  </si>
  <si>
    <t>Future Environmental Discretionary Rewards</t>
  </si>
  <si>
    <t>F</t>
  </si>
  <si>
    <t>Sum of future EDR awards forecast by National Grid</t>
  </si>
  <si>
    <t>Transmission Investment for Renewable Generation</t>
  </si>
  <si>
    <t>TIRGt</t>
  </si>
  <si>
    <t>Scottish Site Specific Adjustment</t>
  </si>
  <si>
    <t>H</t>
  </si>
  <si>
    <t>DISt</t>
  </si>
  <si>
    <t>Scottish Terminations Adjustment</t>
  </si>
  <si>
    <t>I</t>
  </si>
  <si>
    <t>TSt</t>
  </si>
  <si>
    <t>Correction Factor</t>
  </si>
  <si>
    <t>K</t>
  </si>
  <si>
    <t>-Kt</t>
  </si>
  <si>
    <t>Calculated by Licensee</t>
  </si>
  <si>
    <t>Maximum Revenue [M= A+B+C+D+E+F+G+H+I+K]</t>
  </si>
  <si>
    <t>M</t>
  </si>
  <si>
    <t>TOt</t>
  </si>
  <si>
    <t>Termination Charges</t>
  </si>
  <si>
    <t>Pre-vesting connection charges</t>
  </si>
  <si>
    <t>P</t>
  </si>
  <si>
    <t>TNUoS Collected Revenue [T=M-B5-P]</t>
  </si>
  <si>
    <t>T</t>
  </si>
  <si>
    <t>Final Collected Revenue</t>
  </si>
  <si>
    <t>U</t>
  </si>
  <si>
    <t>TNRt</t>
  </si>
  <si>
    <t>Forecast percentage change to Maximum Revenue M</t>
  </si>
  <si>
    <t>Forecast percentage change to TNUoS Collected Revenue T</t>
  </si>
  <si>
    <t>Notes: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</si>
  <si>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</si>
  <si>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</si>
  <si>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</si>
  <si>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to all Transmission Owners are inlcuded in National Grid Maximum Revenue and are included here</t>
  </si>
  <si>
    <t>2014/15 and 2015/16 pass through to other networks is based on forecast at time of tariff setting</t>
  </si>
  <si>
    <t>Scottish Power Transmission Revenue Forecast</t>
  </si>
  <si>
    <t>Updated:</t>
  </si>
  <si>
    <t>October</t>
  </si>
  <si>
    <t>Licence Term</t>
  </si>
  <si>
    <t>National Grid forecast</t>
  </si>
  <si>
    <t>`</t>
  </si>
  <si>
    <t>Pass-Through Items [B=B1+B2]</t>
  </si>
  <si>
    <t>Financial Incentive for Timely Connections Output</t>
  </si>
  <si>
    <t>C5</t>
  </si>
  <si>
    <t>-CONADJt</t>
  </si>
  <si>
    <t>Outputs Incentive Revenue [C=C1+C2+C3+C4+C5]</t>
  </si>
  <si>
    <t>Maximum Revenue (M= A+B+C+D+G+J+K]</t>
  </si>
  <si>
    <t>Excluded Services</t>
  </si>
  <si>
    <t>EXCt</t>
  </si>
  <si>
    <t>Post BETTA Connection Charges</t>
  </si>
  <si>
    <t>Site Specifc Charges</t>
  </si>
  <si>
    <t>S</t>
  </si>
  <si>
    <t>EXSt</t>
  </si>
  <si>
    <t>Pre &amp; Post BETTA Connection Charges</t>
  </si>
  <si>
    <t>TNUoS Collected Revenue (T=M+P-S)</t>
  </si>
  <si>
    <t>General System Charge</t>
  </si>
  <si>
    <t>NIC payments are not included as they do not form part of SPT Maximum Revenue</t>
  </si>
  <si>
    <t>Commentary</t>
  </si>
  <si>
    <t>All reasonable care has been taken in the preparation of these illustrative tables and the data therein.  SPT offers this data without prejudice and cannot be held responsible for any loss that might be attributed to the use of this data.  SPT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</si>
  <si>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the RIIO-ET1 Final Proposals.  </t>
  </si>
  <si>
    <t>Within the bounds of commercial confidentiality, this forecast provides as much information as possible.</t>
  </si>
  <si>
    <t>This forecast contains as much information as can be currently made available.  Generally, allowances determined by Ofgem are shown; and we also include forecasts for anticipated future Ofgem determinations in respect of the Iteration adjustment reflecting our latest view of totex, changes to allowed totex and cost of debt.</t>
  </si>
  <si>
    <t>This respects commercial confidentiality and disclosure considerations.</t>
  </si>
  <si>
    <t xml:space="preserve">Note that actual revenues may vary from those currently forecast.  </t>
  </si>
  <si>
    <t>All £ figures are in money of the day</t>
  </si>
  <si>
    <t>Information provided in £m to one decimal place</t>
  </si>
  <si>
    <t>Assumptions</t>
  </si>
  <si>
    <t>It is assumed that there will be one set of price changes per year effective on 1st April.</t>
  </si>
  <si>
    <t>SHE Transmission Revenue Forecast</t>
  </si>
  <si>
    <t>SHET figures changed to NG forecast so all Tos are consistent.</t>
  </si>
  <si>
    <t>Compensatory Payments Adjustment</t>
  </si>
  <si>
    <t>J</t>
  </si>
  <si>
    <t>SHCPt</t>
  </si>
  <si>
    <t>Post-Vesting, Pre-BETTA Connection Charges</t>
  </si>
  <si>
    <t>NIC payments are not included as they do not form part of SHET Maximum Revenue</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</si>
  <si>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</si>
  <si>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RIIO-ET1 Final Proposals.  </t>
  </si>
  <si>
    <t>This forecast contains as much information as can be currently made available.  Generally, allowances determined by Ofgem are shown; whilst those for which Ofgem determinations are expected are not.</t>
  </si>
  <si>
    <t>Offshore Transmission Revenue Forecast</t>
  </si>
  <si>
    <t>Yr t+2</t>
  </si>
  <si>
    <t>Robin Rigg</t>
  </si>
  <si>
    <t>Gwynt y mor</t>
  </si>
  <si>
    <t>Current revenues plus indexation</t>
  </si>
  <si>
    <t>Forecast to asset transfer to OFTO in 2017/18</t>
  </si>
  <si>
    <t>National Grid Forecast</t>
  </si>
  <si>
    <t>Offshore Transmission Pass-Through (B7)</t>
  </si>
  <si>
    <t>Table 23 - Generation TEC Changes</t>
  </si>
  <si>
    <t>Power Station</t>
  </si>
  <si>
    <t>Node</t>
  </si>
  <si>
    <t>MW Change</t>
  </si>
  <si>
    <t>Barry Power Station</t>
  </si>
  <si>
    <t>ABTH20</t>
  </si>
  <si>
    <t>CLYN2Q</t>
  </si>
  <si>
    <t>CLYS2R</t>
  </si>
  <si>
    <t>Crookedstane Windfarm</t>
  </si>
  <si>
    <t>Dungeness B</t>
  </si>
  <si>
    <t>DUNG40</t>
  </si>
  <si>
    <t>Dunmaglass Wind Farm</t>
  </si>
  <si>
    <t>DUNM10</t>
  </si>
  <si>
    <t>EHAU10</t>
  </si>
  <si>
    <t>Keadby</t>
  </si>
  <si>
    <t>KEAD40</t>
  </si>
  <si>
    <t>Keadby II</t>
  </si>
  <si>
    <t>Kings Lynn A</t>
  </si>
  <si>
    <t>WALP40_EME</t>
  </si>
  <si>
    <t>WLEX20</t>
  </si>
  <si>
    <t>2017/18 June</t>
  </si>
  <si>
    <t>2017/18 October</t>
  </si>
  <si>
    <t>Locational Model Demand (MW)</t>
  </si>
  <si>
    <t>Tariff model Peak Demand (MW)</t>
  </si>
  <si>
    <t>Tariff Model HH Demand (MW)</t>
  </si>
  <si>
    <t>Tariff model NHH Demand (TWh)</t>
  </si>
  <si>
    <t>Total</t>
  </si>
  <si>
    <t>Table 27 - Demand Tariffs with breakdown of peak security and year round elements</t>
  </si>
  <si>
    <t>Peak Security Tariff</t>
  </si>
  <si>
    <t>Year Round Tariff</t>
  </si>
  <si>
    <t>Small Generators Discount</t>
  </si>
  <si>
    <t>Table 14  - circuits subject to one-off charges</t>
  </si>
  <si>
    <t>Table 17 - Impact of Change in TNUoS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</si>
</sst>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4" formatCode="_-&quot;£&quot;* #,##0.00_-;\-&quot;£&quot;* #,##0.00_-;_-&quot;£&quot;* &quot;-&quot;??_-;_-@_-"/>
    <numFmt numFmtId="43" formatCode="_-* #,##0.00_-;\-* #,##0.00_-;_-* &quot;-&quot;??_-;_-@_-"/>
    <numFmt numFmtId="164" formatCode="0.00_)"/>
    <numFmt numFmtId="165" formatCode="0_)"/>
    <numFmt numFmtId="166" formatCode="0.000000_)"/>
    <numFmt numFmtId="167" formatCode="_-[$€-2]* #,##0.00_-;\-[$€-2]* #,##0.00_-;_-[$€-2]* &quot;-&quot;??_-"/>
    <numFmt numFmtId="168" formatCode="&quot;$&quot;#,##0_);[Red]\(&quot;$&quot;#,##0\)"/>
    <numFmt numFmtId="169" formatCode="_(* #,##0.0_);_(* \(#,##0.0\);_(* &quot;-&quot;??_);_(@_)"/>
    <numFmt numFmtId="170" formatCode="0.0%"/>
    <numFmt numFmtId="171" formatCode="_-* #,##0.0_-;\-* #,##0.0_-;_-* &quot;-&quot;??_-;_-@_-"/>
    <numFmt numFmtId="172" formatCode="#,##0.0"/>
    <numFmt numFmtId="173" formatCode="_(* #,##0.00_);_(* \(#,##0.00\);_(* &quot;-&quot;??_);_(@_)"/>
    <numFmt numFmtId="174" formatCode="0.0000000000000000000000000"/>
    <numFmt numFmtId="175" formatCode="0.0"/>
    <numFmt numFmtId="176" formatCode="0.000"/>
    <numFmt numFmtId="177" formatCode="#,##0.000000"/>
    <numFmt numFmtId="178" formatCode="0.000000"/>
    <numFmt numFmtId="179" formatCode="#,##0_ ;\-#,##0\ "/>
    <numFmt numFmtId="180" formatCode="0.000000000000000"/>
    <numFmt numFmtId="181" formatCode="_-* #,##0_-;\-* #,##0_-;_-* &quot;-&quot;??_-;_-@_-"/>
    <numFmt numFmtId="182" formatCode="_-* #,##0.0000000000_-;\-* #,##0.0000000000_-;_-* &quot;-&quot;??_-;_-@_-"/>
    <numFmt numFmtId="183" formatCode="#,##0.00_ ;\-#,##0.00\ "/>
    <numFmt numFmtId="184" formatCode="#,##0.0;[Red]\(#,##0.0\)"/>
    <numFmt numFmtId="185" formatCode="_-* #,##0.000_-;\-* #,##0.000_-;_-* &quot;-&quot;??_-;_-@_-"/>
    <numFmt numFmtId="186" formatCode="_-* #,##0.0000_-;\-* #,##0.0000_-;_-* &quot;-&quot;??_-;_-@_-"/>
    <numFmt numFmtId="187" formatCode="0.0_ ;[Red]\-0.0\ "/>
    <numFmt numFmtId="188" formatCode="0.0000_ ;[Red]\-0.0000\ "/>
    <numFmt numFmtId="189" formatCode="0.00000_ ;[Red]\-0.00000\ "/>
    <numFmt numFmtId="190" formatCode="#,##0.0_ ;[Red]\-#,##0.0\ "/>
    <numFmt numFmtId="191" formatCode="#,##0.0000_ ;[Red]\-#,##0.0000\ "/>
    <numFmt numFmtId="192" formatCode="#,##0.000_ ;[Red]\-#,##0.000\ "/>
    <numFmt numFmtId="193" formatCode="0.0000000000000"/>
  </numFmts>
  <fonts count="9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2"/>
      <name val="Arial"/>
      <family val="2"/>
    </font>
    <font>
      <sz val="10"/>
      <color indexed="8"/>
      <name val="Arial"/>
      <family val="2"/>
    </font>
    <font>
      <b/>
      <sz val="10"/>
      <color indexed="8"/>
      <name val="Arial"/>
      <family val="2"/>
    </font>
    <font>
      <sz val="10"/>
      <color indexed="10"/>
      <name val="Arial"/>
      <family val="2"/>
    </font>
    <font>
      <b/>
      <sz val="12"/>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Helv"/>
      <charset val="204"/>
    </font>
    <font>
      <b/>
      <sz val="10"/>
      <color indexed="39"/>
      <name val="Arial"/>
      <family val="2"/>
    </font>
    <font>
      <sz val="10"/>
      <color indexed="39"/>
      <name val="Arial"/>
      <family val="2"/>
    </font>
    <font>
      <sz val="19"/>
      <color indexed="48"/>
      <name val="Arial"/>
      <family val="2"/>
    </font>
    <font>
      <b/>
      <sz val="10"/>
      <color theme="1"/>
      <name val="Arial"/>
      <family val="2"/>
    </font>
    <font>
      <b/>
      <sz val="10"/>
      <color rgb="FF000000"/>
      <name val="Arial"/>
      <family val="2"/>
    </font>
    <font>
      <sz val="10"/>
      <color rgb="FF000000"/>
      <name val="Arial"/>
      <family val="2"/>
    </font>
    <font>
      <b/>
      <vertAlign val="subscript"/>
      <sz val="10"/>
      <color rgb="FF000000"/>
      <name val="Arial"/>
      <family val="2"/>
    </font>
    <font>
      <sz val="10"/>
      <color theme="1"/>
      <name val="Arial"/>
      <family val="2"/>
    </font>
    <font>
      <i/>
      <sz val="10"/>
      <name val="Arial"/>
      <family val="2"/>
    </font>
    <font>
      <sz val="10"/>
      <name val="Times New Roman"/>
      <family val="1"/>
    </font>
    <font>
      <sz val="10"/>
      <name val="Arial"/>
      <family val="2"/>
    </font>
    <font>
      <sz val="9"/>
      <color theme="1"/>
      <name val="Arial"/>
      <family val="2"/>
    </font>
    <font>
      <sz val="11"/>
      <name val="Calibri"/>
      <family val="2"/>
      <scheme val="minor"/>
    </font>
    <font>
      <b/>
      <sz val="10"/>
      <color theme="4" tint="-0.499984740745262"/>
      <name val="Arial"/>
      <family val="2"/>
    </font>
    <font>
      <b/>
      <sz val="18"/>
      <color rgb="FFFF0000"/>
      <name val="Calibri"/>
      <family val="2"/>
      <scheme val="minor"/>
    </font>
    <font>
      <b/>
      <sz val="10"/>
      <color theme="0"/>
      <name val="Arial"/>
      <family val="2"/>
    </font>
    <font>
      <sz val="10"/>
      <color theme="0"/>
      <name val="Arial"/>
      <family val="2"/>
    </font>
    <font>
      <sz val="6"/>
      <color theme="1"/>
      <name val="Calibri"/>
      <family val="2"/>
    </font>
    <font>
      <sz val="11"/>
      <name val="Arial"/>
      <family val="2"/>
    </font>
    <font>
      <u/>
      <sz val="11"/>
      <color theme="10"/>
      <name val="Calibri"/>
      <family val="2"/>
      <scheme val="minor"/>
    </font>
    <font>
      <b/>
      <sz val="11"/>
      <color indexed="8"/>
      <name val="Arial"/>
      <family val="2"/>
    </font>
    <font>
      <b/>
      <sz val="18"/>
      <color theme="1"/>
      <name val="Calibri"/>
      <family val="2"/>
      <scheme val="minor"/>
    </font>
    <font>
      <i/>
      <sz val="11"/>
      <color theme="1"/>
      <name val="Calibri"/>
      <family val="2"/>
      <scheme val="minor"/>
    </font>
    <font>
      <b/>
      <sz val="18"/>
      <color theme="3"/>
      <name val="Cambria"/>
      <family val="2"/>
      <scheme val="major"/>
    </font>
    <font>
      <sz val="11"/>
      <color rgb="FFFF0000"/>
      <name val="Calibri"/>
      <family val="2"/>
      <scheme val="minor"/>
    </font>
    <font>
      <sz val="10"/>
      <color indexed="17"/>
      <name val="Arial"/>
      <family val="2"/>
    </font>
    <font>
      <sz val="10"/>
      <color indexed="20"/>
      <name val="Arial"/>
      <family val="2"/>
    </font>
    <font>
      <b/>
      <sz val="10"/>
      <color indexed="9"/>
      <name val="Arial"/>
      <family val="2"/>
    </font>
    <font>
      <sz val="10"/>
      <color indexed="9"/>
      <name val="Arial"/>
      <family val="2"/>
    </font>
    <font>
      <sz val="8"/>
      <name val="Tahoma"/>
      <family val="2"/>
    </font>
    <font>
      <b/>
      <sz val="10"/>
      <color indexed="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i/>
      <sz val="10"/>
      <color indexed="23"/>
      <name val="Arial"/>
      <family val="2"/>
    </font>
    <font>
      <b/>
      <sz val="15"/>
      <color indexed="62"/>
      <name val="Arial"/>
      <family val="2"/>
    </font>
    <font>
      <b/>
      <sz val="13"/>
      <color indexed="62"/>
      <name val="Arial"/>
      <family val="2"/>
    </font>
    <font>
      <b/>
      <u/>
      <sz val="11"/>
      <color theme="1"/>
      <name val="Calibri"/>
      <family val="2"/>
      <scheme val="minor"/>
    </font>
    <font>
      <sz val="18"/>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1"/>
      <name val="Calibri"/>
      <family val="2"/>
      <scheme val="minor"/>
    </font>
    <font>
      <b/>
      <sz val="11"/>
      <color indexed="8"/>
      <name val="Calibri"/>
      <family val="2"/>
      <scheme val="minor"/>
    </font>
    <font>
      <sz val="12"/>
      <color theme="1"/>
      <name val="Calibri"/>
      <family val="2"/>
      <scheme val="minor"/>
    </font>
    <font>
      <b/>
      <sz val="12"/>
      <color indexed="8"/>
      <name val="Calibri"/>
      <family val="2"/>
      <scheme val="minor"/>
    </font>
    <font>
      <b/>
      <sz val="12"/>
      <color theme="1"/>
      <name val="Calibri"/>
      <family val="2"/>
      <scheme val="minor"/>
    </font>
    <font>
      <sz val="12"/>
      <color theme="0" tint="-0.14999847407452621"/>
      <name val="Calibri"/>
      <family val="2"/>
      <scheme val="minor"/>
    </font>
    <font>
      <b/>
      <u/>
      <sz val="10"/>
      <name val="Arial"/>
      <family val="2"/>
    </font>
    <font>
      <b/>
      <sz val="20"/>
      <color theme="1"/>
      <name val="Calibri"/>
      <family val="2"/>
      <scheme val="minor"/>
    </font>
    <font>
      <sz val="12"/>
      <color theme="0" tint="-0.249977111117893"/>
      <name val="Calibri"/>
      <family val="2"/>
      <scheme val="minor"/>
    </font>
    <font>
      <b/>
      <sz val="11"/>
      <color theme="1"/>
      <name val="Arial"/>
      <family val="2"/>
    </font>
  </fonts>
  <fills count="9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theme="3" tint="0.79998168889431442"/>
        <bgColor indexed="64"/>
      </patternFill>
    </fill>
    <fill>
      <patternFill patternType="solid">
        <fgColor indexed="43"/>
        <bgColor indexed="64"/>
      </patternFill>
    </fill>
    <fill>
      <patternFill patternType="solid">
        <fgColor indexed="44"/>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59999389629810485"/>
        <bgColor indexed="64"/>
      </patternFill>
    </fill>
  </fills>
  <borders count="1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indexed="64"/>
      </right>
      <top style="medium">
        <color indexed="64"/>
      </top>
      <bottom style="thin">
        <color auto="1"/>
      </bottom>
      <diagonal/>
    </border>
    <border>
      <left style="thin">
        <color auto="1"/>
      </left>
      <right style="thin">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top/>
      <bottom/>
      <diagonal/>
    </border>
    <border>
      <left style="medium">
        <color indexed="64"/>
      </left>
      <right style="thin">
        <color indexed="64"/>
      </right>
      <top style="medium">
        <color indexed="64"/>
      </top>
      <bottom style="thin">
        <color auto="1"/>
      </bottom>
      <diagonal/>
    </border>
    <border>
      <left/>
      <right/>
      <top style="thin">
        <color auto="1"/>
      </top>
      <bottom style="thin">
        <color auto="1"/>
      </bottom>
      <diagonal/>
    </border>
    <border>
      <left style="thin">
        <color indexed="64"/>
      </left>
      <right style="thin">
        <color indexed="64"/>
      </right>
      <top/>
      <bottom style="medium">
        <color indexed="64"/>
      </bottom>
      <diagonal/>
    </border>
    <border>
      <left style="thin">
        <color auto="1"/>
      </left>
      <right style="thin">
        <color indexed="64"/>
      </right>
      <top/>
      <bottom/>
      <diagonal/>
    </border>
    <border>
      <left style="thin">
        <color auto="1"/>
      </left>
      <right style="thin">
        <color indexed="64"/>
      </right>
      <top style="thin">
        <color auto="1"/>
      </top>
      <bottom/>
      <diagonal/>
    </border>
    <border>
      <left style="thin">
        <color auto="1"/>
      </left>
      <right style="thin">
        <color indexed="64"/>
      </right>
      <top style="thin">
        <color auto="1"/>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style="thin">
        <color indexed="64"/>
      </right>
      <top/>
      <bottom style="thin">
        <color auto="1"/>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8"/>
      </left>
      <right/>
      <top style="medium">
        <color indexed="64"/>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indexed="64"/>
      </right>
      <top style="thin">
        <color auto="1"/>
      </top>
      <bottom style="thin">
        <color auto="1"/>
      </bottom>
      <diagonal/>
    </border>
    <border>
      <left/>
      <right/>
      <top style="thin">
        <color indexed="64"/>
      </top>
      <bottom style="thin">
        <color indexed="64"/>
      </bottom>
      <diagonal/>
    </border>
    <border>
      <left style="thin">
        <color auto="1"/>
      </left>
      <right style="thin">
        <color indexed="64"/>
      </right>
      <top style="thin">
        <color auto="1"/>
      </top>
      <bottom/>
      <diagonal/>
    </border>
    <border>
      <left/>
      <right/>
      <top style="medium">
        <color indexed="64"/>
      </top>
      <bottom style="thin">
        <color auto="1"/>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auto="1"/>
      </left>
      <right/>
      <top style="medium">
        <color indexed="64"/>
      </top>
      <bottom/>
      <diagonal/>
    </border>
    <border>
      <left/>
      <right/>
      <top style="medium">
        <color auto="1"/>
      </top>
      <bottom/>
      <diagonal/>
    </border>
    <border>
      <left style="thin">
        <color auto="1"/>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8586">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21" fillId="0" borderId="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166" fontId="1" fillId="0" borderId="0"/>
    <xf numFmtId="0" fontId="3" fillId="0" borderId="0"/>
    <xf numFmtId="0" fontId="3" fillId="0" borderId="0"/>
    <xf numFmtId="0" fontId="33"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14"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13"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5" fillId="36"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168" fontId="3" fillId="0" borderId="0"/>
    <xf numFmtId="0" fontId="3" fillId="0" borderId="0"/>
    <xf numFmtId="0" fontId="3" fillId="0" borderId="0"/>
    <xf numFmtId="167" fontId="3" fillId="0" borderId="0"/>
    <xf numFmtId="168" fontId="3" fillId="0" borderId="0"/>
    <xf numFmtId="167" fontId="3" fillId="0" borderId="0"/>
    <xf numFmtId="0" fontId="3" fillId="4" borderId="19" applyNumberFormat="0" applyFont="0" applyAlignment="0" applyProtection="0"/>
    <xf numFmtId="0" fontId="17" fillId="37" borderId="20" applyNumberFormat="0" applyAlignment="0" applyProtection="0"/>
    <xf numFmtId="9" fontId="3" fillId="0" borderId="0" applyFont="0" applyFill="0" applyBorder="0" applyAlignment="0" applyProtection="0"/>
    <xf numFmtId="4" fontId="23" fillId="7" borderId="21" applyNumberFormat="0" applyProtection="0">
      <alignment vertical="center"/>
    </xf>
    <xf numFmtId="4" fontId="34" fillId="7" borderId="21" applyNumberFormat="0" applyProtection="0">
      <alignment vertical="center"/>
    </xf>
    <xf numFmtId="4" fontId="23" fillId="7" borderId="21" applyNumberFormat="0" applyProtection="0">
      <alignment horizontal="left" vertical="center" indent="1"/>
    </xf>
    <xf numFmtId="0" fontId="23" fillId="7" borderId="21" applyNumberFormat="0" applyProtection="0">
      <alignment horizontal="left" vertical="top" indent="1"/>
    </xf>
    <xf numFmtId="4" fontId="23" fillId="41" borderId="0" applyNumberFormat="0" applyProtection="0">
      <alignment horizontal="left" vertical="center" indent="1"/>
    </xf>
    <xf numFmtId="4" fontId="22" fillId="8" borderId="21" applyNumberFormat="0" applyProtection="0">
      <alignment horizontal="right" vertical="center"/>
    </xf>
    <xf numFmtId="4" fontId="22" fillId="3" borderId="21" applyNumberFormat="0" applyProtection="0">
      <alignment horizontal="right" vertical="center"/>
    </xf>
    <xf numFmtId="4" fontId="22" fillId="14" borderId="21" applyNumberFormat="0" applyProtection="0">
      <alignment horizontal="right" vertical="center"/>
    </xf>
    <xf numFmtId="4" fontId="22" fillId="10" borderId="21" applyNumberFormat="0" applyProtection="0">
      <alignment horizontal="right" vertical="center"/>
    </xf>
    <xf numFmtId="4" fontId="22" fillId="23" borderId="21" applyNumberFormat="0" applyProtection="0">
      <alignment horizontal="right" vertical="center"/>
    </xf>
    <xf numFmtId="4" fontId="22" fillId="9" borderId="21" applyNumberFormat="0" applyProtection="0">
      <alignment horizontal="right" vertical="center"/>
    </xf>
    <xf numFmtId="4" fontId="22" fillId="34" borderId="21" applyNumberFormat="0" applyProtection="0">
      <alignment horizontal="right" vertical="center"/>
    </xf>
    <xf numFmtId="4" fontId="22" fillId="42" borderId="21" applyNumberFormat="0" applyProtection="0">
      <alignment horizontal="right" vertical="center"/>
    </xf>
    <xf numFmtId="4" fontId="22" fillId="20" borderId="21" applyNumberFormat="0" applyProtection="0">
      <alignment horizontal="right" vertical="center"/>
    </xf>
    <xf numFmtId="4" fontId="23" fillId="43" borderId="22" applyNumberFormat="0" applyProtection="0">
      <alignment horizontal="left" vertical="center" indent="1"/>
    </xf>
    <xf numFmtId="4" fontId="22" fillId="44" borderId="0" applyNumberFormat="0" applyProtection="0">
      <alignment horizontal="left" vertical="center" indent="1"/>
    </xf>
    <xf numFmtId="4" fontId="25" fillId="12" borderId="0" applyNumberFormat="0" applyProtection="0">
      <alignment horizontal="left" vertical="center" indent="1"/>
    </xf>
    <xf numFmtId="4" fontId="22" fillId="41" borderId="21" applyNumberFormat="0" applyProtection="0">
      <alignment horizontal="right" vertical="center"/>
    </xf>
    <xf numFmtId="4" fontId="22" fillId="44" borderId="0" applyNumberFormat="0" applyProtection="0">
      <alignment horizontal="left" vertical="center" indent="1"/>
    </xf>
    <xf numFmtId="4" fontId="22" fillId="41" borderId="0" applyNumberFormat="0" applyProtection="0">
      <alignment horizontal="left" vertical="center" indent="1"/>
    </xf>
    <xf numFmtId="0" fontId="3" fillId="12" borderId="21" applyNumberFormat="0" applyProtection="0">
      <alignment horizontal="left" vertical="center" indent="1"/>
    </xf>
    <xf numFmtId="0" fontId="3" fillId="12" borderId="21" applyNumberFormat="0" applyProtection="0">
      <alignment horizontal="left" vertical="top" indent="1"/>
    </xf>
    <xf numFmtId="0" fontId="3" fillId="41" borderId="21" applyNumberFormat="0" applyProtection="0">
      <alignment horizontal="left" vertical="center" indent="1"/>
    </xf>
    <xf numFmtId="0" fontId="3" fillId="41" borderId="21" applyNumberFormat="0" applyProtection="0">
      <alignment horizontal="left" vertical="top" indent="1"/>
    </xf>
    <xf numFmtId="0" fontId="3" fillId="2" borderId="21" applyNumberFormat="0" applyProtection="0">
      <alignment horizontal="left" vertical="center" indent="1"/>
    </xf>
    <xf numFmtId="0" fontId="3" fillId="2" borderId="21" applyNumberFormat="0" applyProtection="0">
      <alignment horizontal="left" vertical="top" indent="1"/>
    </xf>
    <xf numFmtId="0" fontId="3" fillId="44" borderId="21" applyNumberFormat="0" applyProtection="0">
      <alignment horizontal="left" vertical="center" indent="1"/>
    </xf>
    <xf numFmtId="0" fontId="3" fillId="44" borderId="21" applyNumberFormat="0" applyProtection="0">
      <alignment horizontal="left" vertical="top" indent="1"/>
    </xf>
    <xf numFmtId="0" fontId="3" fillId="16" borderId="13" applyNumberFormat="0">
      <protection locked="0"/>
    </xf>
    <xf numFmtId="4" fontId="22" fillId="4" borderId="21" applyNumberFormat="0" applyProtection="0">
      <alignment vertical="center"/>
    </xf>
    <xf numFmtId="4" fontId="35" fillId="4" borderId="21" applyNumberFormat="0" applyProtection="0">
      <alignment vertical="center"/>
    </xf>
    <xf numFmtId="4" fontId="22" fillId="4" borderId="21" applyNumberFormat="0" applyProtection="0">
      <alignment horizontal="left" vertical="center" indent="1"/>
    </xf>
    <xf numFmtId="0" fontId="22" fillId="4" borderId="21" applyNumberFormat="0" applyProtection="0">
      <alignment horizontal="left" vertical="top" indent="1"/>
    </xf>
    <xf numFmtId="4" fontId="22" fillId="44" borderId="21" applyNumberFormat="0" applyProtection="0">
      <alignment horizontal="right" vertical="center"/>
    </xf>
    <xf numFmtId="4" fontId="35" fillId="44" borderId="21" applyNumberFormat="0" applyProtection="0">
      <alignment horizontal="right" vertical="center"/>
    </xf>
    <xf numFmtId="4" fontId="22" fillId="41" borderId="21" applyNumberFormat="0" applyProtection="0">
      <alignment horizontal="left" vertical="center" indent="1"/>
    </xf>
    <xf numFmtId="0" fontId="22" fillId="41" borderId="21" applyNumberFormat="0" applyProtection="0">
      <alignment horizontal="left" vertical="top" indent="1"/>
    </xf>
    <xf numFmtId="4" fontId="36" fillId="45" borderId="0" applyNumberFormat="0" applyProtection="0">
      <alignment horizontal="left" vertical="center" indent="1"/>
    </xf>
    <xf numFmtId="4" fontId="24" fillId="44" borderId="21" applyNumberFormat="0" applyProtection="0">
      <alignment horizontal="right" vertical="center"/>
    </xf>
    <xf numFmtId="0" fontId="18" fillId="0" borderId="0" applyNumberFormat="0" applyFill="0" applyBorder="0" applyAlignment="0" applyProtection="0"/>
    <xf numFmtId="0" fontId="3" fillId="0" borderId="0" applyFont="0" applyFill="0" applyBorder="0" applyAlignment="0" applyProtection="0"/>
    <xf numFmtId="0" fontId="32" fillId="0" borderId="0" applyNumberFormat="0" applyFill="0" applyBorder="0" applyAlignment="0" applyProtection="0"/>
    <xf numFmtId="0" fontId="19" fillId="0" borderId="23" applyNumberFormat="0" applyFill="0" applyAlignment="0" applyProtection="0"/>
    <xf numFmtId="0" fontId="15" fillId="0" borderId="0" applyNumberFormat="0" applyFill="0" applyBorder="0" applyAlignment="0" applyProtection="0"/>
    <xf numFmtId="0" fontId="3" fillId="16" borderId="13" applyNumberFormat="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4"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4"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17" fillId="16" borderId="8" applyNumberFormat="0" applyAlignment="0" applyProtection="0"/>
    <xf numFmtId="0" fontId="3" fillId="4" borderId="19"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2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4" borderId="19" applyNumberFormat="0" applyFont="0" applyAlignment="0" applyProtection="0"/>
    <xf numFmtId="0" fontId="5" fillId="27"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43" fontId="3" fillId="0" borderId="0" applyFont="0" applyFill="0" applyBorder="0" applyAlignment="0" applyProtection="0"/>
    <xf numFmtId="0" fontId="15" fillId="0" borderId="6" applyNumberFormat="0" applyFill="0" applyAlignment="0" applyProtection="0"/>
    <xf numFmtId="0" fontId="14" fillId="7" borderId="35" applyNumberFormat="0" applyAlignment="0" applyProtection="0"/>
    <xf numFmtId="0" fontId="13" fillId="0" borderId="0" applyNumberFormat="0" applyFill="0" applyBorder="0" applyAlignment="0" applyProtection="0"/>
    <xf numFmtId="0" fontId="5" fillId="27"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19" applyNumberFormat="0" applyFont="0" applyAlignment="0" applyProtection="0"/>
    <xf numFmtId="0" fontId="15" fillId="0" borderId="0" applyNumberFormat="0" applyFill="0" applyBorder="0" applyAlignment="0" applyProtection="0"/>
    <xf numFmtId="0" fontId="19" fillId="0" borderId="29" applyNumberFormat="0" applyFill="0" applyAlignment="0" applyProtection="0"/>
    <xf numFmtId="0" fontId="18" fillId="0" borderId="0" applyNumberFormat="0" applyFill="0" applyBorder="0" applyAlignment="0" applyProtection="0"/>
    <xf numFmtId="0" fontId="3" fillId="4" borderId="19"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17" fillId="16" borderId="8" applyNumberFormat="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4"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4"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0"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3" applyNumberFormat="0" applyFill="0" applyAlignment="0" applyProtection="0"/>
    <xf numFmtId="0" fontId="15" fillId="0" borderId="0" applyNumberFormat="0" applyFill="0" applyBorder="0" applyAlignment="0" applyProtection="0"/>
    <xf numFmtId="0" fontId="3" fillId="16" borderId="30" applyNumberFormat="0">
      <protection locked="0"/>
    </xf>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43" fontId="3" fillId="0" borderId="0" applyFont="0" applyFill="0" applyBorder="0" applyAlignment="0" applyProtection="0"/>
    <xf numFmtId="0" fontId="16" fillId="7" borderId="0" applyNumberFormat="0" applyBorder="0" applyAlignment="0" applyProtection="0"/>
    <xf numFmtId="0" fontId="3" fillId="0" borderId="0"/>
    <xf numFmtId="0" fontId="4" fillId="7" borderId="0" applyNumberFormat="0" applyBorder="0" applyAlignment="0" applyProtection="0"/>
    <xf numFmtId="0" fontId="3" fillId="4" borderId="31" applyNumberFormat="0" applyFon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9" fillId="0" borderId="29" applyNumberFormat="0" applyFill="0" applyAlignment="0" applyProtection="0"/>
    <xf numFmtId="0" fontId="18" fillId="0" borderId="0" applyNumberFormat="0" applyFill="0" applyBorder="0" applyAlignment="0" applyProtection="0"/>
    <xf numFmtId="0" fontId="3" fillId="4" borderId="19"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4" fillId="4" borderId="0" applyNumberFormat="0" applyBorder="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4"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4"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0"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3" applyNumberFormat="0" applyFill="0" applyAlignment="0" applyProtection="0"/>
    <xf numFmtId="0" fontId="15" fillId="0" borderId="0" applyNumberFormat="0" applyFill="0" applyBorder="0" applyAlignment="0" applyProtection="0"/>
    <xf numFmtId="0" fontId="3" fillId="16" borderId="30" applyNumberFormat="0">
      <protection locked="0"/>
    </xf>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1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34" borderId="0" applyNumberFormat="0" applyBorder="0" applyAlignment="0" applyProtection="0"/>
    <xf numFmtId="0" fontId="7" fillId="16" borderId="3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3" fillId="4" borderId="31" applyNumberFormat="0" applyFont="0" applyAlignment="0" applyProtection="0"/>
    <xf numFmtId="0" fontId="17" fillId="37" borderId="32" applyNumberFormat="0" applyAlignment="0" applyProtection="0"/>
    <xf numFmtId="9" fontId="3" fillId="0" borderId="0" applyFont="0" applyFill="0" applyBorder="0" applyAlignment="0" applyProtection="0"/>
    <xf numFmtId="4" fontId="23" fillId="7" borderId="33" applyNumberFormat="0" applyProtection="0">
      <alignment vertical="center"/>
    </xf>
    <xf numFmtId="4" fontId="34" fillId="7" borderId="33" applyNumberFormat="0" applyProtection="0">
      <alignment vertical="center"/>
    </xf>
    <xf numFmtId="4" fontId="23" fillId="7" borderId="33" applyNumberFormat="0" applyProtection="0">
      <alignment horizontal="left" vertical="center" indent="1"/>
    </xf>
    <xf numFmtId="0" fontId="23" fillId="7" borderId="33" applyNumberFormat="0" applyProtection="0">
      <alignment horizontal="left" vertical="top" indent="1"/>
    </xf>
    <xf numFmtId="0" fontId="4" fillId="5" borderId="0" applyNumberFormat="0" applyBorder="0" applyAlignment="0" applyProtection="0"/>
    <xf numFmtId="4" fontId="22" fillId="8" borderId="33" applyNumberFormat="0" applyProtection="0">
      <alignment horizontal="right" vertical="center"/>
    </xf>
    <xf numFmtId="4" fontId="22" fillId="3" borderId="33" applyNumberFormat="0" applyProtection="0">
      <alignment horizontal="right" vertical="center"/>
    </xf>
    <xf numFmtId="4" fontId="22" fillId="14" borderId="33" applyNumberFormat="0" applyProtection="0">
      <alignment horizontal="right" vertical="center"/>
    </xf>
    <xf numFmtId="4" fontId="22" fillId="10" borderId="33" applyNumberFormat="0" applyProtection="0">
      <alignment horizontal="right" vertical="center"/>
    </xf>
    <xf numFmtId="4" fontId="22" fillId="23" borderId="33" applyNumberFormat="0" applyProtection="0">
      <alignment horizontal="right" vertical="center"/>
    </xf>
    <xf numFmtId="4" fontId="22" fillId="9" borderId="33" applyNumberFormat="0" applyProtection="0">
      <alignment horizontal="right" vertical="center"/>
    </xf>
    <xf numFmtId="4" fontId="22" fillId="34" borderId="33" applyNumberFormat="0" applyProtection="0">
      <alignment horizontal="right" vertical="center"/>
    </xf>
    <xf numFmtId="4" fontId="22" fillId="42" borderId="33" applyNumberFormat="0" applyProtection="0">
      <alignment horizontal="right" vertical="center"/>
    </xf>
    <xf numFmtId="4" fontId="22" fillId="20" borderId="33"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4" fontId="22" fillId="41" borderId="33" applyNumberFormat="0" applyProtection="0">
      <alignment horizontal="right" vertical="center"/>
    </xf>
    <xf numFmtId="0" fontId="3" fillId="0" borderId="0"/>
    <xf numFmtId="0" fontId="3" fillId="12" borderId="33" applyNumberFormat="0" applyProtection="0">
      <alignment horizontal="left" vertical="center" indent="1"/>
    </xf>
    <xf numFmtId="0" fontId="3" fillId="12" borderId="33" applyNumberFormat="0" applyProtection="0">
      <alignment horizontal="left" vertical="top" indent="1"/>
    </xf>
    <xf numFmtId="0" fontId="3" fillId="41" borderId="33" applyNumberFormat="0" applyProtection="0">
      <alignment horizontal="left" vertical="center" indent="1"/>
    </xf>
    <xf numFmtId="0" fontId="3" fillId="41" borderId="33" applyNumberFormat="0" applyProtection="0">
      <alignment horizontal="left" vertical="top" indent="1"/>
    </xf>
    <xf numFmtId="0" fontId="3" fillId="2" borderId="33" applyNumberFormat="0" applyProtection="0">
      <alignment horizontal="left" vertical="center" indent="1"/>
    </xf>
    <xf numFmtId="0" fontId="3" fillId="2" borderId="33" applyNumberFormat="0" applyProtection="0">
      <alignment horizontal="left" vertical="top" indent="1"/>
    </xf>
    <xf numFmtId="0" fontId="3" fillId="44" borderId="33" applyNumberFormat="0" applyProtection="0">
      <alignment horizontal="left" vertical="center" indent="1"/>
    </xf>
    <xf numFmtId="0" fontId="3" fillId="44" borderId="33" applyNumberFormat="0" applyProtection="0">
      <alignment horizontal="left" vertical="top" indent="1"/>
    </xf>
    <xf numFmtId="0" fontId="3" fillId="16" borderId="30" applyNumberFormat="0">
      <protection locked="0"/>
    </xf>
    <xf numFmtId="4" fontId="22" fillId="4" borderId="33" applyNumberFormat="0" applyProtection="0">
      <alignment vertical="center"/>
    </xf>
    <xf numFmtId="4" fontId="35" fillId="4" borderId="33" applyNumberFormat="0" applyProtection="0">
      <alignment vertical="center"/>
    </xf>
    <xf numFmtId="4" fontId="22" fillId="4" borderId="33" applyNumberFormat="0" applyProtection="0">
      <alignment horizontal="left" vertical="center" indent="1"/>
    </xf>
    <xf numFmtId="0" fontId="22" fillId="4" borderId="33" applyNumberFormat="0" applyProtection="0">
      <alignment horizontal="left" vertical="top" indent="1"/>
    </xf>
    <xf numFmtId="4" fontId="22" fillId="44" borderId="33" applyNumberFormat="0" applyProtection="0">
      <alignment horizontal="right" vertical="center"/>
    </xf>
    <xf numFmtId="4" fontId="35" fillId="44" borderId="33" applyNumberFormat="0" applyProtection="0">
      <alignment horizontal="right" vertical="center"/>
    </xf>
    <xf numFmtId="4" fontId="22" fillId="41" borderId="33" applyNumberFormat="0" applyProtection="0">
      <alignment horizontal="left" vertical="center" indent="1"/>
    </xf>
    <xf numFmtId="0" fontId="22" fillId="41" borderId="33" applyNumberFormat="0" applyProtection="0">
      <alignment horizontal="left" vertical="top" indent="1"/>
    </xf>
    <xf numFmtId="4" fontId="24" fillId="44" borderId="33" applyNumberFormat="0" applyProtection="0">
      <alignment horizontal="right" vertical="center"/>
    </xf>
    <xf numFmtId="0" fontId="32" fillId="0" borderId="0" applyNumberFormat="0" applyFill="0" applyBorder="0" applyAlignment="0" applyProtection="0"/>
    <xf numFmtId="0" fontId="19" fillId="0" borderId="34" applyNumberFormat="0" applyFill="0" applyAlignment="0" applyProtection="0"/>
    <xf numFmtId="0" fontId="15" fillId="0" borderId="0" applyNumberFormat="0" applyFill="0" applyBorder="0" applyAlignment="0" applyProtection="0"/>
    <xf numFmtId="0" fontId="3" fillId="16" borderId="30" applyNumberFormat="0">
      <protection locked="0"/>
    </xf>
    <xf numFmtId="0" fontId="17" fillId="16" borderId="32" applyNumberFormat="0" applyAlignment="0" applyProtection="0"/>
    <xf numFmtId="0" fontId="18"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6" applyNumberFormat="0" applyFill="0" applyAlignment="0" applyProtection="0"/>
    <xf numFmtId="0" fontId="18" fillId="0" borderId="0" applyNumberFormat="0" applyFill="0" applyBorder="0" applyAlignment="0" applyProtection="0"/>
    <xf numFmtId="0" fontId="17" fillId="16" borderId="32" applyNumberFormat="0" applyAlignment="0" applyProtection="0"/>
    <xf numFmtId="0" fontId="3" fillId="4" borderId="31"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5"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5"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1" applyNumberFormat="0" applyFont="0" applyAlignment="0" applyProtection="0"/>
    <xf numFmtId="0" fontId="17" fillId="37" borderId="32" applyNumberFormat="0" applyAlignment="0" applyProtection="0"/>
    <xf numFmtId="9" fontId="3" fillId="0" borderId="0" applyFont="0" applyFill="0" applyBorder="0" applyAlignment="0" applyProtection="0"/>
    <xf numFmtId="4" fontId="23" fillId="7" borderId="33" applyNumberFormat="0" applyProtection="0">
      <alignment vertical="center"/>
    </xf>
    <xf numFmtId="4" fontId="34" fillId="7" borderId="33" applyNumberFormat="0" applyProtection="0">
      <alignment vertical="center"/>
    </xf>
    <xf numFmtId="4" fontId="23" fillId="7" borderId="33" applyNumberFormat="0" applyProtection="0">
      <alignment horizontal="left" vertical="center" indent="1"/>
    </xf>
    <xf numFmtId="0" fontId="23" fillId="7" borderId="33" applyNumberFormat="0" applyProtection="0">
      <alignment horizontal="left" vertical="top" indent="1"/>
    </xf>
    <xf numFmtId="0" fontId="4" fillId="6" borderId="0" applyNumberFormat="0" applyBorder="0" applyAlignment="0" applyProtection="0"/>
    <xf numFmtId="4" fontId="22" fillId="8" borderId="33" applyNumberFormat="0" applyProtection="0">
      <alignment horizontal="right" vertical="center"/>
    </xf>
    <xf numFmtId="4" fontId="22" fillId="3" borderId="33" applyNumberFormat="0" applyProtection="0">
      <alignment horizontal="right" vertical="center"/>
    </xf>
    <xf numFmtId="4" fontId="22" fillId="14" borderId="33" applyNumberFormat="0" applyProtection="0">
      <alignment horizontal="right" vertical="center"/>
    </xf>
    <xf numFmtId="4" fontId="22" fillId="10" borderId="33" applyNumberFormat="0" applyProtection="0">
      <alignment horizontal="right" vertical="center"/>
    </xf>
    <xf numFmtId="4" fontId="22" fillId="23" borderId="33" applyNumberFormat="0" applyProtection="0">
      <alignment horizontal="right" vertical="center"/>
    </xf>
    <xf numFmtId="4" fontId="22" fillId="9" borderId="33" applyNumberFormat="0" applyProtection="0">
      <alignment horizontal="right" vertical="center"/>
    </xf>
    <xf numFmtId="4" fontId="22" fillId="34" borderId="33" applyNumberFormat="0" applyProtection="0">
      <alignment horizontal="right" vertical="center"/>
    </xf>
    <xf numFmtId="4" fontId="22" fillId="42" borderId="33" applyNumberFormat="0" applyProtection="0">
      <alignment horizontal="right" vertical="center"/>
    </xf>
    <xf numFmtId="4" fontId="22" fillId="20" borderId="33"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3"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3" applyNumberFormat="0" applyProtection="0">
      <alignment horizontal="left" vertical="center" indent="1"/>
    </xf>
    <xf numFmtId="0" fontId="3" fillId="12" borderId="33" applyNumberFormat="0" applyProtection="0">
      <alignment horizontal="left" vertical="top" indent="1"/>
    </xf>
    <xf numFmtId="0" fontId="3" fillId="41" borderId="33" applyNumberFormat="0" applyProtection="0">
      <alignment horizontal="left" vertical="center" indent="1"/>
    </xf>
    <xf numFmtId="0" fontId="3" fillId="41" borderId="33" applyNumberFormat="0" applyProtection="0">
      <alignment horizontal="left" vertical="top" indent="1"/>
    </xf>
    <xf numFmtId="0" fontId="3" fillId="2" borderId="33" applyNumberFormat="0" applyProtection="0">
      <alignment horizontal="left" vertical="center" indent="1"/>
    </xf>
    <xf numFmtId="0" fontId="3" fillId="2" borderId="33" applyNumberFormat="0" applyProtection="0">
      <alignment horizontal="left" vertical="top" indent="1"/>
    </xf>
    <xf numFmtId="0" fontId="3" fillId="44" borderId="33" applyNumberFormat="0" applyProtection="0">
      <alignment horizontal="left" vertical="center" indent="1"/>
    </xf>
    <xf numFmtId="0" fontId="3" fillId="44" borderId="33" applyNumberFormat="0" applyProtection="0">
      <alignment horizontal="left" vertical="top" indent="1"/>
    </xf>
    <xf numFmtId="0" fontId="3" fillId="16" borderId="30" applyNumberFormat="0">
      <protection locked="0"/>
    </xf>
    <xf numFmtId="4" fontId="22" fillId="4" borderId="33" applyNumberFormat="0" applyProtection="0">
      <alignment vertical="center"/>
    </xf>
    <xf numFmtId="4" fontId="35" fillId="4" borderId="33" applyNumberFormat="0" applyProtection="0">
      <alignment vertical="center"/>
    </xf>
    <xf numFmtId="4" fontId="22" fillId="4" borderId="33" applyNumberFormat="0" applyProtection="0">
      <alignment horizontal="left" vertical="center" indent="1"/>
    </xf>
    <xf numFmtId="0" fontId="22" fillId="4" borderId="33" applyNumberFormat="0" applyProtection="0">
      <alignment horizontal="left" vertical="top" indent="1"/>
    </xf>
    <xf numFmtId="4" fontId="22" fillId="44" borderId="33" applyNumberFormat="0" applyProtection="0">
      <alignment horizontal="right" vertical="center"/>
    </xf>
    <xf numFmtId="4" fontId="35" fillId="44" borderId="33" applyNumberFormat="0" applyProtection="0">
      <alignment horizontal="right" vertical="center"/>
    </xf>
    <xf numFmtId="4" fontId="22" fillId="41" borderId="33" applyNumberFormat="0" applyProtection="0">
      <alignment horizontal="left" vertical="center" indent="1"/>
    </xf>
    <xf numFmtId="0" fontId="22" fillId="41" borderId="33" applyNumberFormat="0" applyProtection="0">
      <alignment horizontal="left" vertical="top" indent="1"/>
    </xf>
    <xf numFmtId="0" fontId="4" fillId="2" borderId="0" applyNumberFormat="0" applyBorder="0" applyAlignment="0" applyProtection="0"/>
    <xf numFmtId="4" fontId="24" fillId="44" borderId="33" applyNumberFormat="0" applyProtection="0">
      <alignment horizontal="right" vertical="center"/>
    </xf>
    <xf numFmtId="0" fontId="3" fillId="0" borderId="0"/>
    <xf numFmtId="0" fontId="32" fillId="0" borderId="0" applyNumberFormat="0" applyFill="0" applyBorder="0" applyAlignment="0" applyProtection="0"/>
    <xf numFmtId="0" fontId="19" fillId="0" borderId="34" applyNumberFormat="0" applyFill="0" applyAlignment="0" applyProtection="0"/>
    <xf numFmtId="0" fontId="15" fillId="0" borderId="0" applyNumberFormat="0" applyFill="0" applyBorder="0" applyAlignment="0" applyProtection="0"/>
    <xf numFmtId="0" fontId="3" fillId="16" borderId="30"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6" applyNumberFormat="0" applyFill="0" applyAlignment="0" applyProtection="0"/>
    <xf numFmtId="0" fontId="18" fillId="0" borderId="0" applyNumberFormat="0" applyFill="0" applyBorder="0" applyAlignment="0" applyProtection="0"/>
    <xf numFmtId="0" fontId="17" fillId="16" borderId="32" applyNumberFormat="0" applyAlignment="0" applyProtection="0"/>
    <xf numFmtId="0" fontId="3" fillId="4" borderId="31"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5"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5"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1" applyNumberFormat="0" applyFont="0" applyAlignment="0" applyProtection="0"/>
    <xf numFmtId="0" fontId="17" fillId="37" borderId="32" applyNumberFormat="0" applyAlignment="0" applyProtection="0"/>
    <xf numFmtId="9" fontId="3" fillId="0" borderId="0" applyFont="0" applyFill="0" applyBorder="0" applyAlignment="0" applyProtection="0"/>
    <xf numFmtId="4" fontId="23" fillId="7" borderId="33" applyNumberFormat="0" applyProtection="0">
      <alignment vertical="center"/>
    </xf>
    <xf numFmtId="4" fontId="34" fillId="7" borderId="33" applyNumberFormat="0" applyProtection="0">
      <alignment vertical="center"/>
    </xf>
    <xf numFmtId="4" fontId="23" fillId="7" borderId="33" applyNumberFormat="0" applyProtection="0">
      <alignment horizontal="left" vertical="center" indent="1"/>
    </xf>
    <xf numFmtId="0" fontId="23" fillId="7" borderId="33" applyNumberFormat="0" applyProtection="0">
      <alignment horizontal="left" vertical="top" indent="1"/>
    </xf>
    <xf numFmtId="0" fontId="4" fillId="6" borderId="0" applyNumberFormat="0" applyBorder="0" applyAlignment="0" applyProtection="0"/>
    <xf numFmtId="4" fontId="22" fillId="8" borderId="33" applyNumberFormat="0" applyProtection="0">
      <alignment horizontal="right" vertical="center"/>
    </xf>
    <xf numFmtId="4" fontId="22" fillId="3" borderId="33" applyNumberFormat="0" applyProtection="0">
      <alignment horizontal="right" vertical="center"/>
    </xf>
    <xf numFmtId="4" fontId="22" fillId="14" borderId="33" applyNumberFormat="0" applyProtection="0">
      <alignment horizontal="right" vertical="center"/>
    </xf>
    <xf numFmtId="4" fontId="22" fillId="10" borderId="33" applyNumberFormat="0" applyProtection="0">
      <alignment horizontal="right" vertical="center"/>
    </xf>
    <xf numFmtId="4" fontId="22" fillId="23" borderId="33" applyNumberFormat="0" applyProtection="0">
      <alignment horizontal="right" vertical="center"/>
    </xf>
    <xf numFmtId="4" fontId="22" fillId="9" borderId="33" applyNumberFormat="0" applyProtection="0">
      <alignment horizontal="right" vertical="center"/>
    </xf>
    <xf numFmtId="4" fontId="22" fillId="34" borderId="33" applyNumberFormat="0" applyProtection="0">
      <alignment horizontal="right" vertical="center"/>
    </xf>
    <xf numFmtId="4" fontId="22" fillId="42" borderId="33" applyNumberFormat="0" applyProtection="0">
      <alignment horizontal="right" vertical="center"/>
    </xf>
    <xf numFmtId="4" fontId="22" fillId="20" borderId="33"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3"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3" applyNumberFormat="0" applyProtection="0">
      <alignment horizontal="left" vertical="center" indent="1"/>
    </xf>
    <xf numFmtId="0" fontId="3" fillId="12" borderId="33" applyNumberFormat="0" applyProtection="0">
      <alignment horizontal="left" vertical="top" indent="1"/>
    </xf>
    <xf numFmtId="0" fontId="3" fillId="41" borderId="33" applyNumberFormat="0" applyProtection="0">
      <alignment horizontal="left" vertical="center" indent="1"/>
    </xf>
    <xf numFmtId="0" fontId="3" fillId="41" borderId="33" applyNumberFormat="0" applyProtection="0">
      <alignment horizontal="left" vertical="top" indent="1"/>
    </xf>
    <xf numFmtId="0" fontId="3" fillId="2" borderId="33" applyNumberFormat="0" applyProtection="0">
      <alignment horizontal="left" vertical="center" indent="1"/>
    </xf>
    <xf numFmtId="0" fontId="3" fillId="2" borderId="33" applyNumberFormat="0" applyProtection="0">
      <alignment horizontal="left" vertical="top" indent="1"/>
    </xf>
    <xf numFmtId="0" fontId="3" fillId="44" borderId="33" applyNumberFormat="0" applyProtection="0">
      <alignment horizontal="left" vertical="center" indent="1"/>
    </xf>
    <xf numFmtId="0" fontId="3" fillId="44" borderId="33" applyNumberFormat="0" applyProtection="0">
      <alignment horizontal="left" vertical="top" indent="1"/>
    </xf>
    <xf numFmtId="0" fontId="3" fillId="16" borderId="30" applyNumberFormat="0">
      <protection locked="0"/>
    </xf>
    <xf numFmtId="4" fontId="22" fillId="4" borderId="33" applyNumberFormat="0" applyProtection="0">
      <alignment vertical="center"/>
    </xf>
    <xf numFmtId="4" fontId="35" fillId="4" borderId="33" applyNumberFormat="0" applyProtection="0">
      <alignment vertical="center"/>
    </xf>
    <xf numFmtId="4" fontId="22" fillId="4" borderId="33" applyNumberFormat="0" applyProtection="0">
      <alignment horizontal="left" vertical="center" indent="1"/>
    </xf>
    <xf numFmtId="0" fontId="22" fillId="4" borderId="33" applyNumberFormat="0" applyProtection="0">
      <alignment horizontal="left" vertical="top" indent="1"/>
    </xf>
    <xf numFmtId="4" fontId="22" fillId="44" borderId="33" applyNumberFormat="0" applyProtection="0">
      <alignment horizontal="right" vertical="center"/>
    </xf>
    <xf numFmtId="4" fontId="35" fillId="44" borderId="33" applyNumberFormat="0" applyProtection="0">
      <alignment horizontal="right" vertical="center"/>
    </xf>
    <xf numFmtId="4" fontId="22" fillId="41" borderId="33" applyNumberFormat="0" applyProtection="0">
      <alignment horizontal="left" vertical="center" indent="1"/>
    </xf>
    <xf numFmtId="0" fontId="22" fillId="41" borderId="33" applyNumberFormat="0" applyProtection="0">
      <alignment horizontal="left" vertical="top" indent="1"/>
    </xf>
    <xf numFmtId="0" fontId="4" fillId="2" borderId="0" applyNumberFormat="0" applyBorder="0" applyAlignment="0" applyProtection="0"/>
    <xf numFmtId="4" fontId="24" fillId="44" borderId="33" applyNumberFormat="0" applyProtection="0">
      <alignment horizontal="right" vertical="center"/>
    </xf>
    <xf numFmtId="0" fontId="32" fillId="0" borderId="0" applyNumberFormat="0" applyFill="0" applyBorder="0" applyAlignment="0" applyProtection="0"/>
    <xf numFmtId="0" fontId="19" fillId="0" borderId="34" applyNumberFormat="0" applyFill="0" applyAlignment="0" applyProtection="0"/>
    <xf numFmtId="0" fontId="15" fillId="0" borderId="0" applyNumberFormat="0" applyFill="0" applyBorder="0" applyAlignment="0" applyProtection="0"/>
    <xf numFmtId="0" fontId="3" fillId="16" borderId="30"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42" applyNumberFormat="0" applyFill="0" applyAlignment="0" applyProtection="0"/>
    <xf numFmtId="0" fontId="18" fillId="0" borderId="0" applyNumberFormat="0" applyFill="0" applyBorder="0" applyAlignment="0" applyProtection="0"/>
    <xf numFmtId="0" fontId="17" fillId="16" borderId="39" applyNumberFormat="0" applyAlignment="0" applyProtection="0"/>
    <xf numFmtId="0" fontId="3" fillId="4" borderId="38"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8"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7"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7"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8" applyNumberFormat="0" applyFont="0" applyAlignment="0" applyProtection="0"/>
    <xf numFmtId="0" fontId="17" fillId="37" borderId="39" applyNumberFormat="0" applyAlignment="0" applyProtection="0"/>
    <xf numFmtId="9" fontId="3" fillId="0" borderId="0" applyFont="0" applyFill="0" applyBorder="0" applyAlignment="0" applyProtection="0"/>
    <xf numFmtId="4" fontId="23" fillId="7" borderId="40" applyNumberFormat="0" applyProtection="0">
      <alignment vertical="center"/>
    </xf>
    <xf numFmtId="4" fontId="34" fillId="7" borderId="40" applyNumberFormat="0" applyProtection="0">
      <alignment vertical="center"/>
    </xf>
    <xf numFmtId="4" fontId="23" fillId="7" borderId="40" applyNumberFormat="0" applyProtection="0">
      <alignment horizontal="left" vertical="center" indent="1"/>
    </xf>
    <xf numFmtId="0" fontId="23" fillId="7" borderId="40" applyNumberFormat="0" applyProtection="0">
      <alignment horizontal="left" vertical="top" indent="1"/>
    </xf>
    <xf numFmtId="0" fontId="4" fillId="6" borderId="0" applyNumberFormat="0" applyBorder="0" applyAlignment="0" applyProtection="0"/>
    <xf numFmtId="4" fontId="22" fillId="8" borderId="40" applyNumberFormat="0" applyProtection="0">
      <alignment horizontal="right" vertical="center"/>
    </xf>
    <xf numFmtId="4" fontId="22" fillId="3" borderId="40" applyNumberFormat="0" applyProtection="0">
      <alignment horizontal="right" vertical="center"/>
    </xf>
    <xf numFmtId="4" fontId="22" fillId="14" borderId="40" applyNumberFormat="0" applyProtection="0">
      <alignment horizontal="right" vertical="center"/>
    </xf>
    <xf numFmtId="4" fontId="22" fillId="10" borderId="40" applyNumberFormat="0" applyProtection="0">
      <alignment horizontal="right" vertical="center"/>
    </xf>
    <xf numFmtId="4" fontId="22" fillId="23" borderId="40" applyNumberFormat="0" applyProtection="0">
      <alignment horizontal="right" vertical="center"/>
    </xf>
    <xf numFmtId="4" fontId="22" fillId="9" borderId="40" applyNumberFormat="0" applyProtection="0">
      <alignment horizontal="right" vertical="center"/>
    </xf>
    <xf numFmtId="4" fontId="22" fillId="34" borderId="40" applyNumberFormat="0" applyProtection="0">
      <alignment horizontal="right" vertical="center"/>
    </xf>
    <xf numFmtId="4" fontId="22" fillId="42" borderId="40" applyNumberFormat="0" applyProtection="0">
      <alignment horizontal="right" vertical="center"/>
    </xf>
    <xf numFmtId="4" fontId="22" fillId="20" borderId="40"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40"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40" applyNumberFormat="0" applyProtection="0">
      <alignment horizontal="left" vertical="center" indent="1"/>
    </xf>
    <xf numFmtId="0" fontId="3" fillId="12" borderId="40" applyNumberFormat="0" applyProtection="0">
      <alignment horizontal="left" vertical="top" indent="1"/>
    </xf>
    <xf numFmtId="0" fontId="3" fillId="41" borderId="40" applyNumberFormat="0" applyProtection="0">
      <alignment horizontal="left" vertical="center" indent="1"/>
    </xf>
    <xf numFmtId="0" fontId="3" fillId="41" borderId="40" applyNumberFormat="0" applyProtection="0">
      <alignment horizontal="left" vertical="top" indent="1"/>
    </xf>
    <xf numFmtId="0" fontId="3" fillId="2" borderId="40" applyNumberFormat="0" applyProtection="0">
      <alignment horizontal="left" vertical="center" indent="1"/>
    </xf>
    <xf numFmtId="0" fontId="3" fillId="2" borderId="40" applyNumberFormat="0" applyProtection="0">
      <alignment horizontal="left" vertical="top" indent="1"/>
    </xf>
    <xf numFmtId="0" fontId="3" fillId="44" borderId="40" applyNumberFormat="0" applyProtection="0">
      <alignment horizontal="left" vertical="center" indent="1"/>
    </xf>
    <xf numFmtId="0" fontId="3" fillId="44" borderId="40" applyNumberFormat="0" applyProtection="0">
      <alignment horizontal="left" vertical="top" indent="1"/>
    </xf>
    <xf numFmtId="0" fontId="3" fillId="16" borderId="30" applyNumberFormat="0">
      <protection locked="0"/>
    </xf>
    <xf numFmtId="4" fontId="22" fillId="4" borderId="40" applyNumberFormat="0" applyProtection="0">
      <alignment vertical="center"/>
    </xf>
    <xf numFmtId="4" fontId="35" fillId="4" borderId="40" applyNumberFormat="0" applyProtection="0">
      <alignment vertical="center"/>
    </xf>
    <xf numFmtId="4" fontId="22" fillId="4" borderId="40" applyNumberFormat="0" applyProtection="0">
      <alignment horizontal="left" vertical="center" indent="1"/>
    </xf>
    <xf numFmtId="0" fontId="22" fillId="4" borderId="40" applyNumberFormat="0" applyProtection="0">
      <alignment horizontal="left" vertical="top" indent="1"/>
    </xf>
    <xf numFmtId="4" fontId="22" fillId="44" borderId="40" applyNumberFormat="0" applyProtection="0">
      <alignment horizontal="right" vertical="center"/>
    </xf>
    <xf numFmtId="4" fontId="35" fillId="44" borderId="40" applyNumberFormat="0" applyProtection="0">
      <alignment horizontal="right" vertical="center"/>
    </xf>
    <xf numFmtId="4" fontId="22" fillId="41" borderId="40" applyNumberFormat="0" applyProtection="0">
      <alignment horizontal="left" vertical="center" indent="1"/>
    </xf>
    <xf numFmtId="0" fontId="22" fillId="41" borderId="40" applyNumberFormat="0" applyProtection="0">
      <alignment horizontal="left" vertical="top" indent="1"/>
    </xf>
    <xf numFmtId="0" fontId="4" fillId="2" borderId="0" applyNumberFormat="0" applyBorder="0" applyAlignment="0" applyProtection="0"/>
    <xf numFmtId="4" fontId="24" fillId="44" borderId="40" applyNumberFormat="0" applyProtection="0">
      <alignment horizontal="right" vertical="center"/>
    </xf>
    <xf numFmtId="0" fontId="32" fillId="0" borderId="0" applyNumberFormat="0" applyFill="0" applyBorder="0" applyAlignment="0" applyProtection="0"/>
    <xf numFmtId="0" fontId="19" fillId="0" borderId="41" applyNumberFormat="0" applyFill="0" applyAlignment="0" applyProtection="0"/>
    <xf numFmtId="0" fontId="15" fillId="0" borderId="0" applyNumberFormat="0" applyFill="0" applyBorder="0" applyAlignment="0" applyProtection="0"/>
    <xf numFmtId="0" fontId="3" fillId="16" borderId="30" applyNumberFormat="0">
      <protection locked="0"/>
    </xf>
    <xf numFmtId="0" fontId="15" fillId="0" borderId="0" applyNumberFormat="0" applyFill="0" applyBorder="0" applyAlignment="0" applyProtection="0"/>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2" applyNumberFormat="0" applyFill="0" applyAlignment="0" applyProtection="0"/>
    <xf numFmtId="0" fontId="18" fillId="0" borderId="0" applyNumberFormat="0" applyFill="0" applyBorder="0" applyAlignment="0" applyProtection="0"/>
    <xf numFmtId="0" fontId="17" fillId="16" borderId="39"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38" applyNumberFormat="0" applyFont="0" applyAlignment="0" applyProtection="0"/>
    <xf numFmtId="0" fontId="4" fillId="8" borderId="0" applyNumberFormat="0" applyBorder="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37"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37"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7"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7"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38" applyNumberFormat="0" applyFont="0" applyAlignment="0" applyProtection="0"/>
    <xf numFmtId="0" fontId="17" fillId="37" borderId="39" applyNumberFormat="0" applyAlignment="0" applyProtection="0"/>
    <xf numFmtId="9" fontId="3" fillId="0" borderId="0" applyFont="0" applyFill="0" applyBorder="0" applyAlignment="0" applyProtection="0"/>
    <xf numFmtId="4" fontId="23" fillId="7" borderId="40" applyNumberFormat="0" applyProtection="0">
      <alignment vertical="center"/>
    </xf>
    <xf numFmtId="4" fontId="34" fillId="7" borderId="40" applyNumberFormat="0" applyProtection="0">
      <alignment vertical="center"/>
    </xf>
    <xf numFmtId="4" fontId="23" fillId="7" borderId="40" applyNumberFormat="0" applyProtection="0">
      <alignment horizontal="left" vertical="center" indent="1"/>
    </xf>
    <xf numFmtId="0" fontId="23" fillId="7" borderId="40" applyNumberFormat="0" applyProtection="0">
      <alignment horizontal="left" vertical="top" indent="1"/>
    </xf>
    <xf numFmtId="0" fontId="4" fillId="3" borderId="0" applyNumberFormat="0" applyBorder="0" applyAlignment="0" applyProtection="0"/>
    <xf numFmtId="4" fontId="22" fillId="8" borderId="40" applyNumberFormat="0" applyProtection="0">
      <alignment horizontal="right" vertical="center"/>
    </xf>
    <xf numFmtId="4" fontId="22" fillId="3" borderId="40" applyNumberFormat="0" applyProtection="0">
      <alignment horizontal="right" vertical="center"/>
    </xf>
    <xf numFmtId="4" fontId="22" fillId="14" borderId="40" applyNumberFormat="0" applyProtection="0">
      <alignment horizontal="right" vertical="center"/>
    </xf>
    <xf numFmtId="4" fontId="22" fillId="10" borderId="40" applyNumberFormat="0" applyProtection="0">
      <alignment horizontal="right" vertical="center"/>
    </xf>
    <xf numFmtId="4" fontId="22" fillId="23" borderId="40" applyNumberFormat="0" applyProtection="0">
      <alignment horizontal="right" vertical="center"/>
    </xf>
    <xf numFmtId="4" fontId="22" fillId="9" borderId="40" applyNumberFormat="0" applyProtection="0">
      <alignment horizontal="right" vertical="center"/>
    </xf>
    <xf numFmtId="4" fontId="22" fillId="34" borderId="40" applyNumberFormat="0" applyProtection="0">
      <alignment horizontal="right" vertical="center"/>
    </xf>
    <xf numFmtId="4" fontId="22" fillId="42" borderId="40" applyNumberFormat="0" applyProtection="0">
      <alignment horizontal="right" vertical="center"/>
    </xf>
    <xf numFmtId="4" fontId="22" fillId="20" borderId="40"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0"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0" applyNumberFormat="0" applyProtection="0">
      <alignment horizontal="left" vertical="center" indent="1"/>
    </xf>
    <xf numFmtId="0" fontId="3" fillId="12" borderId="40" applyNumberFormat="0" applyProtection="0">
      <alignment horizontal="left" vertical="top" indent="1"/>
    </xf>
    <xf numFmtId="0" fontId="3" fillId="41" borderId="40" applyNumberFormat="0" applyProtection="0">
      <alignment horizontal="left" vertical="center" indent="1"/>
    </xf>
    <xf numFmtId="0" fontId="3" fillId="41" borderId="40" applyNumberFormat="0" applyProtection="0">
      <alignment horizontal="left" vertical="top" indent="1"/>
    </xf>
    <xf numFmtId="0" fontId="3" fillId="2" borderId="40" applyNumberFormat="0" applyProtection="0">
      <alignment horizontal="left" vertical="center" indent="1"/>
    </xf>
    <xf numFmtId="0" fontId="3" fillId="2" borderId="40" applyNumberFormat="0" applyProtection="0">
      <alignment horizontal="left" vertical="top" indent="1"/>
    </xf>
    <xf numFmtId="0" fontId="3" fillId="44" borderId="40" applyNumberFormat="0" applyProtection="0">
      <alignment horizontal="left" vertical="center" indent="1"/>
    </xf>
    <xf numFmtId="0" fontId="3" fillId="44" borderId="40" applyNumberFormat="0" applyProtection="0">
      <alignment horizontal="left" vertical="top" indent="1"/>
    </xf>
    <xf numFmtId="0" fontId="3" fillId="16" borderId="30" applyNumberFormat="0">
      <protection locked="0"/>
    </xf>
    <xf numFmtId="4" fontId="22" fillId="4" borderId="40" applyNumberFormat="0" applyProtection="0">
      <alignment vertical="center"/>
    </xf>
    <xf numFmtId="4" fontId="35" fillId="4" borderId="40" applyNumberFormat="0" applyProtection="0">
      <alignment vertical="center"/>
    </xf>
    <xf numFmtId="4" fontId="22" fillId="4" borderId="40" applyNumberFormat="0" applyProtection="0">
      <alignment horizontal="left" vertical="center" indent="1"/>
    </xf>
    <xf numFmtId="0" fontId="22" fillId="4" borderId="40" applyNumberFormat="0" applyProtection="0">
      <alignment horizontal="left" vertical="top" indent="1"/>
    </xf>
    <xf numFmtId="4" fontId="22" fillId="44" borderId="40" applyNumberFormat="0" applyProtection="0">
      <alignment horizontal="right" vertical="center"/>
    </xf>
    <xf numFmtId="4" fontId="35" fillId="44" borderId="40" applyNumberFormat="0" applyProtection="0">
      <alignment horizontal="right" vertical="center"/>
    </xf>
    <xf numFmtId="4" fontId="22" fillId="41" borderId="40" applyNumberFormat="0" applyProtection="0">
      <alignment horizontal="left" vertical="center" indent="1"/>
    </xf>
    <xf numFmtId="0" fontId="22" fillId="41" borderId="40" applyNumberFormat="0" applyProtection="0">
      <alignment horizontal="left" vertical="top" indent="1"/>
    </xf>
    <xf numFmtId="0" fontId="4" fillId="3" borderId="0" applyNumberFormat="0" applyBorder="0" applyAlignment="0" applyProtection="0"/>
    <xf numFmtId="4" fontId="24" fillId="44" borderId="40"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41" applyNumberFormat="0" applyFill="0" applyAlignment="0" applyProtection="0"/>
    <xf numFmtId="0" fontId="15" fillId="0" borderId="0" applyNumberFormat="0" applyFill="0" applyBorder="0" applyAlignment="0" applyProtection="0"/>
    <xf numFmtId="0" fontId="3" fillId="16" borderId="30" applyNumberFormat="0">
      <protection locked="0"/>
    </xf>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8" applyNumberFormat="0" applyFill="0" applyAlignment="0" applyProtection="0"/>
    <xf numFmtId="0" fontId="18" fillId="0" borderId="0" applyNumberFormat="0" applyFill="0" applyBorder="0" applyAlignment="0" applyProtection="0"/>
    <xf numFmtId="0" fontId="17" fillId="16" borderId="45"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4" applyNumberFormat="0" applyFont="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43"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43"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43"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43"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4" applyNumberFormat="0" applyFont="0" applyAlignment="0" applyProtection="0"/>
    <xf numFmtId="0" fontId="17" fillId="37" borderId="45" applyNumberFormat="0" applyAlignment="0" applyProtection="0"/>
    <xf numFmtId="9" fontId="3" fillId="0" borderId="0" applyFont="0" applyFill="0" applyBorder="0" applyAlignment="0" applyProtection="0"/>
    <xf numFmtId="4" fontId="23" fillId="7" borderId="46" applyNumberFormat="0" applyProtection="0">
      <alignment vertical="center"/>
    </xf>
    <xf numFmtId="4" fontId="34" fillId="7" borderId="46" applyNumberFormat="0" applyProtection="0">
      <alignment vertical="center"/>
    </xf>
    <xf numFmtId="4" fontId="23" fillId="7" borderId="46" applyNumberFormat="0" applyProtection="0">
      <alignment horizontal="left" vertical="center" indent="1"/>
    </xf>
    <xf numFmtId="0" fontId="23" fillId="7" borderId="46" applyNumberFormat="0" applyProtection="0">
      <alignment horizontal="left" vertical="top" indent="1"/>
    </xf>
    <xf numFmtId="0" fontId="4" fillId="3" borderId="0" applyNumberFormat="0" applyBorder="0" applyAlignment="0" applyProtection="0"/>
    <xf numFmtId="4" fontId="22" fillId="8" borderId="46" applyNumberFormat="0" applyProtection="0">
      <alignment horizontal="right" vertical="center"/>
    </xf>
    <xf numFmtId="4" fontId="22" fillId="3" borderId="46" applyNumberFormat="0" applyProtection="0">
      <alignment horizontal="right" vertical="center"/>
    </xf>
    <xf numFmtId="4" fontId="22" fillId="14" borderId="46" applyNumberFormat="0" applyProtection="0">
      <alignment horizontal="right" vertical="center"/>
    </xf>
    <xf numFmtId="4" fontId="22" fillId="10" borderId="46" applyNumberFormat="0" applyProtection="0">
      <alignment horizontal="right" vertical="center"/>
    </xf>
    <xf numFmtId="4" fontId="22" fillId="23" borderId="46" applyNumberFormat="0" applyProtection="0">
      <alignment horizontal="right" vertical="center"/>
    </xf>
    <xf numFmtId="4" fontId="22" fillId="9" borderId="46" applyNumberFormat="0" applyProtection="0">
      <alignment horizontal="right" vertical="center"/>
    </xf>
    <xf numFmtId="4" fontId="22" fillId="34" borderId="46" applyNumberFormat="0" applyProtection="0">
      <alignment horizontal="right" vertical="center"/>
    </xf>
    <xf numFmtId="4" fontId="22" fillId="42" borderId="46" applyNumberFormat="0" applyProtection="0">
      <alignment horizontal="right" vertical="center"/>
    </xf>
    <xf numFmtId="4" fontId="22" fillId="20" borderId="46"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6"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6" applyNumberFormat="0" applyProtection="0">
      <alignment horizontal="left" vertical="center" indent="1"/>
    </xf>
    <xf numFmtId="0" fontId="3" fillId="12" borderId="46" applyNumberFormat="0" applyProtection="0">
      <alignment horizontal="left" vertical="top" indent="1"/>
    </xf>
    <xf numFmtId="0" fontId="3" fillId="41" borderId="46" applyNumberFormat="0" applyProtection="0">
      <alignment horizontal="left" vertical="center" indent="1"/>
    </xf>
    <xf numFmtId="0" fontId="3" fillId="41" borderId="46" applyNumberFormat="0" applyProtection="0">
      <alignment horizontal="left" vertical="top" indent="1"/>
    </xf>
    <xf numFmtId="0" fontId="3" fillId="2" borderId="46" applyNumberFormat="0" applyProtection="0">
      <alignment horizontal="left" vertical="center" indent="1"/>
    </xf>
    <xf numFmtId="0" fontId="3" fillId="2" borderId="46" applyNumberFormat="0" applyProtection="0">
      <alignment horizontal="left" vertical="top" indent="1"/>
    </xf>
    <xf numFmtId="0" fontId="3" fillId="44" borderId="46" applyNumberFormat="0" applyProtection="0">
      <alignment horizontal="left" vertical="center" indent="1"/>
    </xf>
    <xf numFmtId="0" fontId="3" fillId="44" borderId="46" applyNumberFormat="0" applyProtection="0">
      <alignment horizontal="left" vertical="top" indent="1"/>
    </xf>
    <xf numFmtId="0" fontId="3" fillId="16" borderId="30" applyNumberFormat="0">
      <protection locked="0"/>
    </xf>
    <xf numFmtId="4" fontId="22" fillId="4" borderId="46" applyNumberFormat="0" applyProtection="0">
      <alignment vertical="center"/>
    </xf>
    <xf numFmtId="4" fontId="35" fillId="4" borderId="46" applyNumberFormat="0" applyProtection="0">
      <alignment vertical="center"/>
    </xf>
    <xf numFmtId="4" fontId="22" fillId="4" borderId="46" applyNumberFormat="0" applyProtection="0">
      <alignment horizontal="left" vertical="center" indent="1"/>
    </xf>
    <xf numFmtId="0" fontId="22" fillId="4" borderId="46" applyNumberFormat="0" applyProtection="0">
      <alignment horizontal="left" vertical="top" indent="1"/>
    </xf>
    <xf numFmtId="4" fontId="22" fillId="44" borderId="46" applyNumberFormat="0" applyProtection="0">
      <alignment horizontal="right" vertical="center"/>
    </xf>
    <xf numFmtId="4" fontId="35" fillId="44" borderId="46" applyNumberFormat="0" applyProtection="0">
      <alignment horizontal="right" vertical="center"/>
    </xf>
    <xf numFmtId="4" fontId="22" fillId="41" borderId="46" applyNumberFormat="0" applyProtection="0">
      <alignment horizontal="left" vertical="center" indent="1"/>
    </xf>
    <xf numFmtId="0" fontId="22" fillId="41" borderId="46" applyNumberFormat="0" applyProtection="0">
      <alignment horizontal="left" vertical="top" indent="1"/>
    </xf>
    <xf numFmtId="0" fontId="4" fillId="3" borderId="0" applyNumberFormat="0" applyBorder="0" applyAlignment="0" applyProtection="0"/>
    <xf numFmtId="4" fontId="24" fillId="44" borderId="46"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47" applyNumberFormat="0" applyFill="0" applyAlignment="0" applyProtection="0"/>
    <xf numFmtId="0" fontId="15" fillId="0" borderId="0" applyNumberFormat="0" applyFill="0" applyBorder="0" applyAlignment="0" applyProtection="0"/>
    <xf numFmtId="0" fontId="3" fillId="16" borderId="30" applyNumberFormat="0">
      <protection locked="0"/>
    </xf>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43" applyNumberFormat="0" applyAlignment="0" applyProtection="0"/>
    <xf numFmtId="0" fontId="8" fillId="17"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43"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44" applyNumberFormat="0" applyFont="0" applyAlignment="0" applyProtection="0"/>
    <xf numFmtId="0" fontId="17" fillId="37" borderId="45" applyNumberFormat="0" applyAlignment="0" applyProtection="0"/>
    <xf numFmtId="9" fontId="3" fillId="0" borderId="0" applyFont="0" applyFill="0" applyBorder="0" applyAlignment="0" applyProtection="0"/>
    <xf numFmtId="4" fontId="23" fillId="7" borderId="46" applyNumberFormat="0" applyProtection="0">
      <alignment vertical="center"/>
    </xf>
    <xf numFmtId="4" fontId="34" fillId="7" borderId="46" applyNumberFormat="0" applyProtection="0">
      <alignment vertical="center"/>
    </xf>
    <xf numFmtId="4" fontId="23" fillId="7" borderId="46" applyNumberFormat="0" applyProtection="0">
      <alignment horizontal="left" vertical="center" indent="1"/>
    </xf>
    <xf numFmtId="0" fontId="23" fillId="7" borderId="46" applyNumberFormat="0" applyProtection="0">
      <alignment horizontal="left" vertical="top" indent="1"/>
    </xf>
    <xf numFmtId="4" fontId="22" fillId="8" borderId="46" applyNumberFormat="0" applyProtection="0">
      <alignment horizontal="right" vertical="center"/>
    </xf>
    <xf numFmtId="4" fontId="22" fillId="3" borderId="46" applyNumberFormat="0" applyProtection="0">
      <alignment horizontal="right" vertical="center"/>
    </xf>
    <xf numFmtId="4" fontId="22" fillId="14" borderId="46" applyNumberFormat="0" applyProtection="0">
      <alignment horizontal="right" vertical="center"/>
    </xf>
    <xf numFmtId="4" fontId="22" fillId="10" borderId="46" applyNumberFormat="0" applyProtection="0">
      <alignment horizontal="right" vertical="center"/>
    </xf>
    <xf numFmtId="4" fontId="22" fillId="23" borderId="46" applyNumberFormat="0" applyProtection="0">
      <alignment horizontal="right" vertical="center"/>
    </xf>
    <xf numFmtId="4" fontId="22" fillId="9" borderId="46" applyNumberFormat="0" applyProtection="0">
      <alignment horizontal="right" vertical="center"/>
    </xf>
    <xf numFmtId="4" fontId="22" fillId="34" borderId="46" applyNumberFormat="0" applyProtection="0">
      <alignment horizontal="right" vertical="center"/>
    </xf>
    <xf numFmtId="4" fontId="22" fillId="42" borderId="46" applyNumberFormat="0" applyProtection="0">
      <alignment horizontal="right" vertical="center"/>
    </xf>
    <xf numFmtId="4" fontId="22" fillId="20" borderId="46" applyNumberFormat="0" applyProtection="0">
      <alignment horizontal="right" vertical="center"/>
    </xf>
    <xf numFmtId="4" fontId="22" fillId="41" borderId="46" applyNumberFormat="0" applyProtection="0">
      <alignment horizontal="right" vertical="center"/>
    </xf>
    <xf numFmtId="0" fontId="3" fillId="12" borderId="46" applyNumberFormat="0" applyProtection="0">
      <alignment horizontal="left" vertical="center" indent="1"/>
    </xf>
    <xf numFmtId="0" fontId="3" fillId="12" borderId="46" applyNumberFormat="0" applyProtection="0">
      <alignment horizontal="left" vertical="top" indent="1"/>
    </xf>
    <xf numFmtId="0" fontId="3" fillId="41" borderId="46" applyNumberFormat="0" applyProtection="0">
      <alignment horizontal="left" vertical="center" indent="1"/>
    </xf>
    <xf numFmtId="0" fontId="3" fillId="41" borderId="46" applyNumberFormat="0" applyProtection="0">
      <alignment horizontal="left" vertical="top" indent="1"/>
    </xf>
    <xf numFmtId="0" fontId="3" fillId="2" borderId="46" applyNumberFormat="0" applyProtection="0">
      <alignment horizontal="left" vertical="center" indent="1"/>
    </xf>
    <xf numFmtId="0" fontId="3" fillId="2" borderId="46" applyNumberFormat="0" applyProtection="0">
      <alignment horizontal="left" vertical="top" indent="1"/>
    </xf>
    <xf numFmtId="0" fontId="3" fillId="44" borderId="46" applyNumberFormat="0" applyProtection="0">
      <alignment horizontal="left" vertical="center" indent="1"/>
    </xf>
    <xf numFmtId="0" fontId="3" fillId="44" borderId="46" applyNumberFormat="0" applyProtection="0">
      <alignment horizontal="left" vertical="top" indent="1"/>
    </xf>
    <xf numFmtId="0" fontId="3" fillId="16" borderId="30" applyNumberFormat="0">
      <protection locked="0"/>
    </xf>
    <xf numFmtId="4" fontId="22" fillId="4" borderId="46" applyNumberFormat="0" applyProtection="0">
      <alignment vertical="center"/>
    </xf>
    <xf numFmtId="4" fontId="35" fillId="4" borderId="46" applyNumberFormat="0" applyProtection="0">
      <alignment vertical="center"/>
    </xf>
    <xf numFmtId="4" fontId="22" fillId="4" borderId="46" applyNumberFormat="0" applyProtection="0">
      <alignment horizontal="left" vertical="center" indent="1"/>
    </xf>
    <xf numFmtId="0" fontId="22" fillId="4" borderId="46" applyNumberFormat="0" applyProtection="0">
      <alignment horizontal="left" vertical="top" indent="1"/>
    </xf>
    <xf numFmtId="4" fontId="22" fillId="44" borderId="46" applyNumberFormat="0" applyProtection="0">
      <alignment horizontal="right" vertical="center"/>
    </xf>
    <xf numFmtId="4" fontId="35" fillId="44" borderId="46" applyNumberFormat="0" applyProtection="0">
      <alignment horizontal="right" vertical="center"/>
    </xf>
    <xf numFmtId="4" fontId="22" fillId="41" borderId="46" applyNumberFormat="0" applyProtection="0">
      <alignment horizontal="left" vertical="center" indent="1"/>
    </xf>
    <xf numFmtId="0" fontId="22" fillId="41" borderId="46" applyNumberFormat="0" applyProtection="0">
      <alignment horizontal="left" vertical="top" indent="1"/>
    </xf>
    <xf numFmtId="4" fontId="24" fillId="44" borderId="46" applyNumberFormat="0" applyProtection="0">
      <alignment horizontal="right" vertical="center"/>
    </xf>
    <xf numFmtId="0" fontId="32" fillId="0" borderId="0" applyNumberFormat="0" applyFill="0" applyBorder="0" applyAlignment="0" applyProtection="0"/>
    <xf numFmtId="0" fontId="19" fillId="0" borderId="47" applyNumberFormat="0" applyFill="0" applyAlignment="0" applyProtection="0"/>
    <xf numFmtId="0" fontId="15" fillId="0" borderId="0" applyNumberFormat="0" applyFill="0" applyBorder="0" applyAlignment="0" applyProtection="0"/>
    <xf numFmtId="0" fontId="3" fillId="16" borderId="30" applyNumberFormat="0">
      <protection locked="0"/>
    </xf>
    <xf numFmtId="43"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4" fillId="0" borderId="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6" fillId="37" borderId="60" applyNumberFormat="0" applyAlignment="0" applyProtection="0"/>
    <xf numFmtId="0" fontId="3" fillId="48" borderId="0">
      <protection locked="0"/>
    </xf>
    <xf numFmtId="0" fontId="5" fillId="27" borderId="0" applyNumberFormat="0" applyBorder="0" applyAlignment="0" applyProtection="0"/>
    <xf numFmtId="0" fontId="3" fillId="49" borderId="57">
      <alignment horizontal="center" vertical="center"/>
      <protection locked="0"/>
    </xf>
    <xf numFmtId="173" fontId="44" fillId="0" borderId="0" applyFont="0" applyFill="0" applyBorder="0" applyAlignment="0" applyProtection="0"/>
    <xf numFmtId="43" fontId="44" fillId="0" borderId="0" applyFont="0" applyFill="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43" fontId="3" fillId="0" borderId="0" applyFont="0" applyFill="0" applyBorder="0" applyAlignment="0" applyProtection="0"/>
    <xf numFmtId="0" fontId="5" fillId="14" borderId="0" applyNumberFormat="0" applyBorder="0" applyAlignment="0" applyProtection="0"/>
    <xf numFmtId="0" fontId="5" fillId="27" borderId="0" applyNumberFormat="0" applyBorder="0" applyAlignment="0" applyProtection="0"/>
    <xf numFmtId="0" fontId="14" fillId="5" borderId="6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174" fontId="3" fillId="0" borderId="0"/>
    <xf numFmtId="174" fontId="3" fillId="0" borderId="0"/>
    <xf numFmtId="174" fontId="3" fillId="0" borderId="0"/>
    <xf numFmtId="167" fontId="3" fillId="0" borderId="0"/>
    <xf numFmtId="167" fontId="3" fillId="0" borderId="0"/>
    <xf numFmtId="168" fontId="3" fillId="0" borderId="0"/>
    <xf numFmtId="0" fontId="3" fillId="0" borderId="0"/>
    <xf numFmtId="0" fontId="3" fillId="0" borderId="0"/>
    <xf numFmtId="167" fontId="3" fillId="0" borderId="0"/>
    <xf numFmtId="167" fontId="3" fillId="0" borderId="0"/>
    <xf numFmtId="0" fontId="4" fillId="0" borderId="0"/>
    <xf numFmtId="0" fontId="3" fillId="0" borderId="0"/>
    <xf numFmtId="0" fontId="3" fillId="0" borderId="0"/>
    <xf numFmtId="174" fontId="4" fillId="0" borderId="0"/>
    <xf numFmtId="0" fontId="4" fillId="0" borderId="0"/>
    <xf numFmtId="174" fontId="4" fillId="0" borderId="0"/>
    <xf numFmtId="174" fontId="4" fillId="0" borderId="0"/>
    <xf numFmtId="167" fontId="3" fillId="0" borderId="0"/>
    <xf numFmtId="174" fontId="3" fillId="0" borderId="0"/>
    <xf numFmtId="174" fontId="3" fillId="0" borderId="0"/>
    <xf numFmtId="174" fontId="3" fillId="0" borderId="0"/>
    <xf numFmtId="167" fontId="3" fillId="0" borderId="0"/>
    <xf numFmtId="167" fontId="3" fillId="0" borderId="0"/>
    <xf numFmtId="168" fontId="3" fillId="0" borderId="0"/>
    <xf numFmtId="0" fontId="4" fillId="4" borderId="61" applyNumberFormat="0" applyFont="0" applyAlignment="0" applyProtection="0"/>
    <xf numFmtId="0" fontId="4"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9" fontId="44" fillId="0" borderId="0" applyFont="0" applyFill="0" applyBorder="0" applyAlignment="0" applyProtection="0"/>
    <xf numFmtId="9" fontId="44" fillId="0" borderId="0" applyFont="0" applyFill="0" applyBorder="0" applyAlignment="0" applyProtection="0"/>
    <xf numFmtId="9" fontId="4" fillId="0" borderId="0" applyFont="0" applyFill="0" applyBorder="0" applyAlignment="0" applyProtection="0"/>
    <xf numFmtId="0" fontId="3" fillId="49" borderId="56">
      <alignment vertical="center"/>
      <protection locked="0"/>
    </xf>
    <xf numFmtId="0" fontId="19" fillId="0" borderId="63" applyNumberFormat="0" applyFill="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26" fillId="37" borderId="60" applyNumberFormat="0" applyAlignment="0" applyProtection="0"/>
    <xf numFmtId="0" fontId="3" fillId="49" borderId="81">
      <alignment horizontal="center" vertical="center"/>
      <protection locked="0"/>
    </xf>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 fillId="5" borderId="60" applyNumberFormat="0" applyAlignment="0" applyProtection="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167" fontId="3" fillId="0" borderId="0"/>
    <xf numFmtId="0" fontId="3" fillId="0" borderId="0"/>
    <xf numFmtId="167"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4" fillId="0" borderId="0"/>
    <xf numFmtId="0" fontId="1" fillId="0" borderId="0"/>
    <xf numFmtId="167" fontId="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3" fillId="0" borderId="0"/>
    <xf numFmtId="0" fontId="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74" fontId="4" fillId="0" borderId="0"/>
    <xf numFmtId="0" fontId="3" fillId="0" borderId="0"/>
    <xf numFmtId="0" fontId="3" fillId="0" borderId="0"/>
    <xf numFmtId="167" fontId="3" fillId="0" borderId="0"/>
    <xf numFmtId="174" fontId="4" fillId="0" borderId="0"/>
    <xf numFmtId="174" fontId="4" fillId="0" borderId="0"/>
    <xf numFmtId="167" fontId="3" fillId="0" borderId="0"/>
    <xf numFmtId="174" fontId="1" fillId="0" borderId="0"/>
    <xf numFmtId="174" fontId="1" fillId="0" borderId="0"/>
    <xf numFmtId="167" fontId="3" fillId="0" borderId="0"/>
    <xf numFmtId="167" fontId="3" fillId="0" borderId="0"/>
    <xf numFmtId="0"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4" borderId="61" applyNumberFormat="0" applyFont="0" applyAlignment="0" applyProtection="0"/>
    <xf numFmtId="0" fontId="17" fillId="37" borderId="62"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9" fillId="0" borderId="63" applyNumberFormat="0" applyFill="0" applyAlignment="0" applyProtection="0"/>
    <xf numFmtId="0" fontId="3" fillId="0" borderId="0"/>
    <xf numFmtId="0" fontId="53" fillId="0" borderId="0" applyNumberForma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26" fillId="37" borderId="106" applyNumberFormat="0" applyAlignment="0" applyProtection="0"/>
    <xf numFmtId="0" fontId="26" fillId="37" borderId="106" applyNumberFormat="0" applyAlignment="0" applyProtection="0"/>
    <xf numFmtId="0" fontId="26" fillId="37" borderId="106" applyNumberFormat="0" applyAlignment="0" applyProtection="0"/>
    <xf numFmtId="0" fontId="26" fillId="37" borderId="106" applyNumberFormat="0" applyAlignment="0" applyProtection="0"/>
    <xf numFmtId="0" fontId="26" fillId="37" borderId="106" applyNumberFormat="0" applyAlignment="0" applyProtection="0"/>
    <xf numFmtId="0" fontId="3" fillId="0" borderId="0" applyFont="0" applyFill="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5" borderId="106" applyNumberFormat="0" applyAlignment="0" applyProtection="0"/>
    <xf numFmtId="0" fontId="14" fillId="5" borderId="106" applyNumberFormat="0" applyAlignment="0" applyProtection="0"/>
    <xf numFmtId="0" fontId="14" fillId="5" borderId="106" applyNumberFormat="0" applyAlignment="0" applyProtection="0"/>
    <xf numFmtId="0" fontId="14" fillId="5" borderId="106" applyNumberFormat="0" applyAlignment="0" applyProtection="0"/>
    <xf numFmtId="0" fontId="14" fillId="5" borderId="106" applyNumberFormat="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 fillId="4" borderId="107" applyNumberFormat="0" applyFont="0" applyAlignment="0" applyProtection="0"/>
    <xf numFmtId="0" fontId="3" fillId="4" borderId="107" applyNumberFormat="0" applyFont="0" applyAlignment="0" applyProtection="0"/>
    <xf numFmtId="0" fontId="3" fillId="4" borderId="107" applyNumberFormat="0" applyFont="0" applyAlignment="0" applyProtection="0"/>
    <xf numFmtId="0" fontId="3" fillId="4" borderId="107" applyNumberFormat="0" applyFont="0" applyAlignment="0" applyProtection="0"/>
    <xf numFmtId="0" fontId="3" fillId="4" borderId="107" applyNumberFormat="0" applyFont="0" applyAlignment="0" applyProtection="0"/>
    <xf numFmtId="0" fontId="17" fillId="37" borderId="108" applyNumberFormat="0" applyAlignment="0" applyProtection="0"/>
    <xf numFmtId="0" fontId="17" fillId="37" borderId="108" applyNumberFormat="0" applyAlignment="0" applyProtection="0"/>
    <xf numFmtId="0" fontId="17" fillId="37" borderId="108" applyNumberFormat="0" applyAlignment="0" applyProtection="0"/>
    <xf numFmtId="0" fontId="17" fillId="37" borderId="108" applyNumberFormat="0" applyAlignment="0" applyProtection="0"/>
    <xf numFmtId="0" fontId="17" fillId="37" borderId="108"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109" applyNumberFormat="0" applyFill="0" applyAlignment="0" applyProtection="0"/>
    <xf numFmtId="0" fontId="19" fillId="0" borderId="109" applyNumberFormat="0" applyFill="0" applyAlignment="0" applyProtection="0"/>
    <xf numFmtId="0" fontId="19" fillId="0" borderId="109" applyNumberFormat="0" applyFill="0" applyAlignment="0" applyProtection="0"/>
    <xf numFmtId="0" fontId="19" fillId="0" borderId="109" applyNumberFormat="0" applyFill="0" applyAlignment="0" applyProtection="0"/>
    <xf numFmtId="0" fontId="19" fillId="0" borderId="109" applyNumberFormat="0" applyFill="0" applyAlignment="0" applyProtection="0"/>
    <xf numFmtId="0" fontId="3" fillId="0" borderId="0"/>
    <xf numFmtId="0" fontId="1" fillId="0" borderId="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0" borderId="0"/>
    <xf numFmtId="0" fontId="71" fillId="57" borderId="100" applyNumberFormat="0" applyAlignment="0" applyProtection="0"/>
    <xf numFmtId="0" fontId="70" fillId="56" borderId="0" applyNumberFormat="0" applyBorder="0" applyAlignment="0" applyProtection="0"/>
    <xf numFmtId="0" fontId="69" fillId="55" borderId="0" applyNumberFormat="0" applyBorder="0" applyAlignment="0" applyProtection="0"/>
    <xf numFmtId="0" fontId="68" fillId="54" borderId="0" applyNumberFormat="0" applyBorder="0" applyAlignment="0" applyProtection="0"/>
    <xf numFmtId="0" fontId="67" fillId="0" borderId="0" applyNumberFormat="0" applyFill="0" applyBorder="0" applyAlignment="0" applyProtection="0"/>
    <xf numFmtId="0" fontId="67" fillId="0" borderId="99" applyNumberFormat="0" applyFill="0" applyAlignment="0" applyProtection="0"/>
    <xf numFmtId="0" fontId="66" fillId="0" borderId="98" applyNumberFormat="0" applyFill="0" applyAlignment="0" applyProtection="0"/>
    <xf numFmtId="0" fontId="65" fillId="0" borderId="97" applyNumberFormat="0" applyFill="0" applyAlignment="0" applyProtection="0"/>
    <xf numFmtId="0" fontId="57" fillId="0" borderId="0" applyNumberFormat="0" applyFill="0" applyBorder="0" applyAlignment="0" applyProtection="0"/>
    <xf numFmtId="0" fontId="63" fillId="0" borderId="0"/>
    <xf numFmtId="0" fontId="63" fillId="0" borderId="0"/>
    <xf numFmtId="0" fontId="72" fillId="58" borderId="101" applyNumberFormat="0" applyAlignment="0" applyProtection="0"/>
    <xf numFmtId="0" fontId="73" fillId="58" borderId="100" applyNumberFormat="0" applyAlignment="0" applyProtection="0"/>
    <xf numFmtId="0" fontId="74" fillId="0" borderId="102" applyNumberFormat="0" applyFill="0" applyAlignment="0" applyProtection="0"/>
    <xf numFmtId="0" fontId="49" fillId="59" borderId="103"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37" fillId="0" borderId="105" applyNumberFormat="0" applyFill="0" applyAlignment="0" applyProtection="0"/>
    <xf numFmtId="0" fontId="50" fillId="61"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50" fillId="64" borderId="0" applyNumberFormat="0" applyBorder="0" applyAlignment="0" applyProtection="0"/>
    <xf numFmtId="0" fontId="50" fillId="65"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50" fillId="68" borderId="0" applyNumberFormat="0" applyBorder="0" applyAlignment="0" applyProtection="0"/>
    <xf numFmtId="0" fontId="50" fillId="69" borderId="0" applyNumberFormat="0" applyBorder="0" applyAlignment="0" applyProtection="0"/>
    <xf numFmtId="0" fontId="41" fillId="70" borderId="0" applyNumberFormat="0" applyBorder="0" applyAlignment="0" applyProtection="0"/>
    <xf numFmtId="0" fontId="41" fillId="71"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41" fillId="74" borderId="0" applyNumberFormat="0" applyBorder="0" applyAlignment="0" applyProtection="0"/>
    <xf numFmtId="0" fontId="41" fillId="75" borderId="0" applyNumberFormat="0" applyBorder="0" applyAlignment="0" applyProtection="0"/>
    <xf numFmtId="0" fontId="50" fillId="76" borderId="0" applyNumberFormat="0" applyBorder="0" applyAlignment="0" applyProtection="0"/>
    <xf numFmtId="0" fontId="50" fillId="77" borderId="0" applyNumberFormat="0" applyBorder="0" applyAlignment="0" applyProtection="0"/>
    <xf numFmtId="0" fontId="41" fillId="78" borderId="0" applyNumberFormat="0" applyBorder="0" applyAlignment="0" applyProtection="0"/>
    <xf numFmtId="0" fontId="41" fillId="79" borderId="0" applyNumberFormat="0" applyBorder="0" applyAlignment="0" applyProtection="0"/>
    <xf numFmtId="0" fontId="50" fillId="80" borderId="0" applyNumberFormat="0" applyBorder="0" applyAlignment="0" applyProtection="0"/>
    <xf numFmtId="0" fontId="50" fillId="81" borderId="0" applyNumberFormat="0" applyBorder="0" applyAlignment="0" applyProtection="0"/>
    <xf numFmtId="0" fontId="41" fillId="82" borderId="0" applyNumberFormat="0" applyBorder="0" applyAlignment="0" applyProtection="0"/>
    <xf numFmtId="0" fontId="41" fillId="83" borderId="0" applyNumberFormat="0" applyBorder="0" applyAlignment="0" applyProtection="0"/>
    <xf numFmtId="0" fontId="50" fillId="84" borderId="0" applyNumberFormat="0" applyBorder="0" applyAlignment="0" applyProtection="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9" fillId="0" borderId="63" applyNumberFormat="0" applyFill="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7" fillId="37" borderId="62" applyNumberFormat="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 fillId="4" borderId="61" applyNumberFormat="0" applyFont="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4" fillId="5" borderId="60" applyNumberForma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xf numFmtId="0" fontId="3" fillId="0" borderId="0"/>
    <xf numFmtId="0" fontId="3" fillId="0" borderId="0"/>
    <xf numFmtId="0" fontId="3" fillId="0" borderId="0"/>
    <xf numFmtId="0" fontId="3" fillId="0" borderId="0"/>
    <xf numFmtId="0" fontId="3" fillId="0" borderId="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60" borderId="104"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3" fillId="4" borderId="61"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41" fillId="60" borderId="104"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2" fillId="60" borderId="104"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2" fillId="60" borderId="104" applyNumberFormat="0" applyFont="0" applyAlignment="0" applyProtection="0"/>
    <xf numFmtId="0" fontId="3" fillId="4" borderId="61" applyNumberFormat="0" applyFont="0" applyAlignment="0" applyProtection="0"/>
    <xf numFmtId="0" fontId="22" fillId="60" borderId="104" applyNumberFormat="0" applyFont="0" applyAlignment="0" applyProtection="0"/>
    <xf numFmtId="0" fontId="3" fillId="4" borderId="61" applyNumberFormat="0" applyFont="0" applyAlignment="0" applyProtection="0"/>
    <xf numFmtId="0" fontId="22" fillId="60" borderId="104"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63" fillId="4" borderId="61"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22" fillId="60" borderId="104"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9" fillId="0" borderId="63" applyNumberFormat="0" applyFill="0" applyAlignment="0" applyProtection="0"/>
    <xf numFmtId="0" fontId="4" fillId="3"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3" fillId="0" borderId="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6" fillId="8" borderId="0" applyNumberFormat="0" applyBorder="0" applyAlignment="0" applyProtection="0"/>
    <xf numFmtId="0" fontId="26" fillId="37" borderId="60"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60"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61" applyNumberFormat="0" applyFont="0" applyAlignment="0" applyProtection="0"/>
    <xf numFmtId="0" fontId="17" fillId="37" borderId="62" applyNumberFormat="0" applyAlignment="0" applyProtection="0"/>
    <xf numFmtId="0" fontId="32" fillId="0" borderId="0" applyNumberFormat="0" applyFill="0" applyBorder="0" applyAlignment="0" applyProtection="0"/>
    <xf numFmtId="0" fontId="19" fillId="0" borderId="63" applyNumberFormat="0" applyFill="0" applyAlignment="0" applyProtection="0"/>
    <xf numFmtId="0" fontId="15" fillId="0" borderId="0" applyNumberFormat="0" applyFill="0" applyBorder="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26" fillId="37"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0" borderId="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3" fillId="0" borderId="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 fillId="0" borderId="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 fillId="0" borderId="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0" borderId="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 fillId="0" borderId="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0" borderId="0"/>
    <xf numFmtId="0" fontId="14" fillId="5"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0" borderId="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26" fillId="37" borderId="60" applyNumberFormat="0" applyAlignment="0" applyProtection="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 fillId="0" borderId="0"/>
    <xf numFmtId="0" fontId="26" fillId="37" borderId="60" applyNumberFormat="0" applyAlignment="0" applyProtection="0"/>
    <xf numFmtId="0" fontId="26" fillId="37" borderId="60" applyNumberFormat="0" applyAlignment="0" applyProtection="0"/>
    <xf numFmtId="0" fontId="1" fillId="0" borderId="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26" fillId="37"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17" fillId="37" borderId="62" applyNumberFormat="0" applyAlignment="0" applyProtection="0"/>
    <xf numFmtId="0" fontId="3" fillId="0" borderId="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14" fillId="5" borderId="60" applyNumberFormat="0" applyAlignment="0" applyProtection="0"/>
    <xf numFmtId="0" fontId="3" fillId="0" borderId="0"/>
    <xf numFmtId="0" fontId="19" fillId="0" borderId="63" applyNumberFormat="0" applyFill="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26" fillId="37"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63" fillId="4" borderId="61" applyNumberFormat="0" applyFont="0" applyAlignment="0" applyProtection="0"/>
    <xf numFmtId="0" fontId="14" fillId="5" borderId="60" applyNumberFormat="0" applyAlignment="0" applyProtection="0"/>
    <xf numFmtId="0" fontId="3" fillId="0" borderId="0"/>
    <xf numFmtId="0" fontId="26" fillId="37"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1" fillId="0" borderId="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26" fillId="37"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 fillId="0" borderId="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14" fillId="5" borderId="60" applyNumberFormat="0" applyAlignment="0" applyProtection="0"/>
    <xf numFmtId="0" fontId="17" fillId="37" borderId="62"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 fillId="0" borderId="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6" fillId="37"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0" borderId="0"/>
    <xf numFmtId="0" fontId="14" fillId="5"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 fillId="0" borderId="0"/>
    <xf numFmtId="0" fontId="1" fillId="0" borderId="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0" borderId="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1" fillId="0" borderId="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26" fillId="37"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 fillId="0" borderId="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0" borderId="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 fillId="0" borderId="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0" borderId="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 fillId="0" borderId="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0" borderId="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 fillId="0" borderId="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26" fillId="37"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17" fillId="37" borderId="62" applyNumberFormat="0" applyAlignment="0" applyProtection="0"/>
    <xf numFmtId="0" fontId="1" fillId="0" borderId="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1" fillId="0" borderId="0"/>
    <xf numFmtId="0" fontId="3"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26" fillId="37" borderId="60" applyNumberFormat="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1" fillId="0" borderId="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26" fillId="37" borderId="60" applyNumberFormat="0" applyAlignment="0" applyProtection="0"/>
    <xf numFmtId="0" fontId="17" fillId="37" borderId="62" applyNumberForma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 fillId="0" borderId="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0" borderId="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 fillId="0" borderId="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3" fillId="0" borderId="0"/>
    <xf numFmtId="0" fontId="19" fillId="0" borderId="63" applyNumberFormat="0" applyFill="0" applyAlignment="0" applyProtection="0"/>
    <xf numFmtId="0" fontId="3" fillId="4" borderId="61" applyNumberFormat="0" applyFont="0" applyAlignment="0" applyProtection="0"/>
    <xf numFmtId="0" fontId="26" fillId="37" borderId="60" applyNumberFormat="0" applyAlignment="0" applyProtection="0"/>
    <xf numFmtId="0" fontId="17" fillId="37" borderId="62"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 fillId="0" borderId="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26" fillId="37" borderId="60" applyNumberForma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3"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 fillId="0" borderId="0"/>
    <xf numFmtId="0" fontId="26" fillId="37"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26" fillId="37"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7" fillId="37" borderId="62" applyNumberFormat="0" applyAlignment="0" applyProtection="0"/>
    <xf numFmtId="0" fontId="3"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26" fillId="37"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17" fillId="37" borderId="62"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1" fillId="0" borderId="0"/>
    <xf numFmtId="0" fontId="19" fillId="0" borderId="63" applyNumberFormat="0" applyFill="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26" fillId="37" borderId="60" applyNumberForma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3" fillId="0" borderId="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0" borderId="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26" fillId="37"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7" fillId="37" borderId="62" applyNumberFormat="0" applyAlignment="0" applyProtection="0"/>
    <xf numFmtId="0" fontId="26" fillId="37"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14" fillId="5" borderId="60" applyNumberFormat="0" applyAlignment="0" applyProtection="0"/>
    <xf numFmtId="0" fontId="26" fillId="37" borderId="60" applyNumberFormat="0" applyAlignment="0" applyProtection="0"/>
    <xf numFmtId="0" fontId="3" fillId="0" borderId="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 fillId="0" borderId="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0" borderId="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 fillId="0" borderId="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26" fillId="37" borderId="60" applyNumberFormat="0" applyAlignment="0" applyProtection="0"/>
    <xf numFmtId="0" fontId="17" fillId="37" borderId="62"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26" fillId="37"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3" fillId="0" borderId="0"/>
    <xf numFmtId="0" fontId="63" fillId="4" borderId="61" applyNumberFormat="0" applyFont="0" applyAlignment="0" applyProtection="0"/>
    <xf numFmtId="0" fontId="3"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26" fillId="37"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19" fillId="0" borderId="63" applyNumberFormat="0" applyFill="0" applyAlignment="0" applyProtection="0"/>
    <xf numFmtId="0" fontId="3"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63" fillId="4" borderId="61" applyNumberFormat="0" applyFont="0" applyAlignment="0" applyProtection="0"/>
    <xf numFmtId="0" fontId="3"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3" fillId="0" borderId="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3" fillId="0" borderId="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9" fillId="0" borderId="63" applyNumberFormat="0" applyFill="0" applyAlignment="0" applyProtection="0"/>
    <xf numFmtId="0" fontId="3" fillId="0" borderId="0"/>
    <xf numFmtId="0" fontId="17" fillId="37" borderId="62" applyNumberForma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0" borderId="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 fillId="0" borderId="0"/>
    <xf numFmtId="0" fontId="63" fillId="4" borderId="61" applyNumberFormat="0" applyFont="0" applyAlignment="0" applyProtection="0"/>
    <xf numFmtId="0" fontId="14" fillId="5"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26" fillId="37"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3"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26" fillId="37"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0" borderId="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26" fillId="37"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0" borderId="0"/>
    <xf numFmtId="176" fontId="3" fillId="0" borderId="0"/>
    <xf numFmtId="176" fontId="3" fillId="0" borderId="0"/>
    <xf numFmtId="0" fontId="3" fillId="0" borderId="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2"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3"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4"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5"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6"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4"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6"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3"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7"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8"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6"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0" fillId="15" borderId="0" applyNumberFormat="0" applyBorder="0" applyAlignment="0" applyProtection="0"/>
    <xf numFmtId="0" fontId="22" fillId="4" borderId="0" applyNumberFormat="0" applyBorder="0" applyAlignment="0" applyProtection="0"/>
    <xf numFmtId="0" fontId="62" fillId="14" borderId="0" applyNumberFormat="0" applyBorder="0" applyAlignment="0" applyProtection="0"/>
    <xf numFmtId="0" fontId="62" fillId="6" borderId="0" applyNumberFormat="0" applyBorder="0" applyAlignment="0" applyProtection="0"/>
    <xf numFmtId="0" fontId="62" fillId="13" borderId="0" applyNumberFormat="0" applyBorder="0" applyAlignment="0" applyProtection="0"/>
    <xf numFmtId="0" fontId="62" fillId="9" borderId="0" applyNumberFormat="0" applyBorder="0" applyAlignment="0" applyProtection="0"/>
    <xf numFmtId="0" fontId="62" fillId="12"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6" borderId="0" applyNumberFormat="0" applyBorder="0" applyAlignment="0" applyProtection="0"/>
    <xf numFmtId="0" fontId="62" fillId="11"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11" borderId="0" applyNumberFormat="0" applyBorder="0" applyAlignment="0" applyProtection="0"/>
    <xf numFmtId="0" fontId="62" fillId="9" borderId="0" applyNumberFormat="0" applyBorder="0" applyAlignment="0" applyProtection="0"/>
    <xf numFmtId="0" fontId="62" fillId="6" borderId="0" applyNumberFormat="0" applyBorder="0" applyAlignment="0" applyProtection="0"/>
    <xf numFmtId="0" fontId="62" fillId="10" borderId="0" applyNumberFormat="0" applyBorder="0" applyAlignment="0" applyProtection="0"/>
    <xf numFmtId="0" fontId="62" fillId="8" borderId="0" applyNumberFormat="0" applyBorder="0" applyAlignment="0" applyProtection="0"/>
    <xf numFmtId="0" fontId="62" fillId="12"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9" borderId="0" applyNumberFormat="0" applyBorder="0" applyAlignment="0" applyProtection="0"/>
    <xf numFmtId="0" fontId="62" fillId="14" borderId="0" applyNumberFormat="0" applyBorder="0" applyAlignment="0" applyProtection="0"/>
    <xf numFmtId="0" fontId="62" fillId="6" borderId="0" applyNumberFormat="0" applyBorder="0" applyAlignment="0" applyProtection="0"/>
    <xf numFmtId="0" fontId="60" fillId="15" borderId="0" applyNumberFormat="0" applyBorder="0" applyAlignment="0" applyProtection="0"/>
    <xf numFmtId="0" fontId="22" fillId="4"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4" fillId="16"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2" fillId="6" borderId="0" applyNumberFormat="0" applyBorder="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1" fillId="17" borderId="2" applyNumberFormat="0" applyAlignment="0" applyProtection="0"/>
    <xf numFmtId="0" fontId="22" fillId="8" borderId="0" applyNumberFormat="0" applyBorder="0" applyAlignment="0" applyProtection="0"/>
    <xf numFmtId="0" fontId="22" fillId="7"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77" fillId="0" borderId="0" applyNumberFormat="0" applyFill="0" applyBorder="0" applyAlignment="0" applyProtection="0"/>
    <xf numFmtId="0" fontId="22" fillId="4" borderId="0" applyNumberFormat="0" applyBorder="0" applyAlignment="0" applyProtection="0"/>
    <xf numFmtId="0" fontId="59" fillId="6" borderId="0" applyNumberFormat="0" applyBorder="0" applyAlignment="0" applyProtection="0"/>
    <xf numFmtId="0" fontId="22" fillId="3" borderId="0" applyNumberFormat="0" applyBorder="0" applyAlignment="0" applyProtection="0"/>
    <xf numFmtId="0" fontId="78" fillId="0" borderId="3" applyNumberFormat="0" applyFill="0" applyAlignment="0" applyProtection="0"/>
    <xf numFmtId="0" fontId="22" fillId="2" borderId="0" applyNumberFormat="0" applyBorder="0" applyAlignment="0" applyProtection="0"/>
    <xf numFmtId="0" fontId="79" fillId="0" borderId="4" applyNumberFormat="0" applyFill="0" applyAlignment="0" applyProtection="0"/>
    <xf numFmtId="0" fontId="14" fillId="5" borderId="60" applyNumberFormat="0" applyAlignment="0" applyProtection="0"/>
    <xf numFmtId="0" fontId="1" fillId="0" borderId="0"/>
    <xf numFmtId="0" fontId="3" fillId="4" borderId="61" applyNumberFormat="0" applyFont="0" applyAlignment="0" applyProtection="0"/>
    <xf numFmtId="0" fontId="17" fillId="37" borderId="62" applyNumberFormat="0" applyAlignment="0" applyProtection="0"/>
    <xf numFmtId="0" fontId="3" fillId="0" borderId="0"/>
    <xf numFmtId="0" fontId="19" fillId="0" borderId="63" applyNumberFormat="0" applyFill="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4" fillId="16"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26" fillId="37" borderId="60" applyNumberFormat="0" applyAlignment="0" applyProtection="0"/>
    <xf numFmtId="0" fontId="61" fillId="17" borderId="2" applyNumberFormat="0" applyAlignment="0" applyProtection="0"/>
    <xf numFmtId="0" fontId="77" fillId="0" borderId="0" applyNumberFormat="0" applyFill="0" applyBorder="0" applyAlignment="0" applyProtection="0"/>
    <xf numFmtId="0" fontId="59" fillId="6"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14" fillId="5" borderId="60" applyNumberFormat="0" applyAlignment="0" applyProtection="0"/>
    <xf numFmtId="0" fontId="1" fillId="0" borderId="0"/>
    <xf numFmtId="0" fontId="3" fillId="4" borderId="61" applyNumberFormat="0" applyFont="0" applyAlignment="0" applyProtection="0"/>
    <xf numFmtId="0" fontId="17" fillId="37" borderId="62" applyNumberFormat="0" applyAlignment="0" applyProtection="0"/>
    <xf numFmtId="0" fontId="3" fillId="0" borderId="0"/>
    <xf numFmtId="0" fontId="19" fillId="0" borderId="63"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 fillId="0" borderId="0"/>
    <xf numFmtId="174" fontId="4" fillId="0" borderId="0"/>
    <xf numFmtId="0" fontId="3" fillId="0" borderId="0"/>
    <xf numFmtId="172" fontId="3" fillId="0" borderId="0"/>
    <xf numFmtId="172" fontId="1" fillId="0" borderId="0"/>
    <xf numFmtId="0" fontId="1"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60"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60"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61" applyNumberFormat="0" applyFont="0" applyAlignment="0" applyProtection="0"/>
    <xf numFmtId="0" fontId="17" fillId="37" borderId="62" applyNumberFormat="0" applyAlignment="0" applyProtection="0"/>
    <xf numFmtId="0" fontId="32" fillId="0" borderId="0" applyNumberFormat="0" applyFill="0" applyBorder="0" applyAlignment="0" applyProtection="0"/>
    <xf numFmtId="0" fontId="19" fillId="0" borderId="63" applyNumberFormat="0" applyFill="0" applyAlignment="0" applyProtection="0"/>
    <xf numFmtId="0" fontId="15" fillId="0" borderId="0" applyNumberFormat="0" applyFill="0" applyBorder="0" applyAlignment="0" applyProtection="0"/>
    <xf numFmtId="0" fontId="1" fillId="0" borderId="0"/>
    <xf numFmtId="0" fontId="1" fillId="0" borderId="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 fillId="0" borderId="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 fillId="0" borderId="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 fillId="0" borderId="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 fillId="0" borderId="0"/>
    <xf numFmtId="0" fontId="1" fillId="0" borderId="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 fillId="0" borderId="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 fillId="0" borderId="0"/>
    <xf numFmtId="0" fontId="1" fillId="0" borderId="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 fillId="0" borderId="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17" fillId="37" borderId="62" applyNumberFormat="0" applyAlignment="0" applyProtection="0"/>
    <xf numFmtId="0" fontId="1"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 fillId="0" borderId="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 fillId="0" borderId="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 fillId="0" borderId="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 fillId="0" borderId="0"/>
    <xf numFmtId="0" fontId="19" fillId="0" borderId="63" applyNumberFormat="0" applyFill="0" applyAlignment="0" applyProtection="0"/>
    <xf numFmtId="0" fontId="17" fillId="37" borderId="62"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 fillId="0" borderId="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1"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 fillId="0" borderId="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 fillId="0" borderId="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 fillId="0" borderId="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 fillId="0" borderId="0"/>
    <xf numFmtId="0" fontId="19" fillId="0" borderId="63" applyNumberFormat="0" applyFill="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 fillId="0" borderId="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 fillId="0" borderId="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 fillId="0" borderId="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 fillId="0" borderId="0"/>
    <xf numFmtId="0" fontId="19" fillId="0" borderId="63" applyNumberFormat="0" applyFill="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6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4" fillId="5" borderId="60" applyNumberForma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3" fillId="4" borderId="61" applyNumberFormat="0" applyFont="0" applyAlignment="0" applyProtection="0"/>
    <xf numFmtId="0" fontId="19" fillId="0" borderId="63" applyNumberFormat="0" applyFill="0" applyAlignment="0" applyProtection="0"/>
    <xf numFmtId="0" fontId="63" fillId="4" borderId="61" applyNumberFormat="0" applyFon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17" fillId="37" borderId="62" applyNumberFormat="0" applyAlignment="0" applyProtection="0"/>
    <xf numFmtId="0" fontId="3" fillId="4" borderId="61" applyNumberFormat="0" applyFont="0" applyAlignment="0" applyProtection="0"/>
    <xf numFmtId="0" fontId="19" fillId="0" borderId="63" applyNumberFormat="0" applyFill="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 fillId="0" borderId="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17" fillId="37" borderId="62"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14" fillId="5" borderId="60" applyNumberFormat="0" applyAlignment="0" applyProtection="0"/>
    <xf numFmtId="0" fontId="17" fillId="37" borderId="62" applyNumberForma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4" fillId="5" borderId="60" applyNumberFormat="0" applyAlignment="0" applyProtection="0"/>
    <xf numFmtId="0" fontId="3" fillId="4" borderId="61" applyNumberFormat="0" applyFon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14" fillId="5" borderId="60" applyNumberForma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3" fillId="4" borderId="61" applyNumberFormat="0" applyFont="0" applyAlignment="0" applyProtection="0"/>
    <xf numFmtId="0" fontId="63" fillId="4" borderId="61" applyNumberFormat="0" applyFont="0" applyAlignment="0" applyProtection="0"/>
    <xf numFmtId="0" fontId="63" fillId="4" borderId="61" applyNumberFormat="0" applyFon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7" fillId="37"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4" fillId="5" borderId="60" applyNumberFormat="0" applyAlignment="0" applyProtection="0"/>
    <xf numFmtId="0" fontId="3" fillId="4" borderId="61" applyNumberFormat="0" applyFont="0" applyAlignment="0" applyProtection="0"/>
    <xf numFmtId="0" fontId="17" fillId="37" borderId="62" applyNumberFormat="0" applyAlignment="0" applyProtection="0"/>
    <xf numFmtId="0" fontId="19" fillId="0" borderId="63" applyNumberFormat="0" applyFill="0" applyAlignment="0" applyProtection="0"/>
    <xf numFmtId="0" fontId="1" fillId="0" borderId="0"/>
    <xf numFmtId="0" fontId="1" fillId="0" borderId="0"/>
    <xf numFmtId="0" fontId="1" fillId="0" borderId="0"/>
    <xf numFmtId="172"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 fillId="0" borderId="0"/>
    <xf numFmtId="174" fontId="4" fillId="0" borderId="0"/>
    <xf numFmtId="0" fontId="26" fillId="37" borderId="60" applyNumberFormat="0" applyAlignment="0" applyProtection="0"/>
    <xf numFmtId="168" fontId="3" fillId="0" borderId="0"/>
    <xf numFmtId="0" fontId="14" fillId="5" borderId="60" applyNumberFormat="0" applyAlignment="0" applyProtection="0"/>
    <xf numFmtId="168" fontId="3" fillId="0" borderId="0"/>
    <xf numFmtId="174" fontId="4" fillId="0" borderId="0"/>
    <xf numFmtId="0" fontId="4" fillId="4" borderId="61" applyNumberFormat="0" applyFont="0" applyAlignment="0" applyProtection="0"/>
    <xf numFmtId="0" fontId="3" fillId="4" borderId="61" applyNumberFormat="0" applyFont="0" applyAlignment="0" applyProtection="0"/>
    <xf numFmtId="0" fontId="4" fillId="4" borderId="61" applyNumberFormat="0" applyFont="0" applyAlignment="0" applyProtection="0"/>
    <xf numFmtId="0" fontId="17" fillId="37" borderId="62" applyNumberFormat="0" applyAlignment="0" applyProtection="0"/>
    <xf numFmtId="0" fontId="3" fillId="49" borderId="79">
      <alignment vertical="center"/>
      <protection locked="0"/>
    </xf>
    <xf numFmtId="0" fontId="19" fillId="0" borderId="63" applyNumberFormat="0" applyFill="0" applyAlignment="0" applyProtection="0"/>
    <xf numFmtId="168" fontId="3" fillId="0" borderId="0"/>
    <xf numFmtId="0" fontId="3" fillId="0" borderId="0"/>
    <xf numFmtId="174" fontId="4" fillId="0" borderId="0"/>
    <xf numFmtId="174" fontId="1" fillId="0" borderId="0"/>
    <xf numFmtId="168" fontId="3" fillId="0" borderId="0"/>
    <xf numFmtId="0" fontId="3" fillId="0" borderId="0"/>
    <xf numFmtId="0" fontId="1" fillId="0" borderId="0"/>
    <xf numFmtId="0" fontId="3" fillId="0" borderId="0"/>
    <xf numFmtId="0" fontId="26" fillId="37" borderId="111" applyNumberFormat="0" applyAlignment="0" applyProtection="0"/>
    <xf numFmtId="0" fontId="14" fillId="5" borderId="111" applyNumberFormat="0" applyAlignment="0" applyProtection="0"/>
    <xf numFmtId="0" fontId="3" fillId="4" borderId="112" applyNumberFormat="0" applyFont="0" applyAlignment="0" applyProtection="0"/>
    <xf numFmtId="0" fontId="17" fillId="37" borderId="113" applyNumberFormat="0" applyAlignment="0" applyProtection="0"/>
    <xf numFmtId="4" fontId="23" fillId="7" borderId="114" applyNumberFormat="0" applyProtection="0">
      <alignment vertical="center"/>
    </xf>
    <xf numFmtId="4" fontId="34" fillId="7" borderId="114" applyNumberFormat="0" applyProtection="0">
      <alignment vertical="center"/>
    </xf>
    <xf numFmtId="4" fontId="23" fillId="7" borderId="114" applyNumberFormat="0" applyProtection="0">
      <alignment horizontal="left" vertical="center" indent="1"/>
    </xf>
    <xf numFmtId="0" fontId="23" fillId="7" borderId="114" applyNumberFormat="0" applyProtection="0">
      <alignment horizontal="left" vertical="top" indent="1"/>
    </xf>
    <xf numFmtId="4" fontId="22" fillId="8" borderId="114" applyNumberFormat="0" applyProtection="0">
      <alignment horizontal="right" vertical="center"/>
    </xf>
    <xf numFmtId="4" fontId="22" fillId="3" borderId="114" applyNumberFormat="0" applyProtection="0">
      <alignment horizontal="right" vertical="center"/>
    </xf>
    <xf numFmtId="4" fontId="22" fillId="14" borderId="114" applyNumberFormat="0" applyProtection="0">
      <alignment horizontal="right" vertical="center"/>
    </xf>
    <xf numFmtId="4" fontId="22" fillId="10" borderId="114" applyNumberFormat="0" applyProtection="0">
      <alignment horizontal="right" vertical="center"/>
    </xf>
    <xf numFmtId="4" fontId="22" fillId="23" borderId="114" applyNumberFormat="0" applyProtection="0">
      <alignment horizontal="right" vertical="center"/>
    </xf>
    <xf numFmtId="4" fontId="22" fillId="9" borderId="114" applyNumberFormat="0" applyProtection="0">
      <alignment horizontal="right" vertical="center"/>
    </xf>
    <xf numFmtId="4" fontId="22" fillId="34" borderId="114" applyNumberFormat="0" applyProtection="0">
      <alignment horizontal="right" vertical="center"/>
    </xf>
    <xf numFmtId="4" fontId="22" fillId="42" borderId="114" applyNumberFormat="0" applyProtection="0">
      <alignment horizontal="right" vertical="center"/>
    </xf>
    <xf numFmtId="4" fontId="22" fillId="20" borderId="114" applyNumberFormat="0" applyProtection="0">
      <alignment horizontal="right" vertical="center"/>
    </xf>
    <xf numFmtId="4" fontId="22" fillId="41" borderId="114" applyNumberFormat="0" applyProtection="0">
      <alignment horizontal="right" vertical="center"/>
    </xf>
    <xf numFmtId="0" fontId="3" fillId="12" borderId="114" applyNumberFormat="0" applyProtection="0">
      <alignment horizontal="left" vertical="center" indent="1"/>
    </xf>
    <xf numFmtId="0" fontId="3" fillId="12" borderId="114" applyNumberFormat="0" applyProtection="0">
      <alignment horizontal="left" vertical="top" indent="1"/>
    </xf>
    <xf numFmtId="0" fontId="3" fillId="41" borderId="114" applyNumberFormat="0" applyProtection="0">
      <alignment horizontal="left" vertical="center" indent="1"/>
    </xf>
    <xf numFmtId="0" fontId="3" fillId="41" borderId="114" applyNumberFormat="0" applyProtection="0">
      <alignment horizontal="left" vertical="top" indent="1"/>
    </xf>
    <xf numFmtId="0" fontId="3" fillId="2" borderId="114" applyNumberFormat="0" applyProtection="0">
      <alignment horizontal="left" vertical="center" indent="1"/>
    </xf>
    <xf numFmtId="0" fontId="3" fillId="2" borderId="114" applyNumberFormat="0" applyProtection="0">
      <alignment horizontal="left" vertical="top" indent="1"/>
    </xf>
    <xf numFmtId="0" fontId="3" fillId="44" borderId="114" applyNumberFormat="0" applyProtection="0">
      <alignment horizontal="left" vertical="center" indent="1"/>
    </xf>
    <xf numFmtId="0" fontId="3" fillId="44" borderId="114" applyNumberFormat="0" applyProtection="0">
      <alignment horizontal="left" vertical="top" indent="1"/>
    </xf>
    <xf numFmtId="0" fontId="3" fillId="16" borderId="110" applyNumberFormat="0">
      <protection locked="0"/>
    </xf>
    <xf numFmtId="4" fontId="22" fillId="4" borderId="114" applyNumberFormat="0" applyProtection="0">
      <alignment vertical="center"/>
    </xf>
    <xf numFmtId="4" fontId="35" fillId="4" borderId="114" applyNumberFormat="0" applyProtection="0">
      <alignment vertical="center"/>
    </xf>
    <xf numFmtId="4" fontId="22" fillId="4" borderId="114" applyNumberFormat="0" applyProtection="0">
      <alignment horizontal="left" vertical="center" indent="1"/>
    </xf>
    <xf numFmtId="0" fontId="22" fillId="4" borderId="114" applyNumberFormat="0" applyProtection="0">
      <alignment horizontal="left" vertical="top" indent="1"/>
    </xf>
    <xf numFmtId="4" fontId="22" fillId="44" borderId="114" applyNumberFormat="0" applyProtection="0">
      <alignment horizontal="right" vertical="center"/>
    </xf>
    <xf numFmtId="4" fontId="35" fillId="44" borderId="114" applyNumberFormat="0" applyProtection="0">
      <alignment horizontal="right" vertical="center"/>
    </xf>
    <xf numFmtId="4" fontId="22" fillId="41" borderId="114" applyNumberFormat="0" applyProtection="0">
      <alignment horizontal="left" vertical="center" indent="1"/>
    </xf>
    <xf numFmtId="0" fontId="22" fillId="41" borderId="114" applyNumberFormat="0" applyProtection="0">
      <alignment horizontal="left" vertical="top" indent="1"/>
    </xf>
    <xf numFmtId="4" fontId="24" fillId="44" borderId="114" applyNumberFormat="0" applyProtection="0">
      <alignment horizontal="right" vertical="center"/>
    </xf>
    <xf numFmtId="0" fontId="3" fillId="0" borderId="0" applyFont="0" applyFill="0" applyBorder="0" applyAlignment="0" applyProtection="0"/>
    <xf numFmtId="0" fontId="19" fillId="0" borderId="115" applyNumberFormat="0" applyFill="0" applyAlignment="0" applyProtection="0"/>
    <xf numFmtId="0" fontId="3" fillId="0" borderId="0"/>
    <xf numFmtId="0" fontId="4" fillId="18" borderId="0" applyNumberFormat="0" applyBorder="0" applyAlignment="0" applyProtection="0"/>
    <xf numFmtId="0" fontId="41" fillId="2" borderId="0" applyNumberFormat="0" applyBorder="0" applyAlignment="0" applyProtection="0"/>
    <xf numFmtId="0" fontId="4" fillId="8" borderId="0" applyNumberFormat="0" applyBorder="0" applyAlignment="0" applyProtection="0"/>
    <xf numFmtId="0" fontId="41" fillId="3" borderId="0" applyNumberFormat="0" applyBorder="0" applyAlignment="0" applyProtection="0"/>
    <xf numFmtId="0" fontId="4" fillId="19" borderId="0" applyNumberFormat="0" applyBorder="0" applyAlignment="0" applyProtection="0"/>
    <xf numFmtId="0" fontId="41" fillId="4" borderId="0" applyNumberFormat="0" applyBorder="0" applyAlignment="0" applyProtection="0"/>
    <xf numFmtId="0" fontId="4" fillId="15" borderId="0" applyNumberFormat="0" applyBorder="0" applyAlignment="0" applyProtection="0"/>
    <xf numFmtId="0" fontId="41"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1" fillId="4" borderId="0" applyNumberFormat="0" applyBorder="0" applyAlignment="0" applyProtection="0"/>
    <xf numFmtId="0" fontId="4" fillId="2" borderId="0" applyNumberFormat="0" applyBorder="0" applyAlignment="0" applyProtection="0"/>
    <xf numFmtId="0" fontId="41" fillId="6"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1" fillId="7" borderId="0" applyNumberFormat="0" applyBorder="0" applyAlignment="0" applyProtection="0"/>
    <xf numFmtId="0" fontId="4" fillId="15" borderId="0" applyNumberFormat="0" applyBorder="0" applyAlignment="0" applyProtection="0"/>
    <xf numFmtId="0" fontId="41" fillId="8" borderId="0" applyNumberFormat="0" applyBorder="0" applyAlignment="0" applyProtection="0"/>
    <xf numFmtId="0" fontId="4" fillId="2" borderId="0" applyNumberFormat="0" applyBorder="0" applyAlignment="0" applyProtection="0"/>
    <xf numFmtId="0" fontId="41" fillId="6" borderId="0" applyNumberFormat="0" applyBorder="0" applyAlignment="0" applyProtection="0"/>
    <xf numFmtId="0" fontId="4" fillId="10" borderId="0" applyNumberFormat="0" applyBorder="0" applyAlignment="0" applyProtection="0"/>
    <xf numFmtId="0" fontId="41" fillId="4" borderId="0" applyNumberFormat="0" applyBorder="0" applyAlignment="0" applyProtection="0"/>
    <xf numFmtId="0" fontId="5" fillId="21" borderId="0" applyNumberFormat="0" applyBorder="0" applyAlignment="0" applyProtection="0"/>
    <xf numFmtId="0" fontId="50" fillId="6" borderId="0" applyNumberFormat="0" applyBorder="0" applyAlignment="0" applyProtection="0"/>
    <xf numFmtId="0" fontId="5" fillId="3" borderId="0" applyNumberFormat="0" applyBorder="0" applyAlignment="0" applyProtection="0"/>
    <xf numFmtId="0" fontId="50" fillId="9" borderId="0" applyNumberFormat="0" applyBorder="0" applyAlignment="0" applyProtection="0"/>
    <xf numFmtId="0" fontId="5" fillId="20" borderId="0" applyNumberFormat="0" applyBorder="0" applyAlignment="0" applyProtection="0"/>
    <xf numFmtId="0" fontId="50" fillId="10" borderId="0" applyNumberFormat="0" applyBorder="0" applyAlignment="0" applyProtection="0"/>
    <xf numFmtId="0" fontId="5" fillId="22" borderId="0" applyNumberFormat="0" applyBorder="0" applyAlignment="0" applyProtection="0"/>
    <xf numFmtId="0" fontId="50" fillId="8" borderId="0" applyNumberFormat="0" applyBorder="0" applyAlignment="0" applyProtection="0"/>
    <xf numFmtId="0" fontId="5" fillId="13" borderId="0" applyNumberFormat="0" applyBorder="0" applyAlignment="0" applyProtection="0"/>
    <xf numFmtId="0" fontId="50" fillId="6" borderId="0" applyNumberFormat="0" applyBorder="0" applyAlignment="0" applyProtection="0"/>
    <xf numFmtId="0" fontId="5" fillId="23" borderId="0" applyNumberFormat="0" applyBorder="0" applyAlignment="0" applyProtection="0"/>
    <xf numFmtId="0" fontId="50" fillId="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0"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0" fillId="9"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0" fillId="1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0"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0" fillId="14" borderId="0" applyNumberFormat="0" applyBorder="0" applyAlignment="0" applyProtection="0"/>
    <xf numFmtId="0" fontId="6" fillId="8" borderId="0" applyNumberFormat="0" applyBorder="0" applyAlignment="0" applyProtection="0"/>
    <xf numFmtId="0" fontId="69" fillId="15" borderId="0" applyNumberFormat="0" applyBorder="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26" fillId="37" borderId="11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 fillId="0" borderId="0" applyFont="0" applyFill="0" applyBorder="0" applyAlignment="0" applyProtection="0"/>
  </cellStyleXfs>
  <cellXfs count="515">
    <xf numFmtId="0" fontId="0" fillId="0" borderId="0" xfId="0"/>
    <xf numFmtId="0" fontId="2" fillId="0" borderId="0" xfId="0" applyFont="1"/>
    <xf numFmtId="0" fontId="37" fillId="0" borderId="0" xfId="0" applyFont="1"/>
    <xf numFmtId="2" fontId="0" fillId="0" borderId="0" xfId="0" applyNumberFormat="1"/>
    <xf numFmtId="9" fontId="0" fillId="0" borderId="0" xfId="1167" applyFont="1"/>
    <xf numFmtId="0" fontId="0" fillId="0" borderId="0" xfId="0" applyFill="1" applyBorder="1"/>
    <xf numFmtId="0" fontId="38" fillId="0" borderId="59" xfId="0" applyFont="1" applyBorder="1" applyAlignment="1">
      <alignment horizontal="center" vertical="center" wrapText="1"/>
    </xf>
    <xf numFmtId="0" fontId="38" fillId="0" borderId="24" xfId="0" applyFont="1" applyBorder="1" applyAlignment="1">
      <alignment horizontal="center" vertical="center" wrapText="1"/>
    </xf>
    <xf numFmtId="0" fontId="45" fillId="0" borderId="66" xfId="0" applyFont="1" applyBorder="1" applyAlignment="1">
      <alignment vertical="center"/>
    </xf>
    <xf numFmtId="0" fontId="45" fillId="0" borderId="67" xfId="0" applyFont="1" applyBorder="1" applyAlignment="1">
      <alignment vertical="center"/>
    </xf>
    <xf numFmtId="0" fontId="45" fillId="0" borderId="25" xfId="0" applyFont="1" applyBorder="1" applyAlignment="1">
      <alignment vertical="center"/>
    </xf>
    <xf numFmtId="0" fontId="45" fillId="0" borderId="67" xfId="0" applyFont="1" applyBorder="1" applyAlignment="1">
      <alignment vertical="center" wrapText="1"/>
    </xf>
    <xf numFmtId="0" fontId="20" fillId="46" borderId="72" xfId="0" applyFont="1" applyFill="1" applyBorder="1" applyAlignment="1">
      <alignment horizontal="left" indent="1"/>
    </xf>
    <xf numFmtId="0" fontId="0" fillId="0" borderId="0" xfId="0" applyFill="1"/>
    <xf numFmtId="165" fontId="3" fillId="0" borderId="59" xfId="38" applyNumberFormat="1" applyFont="1" applyBorder="1" applyAlignment="1" applyProtection="1">
      <alignment horizontal="center"/>
      <protection locked="0"/>
    </xf>
    <xf numFmtId="165" fontId="3" fillId="0" borderId="24" xfId="38" applyNumberFormat="1" applyFont="1" applyBorder="1" applyAlignment="1" applyProtection="1">
      <alignment horizontal="center"/>
      <protection locked="0"/>
    </xf>
    <xf numFmtId="165" fontId="3" fillId="0" borderId="25" xfId="38" applyNumberFormat="1" applyFont="1" applyBorder="1" applyAlignment="1" applyProtection="1">
      <alignment horizontal="center"/>
      <protection locked="0"/>
    </xf>
    <xf numFmtId="165" fontId="3" fillId="0" borderId="27" xfId="38" applyNumberFormat="1" applyFont="1" applyBorder="1" applyAlignment="1" applyProtection="1">
      <alignment horizontal="center"/>
      <protection locked="0"/>
    </xf>
    <xf numFmtId="0" fontId="37" fillId="50" borderId="68" xfId="0" applyFont="1" applyFill="1" applyBorder="1" applyAlignment="1">
      <alignment horizontal="center"/>
    </xf>
    <xf numFmtId="0" fontId="37" fillId="50" borderId="69" xfId="0" applyFont="1" applyFill="1" applyBorder="1" applyAlignment="1">
      <alignment horizontal="center"/>
    </xf>
    <xf numFmtId="175" fontId="0" fillId="0" borderId="0" xfId="0" applyNumberFormat="1"/>
    <xf numFmtId="0" fontId="0" fillId="0" borderId="67" xfId="0" applyFont="1" applyBorder="1" applyAlignment="1">
      <alignment horizontal="center" vertical="center"/>
    </xf>
    <xf numFmtId="2" fontId="0" fillId="0" borderId="67" xfId="0" applyNumberFormat="1" applyFont="1" applyBorder="1" applyAlignment="1">
      <alignment horizontal="center" vertical="center"/>
    </xf>
    <xf numFmtId="0" fontId="2" fillId="50" borderId="67" xfId="0" applyFont="1" applyFill="1" applyBorder="1" applyAlignment="1">
      <alignment horizontal="center" vertical="center"/>
    </xf>
    <xf numFmtId="0" fontId="2" fillId="50" borderId="67" xfId="0" applyFont="1" applyFill="1" applyBorder="1" applyAlignment="1">
      <alignment horizontal="center" vertical="center" wrapText="1"/>
    </xf>
    <xf numFmtId="0" fontId="20" fillId="46" borderId="71" xfId="0" applyFont="1" applyFill="1" applyBorder="1"/>
    <xf numFmtId="0" fontId="39" fillId="50" borderId="75" xfId="0" applyFont="1" applyFill="1" applyBorder="1" applyAlignment="1">
      <alignment horizontal="justify" vertical="top" wrapText="1"/>
    </xf>
    <xf numFmtId="0" fontId="39" fillId="50" borderId="76" xfId="0" applyFont="1" applyFill="1" applyBorder="1" applyAlignment="1">
      <alignment horizontal="justify" vertical="top" wrapText="1"/>
    </xf>
    <xf numFmtId="0" fontId="38" fillId="50" borderId="76" xfId="0" applyFont="1" applyFill="1" applyBorder="1" applyAlignment="1">
      <alignment horizontal="center" vertical="center" wrapText="1"/>
    </xf>
    <xf numFmtId="0" fontId="38" fillId="0" borderId="78" xfId="0" applyFont="1" applyBorder="1" applyAlignment="1">
      <alignment horizontal="center" vertical="center" wrapText="1"/>
    </xf>
    <xf numFmtId="0" fontId="38" fillId="0" borderId="0" xfId="0" applyFont="1" applyBorder="1" applyAlignment="1">
      <alignment horizontal="center" vertical="center" wrapText="1"/>
    </xf>
    <xf numFmtId="0" fontId="45" fillId="0" borderId="0" xfId="0" applyFont="1" applyBorder="1" applyAlignment="1">
      <alignment vertical="center"/>
    </xf>
    <xf numFmtId="175" fontId="39" fillId="0" borderId="0" xfId="0" applyNumberFormat="1" applyFont="1" applyBorder="1" applyAlignment="1">
      <alignment horizontal="center" vertical="center" wrapText="1"/>
    </xf>
    <xf numFmtId="0" fontId="0" fillId="0" borderId="0" xfId="0" quotePrefix="1"/>
    <xf numFmtId="0" fontId="48" fillId="0" borderId="0" xfId="0" applyFont="1" applyFill="1" applyBorder="1"/>
    <xf numFmtId="0" fontId="2" fillId="0" borderId="0" xfId="0" applyFont="1" applyAlignment="1">
      <alignment horizontal="left"/>
    </xf>
    <xf numFmtId="0" fontId="47" fillId="46" borderId="77" xfId="0" applyFont="1" applyFill="1" applyBorder="1"/>
    <xf numFmtId="0" fontId="3" fillId="51" borderId="81" xfId="0" applyFont="1" applyFill="1" applyBorder="1" applyAlignment="1">
      <alignment horizontal="center" wrapText="1"/>
    </xf>
    <xf numFmtId="0" fontId="3" fillId="46" borderId="81" xfId="0" applyFont="1" applyFill="1" applyBorder="1" applyAlignment="1">
      <alignment horizontal="center" wrapText="1"/>
    </xf>
    <xf numFmtId="0" fontId="42" fillId="46" borderId="77" xfId="0" applyFont="1" applyFill="1" applyBorder="1" applyAlignment="1">
      <alignment horizontal="left" indent="1"/>
    </xf>
    <xf numFmtId="169" fontId="42" fillId="51" borderId="81" xfId="1166" applyNumberFormat="1" applyFont="1" applyFill="1" applyBorder="1"/>
    <xf numFmtId="0" fontId="3" fillId="46" borderId="77" xfId="0" applyFont="1" applyFill="1" applyBorder="1" applyAlignment="1">
      <alignment horizontal="left" indent="1"/>
    </xf>
    <xf numFmtId="169" fontId="3" fillId="51" borderId="81" xfId="1166" applyNumberFormat="1" applyFont="1" applyFill="1" applyBorder="1"/>
    <xf numFmtId="0" fontId="47" fillId="46" borderId="77" xfId="0" applyFont="1" applyFill="1" applyBorder="1" applyAlignment="1">
      <alignment horizontal="left"/>
    </xf>
    <xf numFmtId="0" fontId="20" fillId="46" borderId="77" xfId="0" applyFont="1" applyFill="1" applyBorder="1"/>
    <xf numFmtId="169" fontId="20" fillId="51" borderId="81" xfId="1166" applyNumberFormat="1" applyFont="1" applyFill="1" applyBorder="1"/>
    <xf numFmtId="169" fontId="20" fillId="46" borderId="81" xfId="1166" applyNumberFormat="1" applyFont="1" applyFill="1" applyBorder="1"/>
    <xf numFmtId="2" fontId="0" fillId="0" borderId="67" xfId="1166" applyNumberFormat="1" applyFont="1" applyBorder="1" applyAlignment="1">
      <alignment horizontal="center" vertical="center"/>
    </xf>
    <xf numFmtId="0" fontId="39" fillId="50" borderId="83" xfId="0" applyFont="1" applyFill="1" applyBorder="1" applyAlignment="1">
      <alignment horizontal="justify" vertical="top" wrapText="1"/>
    </xf>
    <xf numFmtId="0" fontId="38" fillId="50" borderId="83" xfId="0" applyFont="1" applyFill="1" applyBorder="1" applyAlignment="1">
      <alignment horizontal="center" vertical="center" wrapText="1"/>
    </xf>
    <xf numFmtId="0" fontId="41" fillId="0" borderId="83" xfId="0" applyFont="1" applyFill="1" applyBorder="1" applyAlignment="1">
      <alignment horizontal="center" vertical="top" wrapText="1"/>
    </xf>
    <xf numFmtId="2" fontId="39" fillId="0" borderId="0" xfId="0" applyNumberFormat="1" applyFont="1" applyFill="1" applyBorder="1" applyAlignment="1">
      <alignment horizontal="center" vertical="center" wrapText="1"/>
    </xf>
    <xf numFmtId="172" fontId="39" fillId="0" borderId="0" xfId="0" applyNumberFormat="1" applyFont="1" applyFill="1" applyBorder="1" applyAlignment="1">
      <alignment horizontal="center" vertical="center" wrapText="1"/>
    </xf>
    <xf numFmtId="175" fontId="39"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20" fillId="51" borderId="83" xfId="0" applyFont="1" applyFill="1" applyBorder="1" applyAlignment="1">
      <alignment horizontal="center" wrapText="1"/>
    </xf>
    <xf numFmtId="169" fontId="20" fillId="51" borderId="82" xfId="1166" applyNumberFormat="1" applyFont="1" applyFill="1" applyBorder="1"/>
    <xf numFmtId="169" fontId="20" fillId="46" borderId="82" xfId="1166" applyNumberFormat="1" applyFont="1" applyFill="1" applyBorder="1"/>
    <xf numFmtId="169" fontId="20" fillId="51" borderId="83" xfId="1166" applyNumberFormat="1" applyFont="1" applyFill="1" applyBorder="1"/>
    <xf numFmtId="0" fontId="37" fillId="50" borderId="51" xfId="0" applyFont="1" applyFill="1" applyBorder="1" applyAlignment="1">
      <alignment horizontal="center" vertical="center" wrapText="1"/>
    </xf>
    <xf numFmtId="2" fontId="39" fillId="0" borderId="66" xfId="0" applyNumberFormat="1" applyFont="1" applyFill="1" applyBorder="1" applyAlignment="1">
      <alignment horizontal="center" vertical="center" wrapText="1"/>
    </xf>
    <xf numFmtId="2" fontId="39" fillId="0" borderId="67" xfId="0" applyNumberFormat="1" applyFont="1" applyFill="1" applyBorder="1" applyAlignment="1">
      <alignment horizontal="center" vertical="center" wrapText="1"/>
    </xf>
    <xf numFmtId="3" fontId="39" fillId="0" borderId="67" xfId="0" applyNumberFormat="1" applyFont="1" applyFill="1" applyBorder="1" applyAlignment="1">
      <alignment horizontal="center" vertical="center" wrapText="1"/>
    </xf>
    <xf numFmtId="175" fontId="39" fillId="0" borderId="67" xfId="0" applyNumberFormat="1" applyFont="1" applyFill="1" applyBorder="1" applyAlignment="1">
      <alignment horizontal="center" vertical="center" wrapText="1"/>
    </xf>
    <xf numFmtId="175" fontId="41" fillId="0" borderId="83" xfId="0" applyNumberFormat="1" applyFont="1" applyFill="1" applyBorder="1" applyAlignment="1">
      <alignment horizontal="center" vertical="center"/>
    </xf>
    <xf numFmtId="0" fontId="37" fillId="50" borderId="82" xfId="0" applyFont="1" applyFill="1" applyBorder="1" applyAlignment="1">
      <alignment horizontal="center" vertical="center" wrapText="1"/>
    </xf>
    <xf numFmtId="0" fontId="37" fillId="50" borderId="82" xfId="0" applyFont="1" applyFill="1" applyBorder="1" applyAlignment="1">
      <alignment horizontal="center" vertical="center"/>
    </xf>
    <xf numFmtId="0" fontId="41" fillId="0" borderId="67" xfId="0" applyFont="1" applyBorder="1" applyAlignment="1">
      <alignment horizontal="center" vertical="top" wrapText="1"/>
    </xf>
    <xf numFmtId="0" fontId="37" fillId="50" borderId="49" xfId="0" applyFont="1" applyFill="1" applyBorder="1" applyAlignment="1">
      <alignment horizontal="center" vertical="center" wrapText="1"/>
    </xf>
    <xf numFmtId="0" fontId="37" fillId="50" borderId="11" xfId="0" applyFont="1" applyFill="1" applyBorder="1" applyAlignment="1">
      <alignment horizontal="center" vertical="center" wrapText="1"/>
    </xf>
    <xf numFmtId="175" fontId="39" fillId="0" borderId="25" xfId="0" applyNumberFormat="1" applyFont="1" applyFill="1" applyBorder="1" applyAlignment="1">
      <alignment horizontal="center" vertical="center" wrapText="1"/>
    </xf>
    <xf numFmtId="165" fontId="3" fillId="0" borderId="83" xfId="38" applyNumberFormat="1" applyFont="1" applyFill="1" applyBorder="1" applyAlignment="1" applyProtection="1">
      <alignment horizontal="center" vertical="center"/>
      <protection hidden="1"/>
    </xf>
    <xf numFmtId="0" fontId="3" fillId="0" borderId="83" xfId="38" applyFont="1" applyFill="1" applyBorder="1" applyAlignment="1" applyProtection="1">
      <alignment vertical="center"/>
      <protection locked="0"/>
    </xf>
    <xf numFmtId="0" fontId="37" fillId="50" borderId="83" xfId="0" applyFont="1" applyFill="1" applyBorder="1" applyAlignment="1">
      <alignment horizontal="center" wrapText="1"/>
    </xf>
    <xf numFmtId="0" fontId="41" fillId="0" borderId="83" xfId="0" applyFont="1" applyBorder="1" applyAlignment="1">
      <alignment horizontal="center" wrapText="1"/>
    </xf>
    <xf numFmtId="0" fontId="37" fillId="50" borderId="83" xfId="0" applyFont="1" applyFill="1" applyBorder="1" applyAlignment="1">
      <alignment horizontal="center" vertical="center" wrapText="1"/>
    </xf>
    <xf numFmtId="165" fontId="3" fillId="0" borderId="83" xfId="38" applyNumberFormat="1" applyFont="1" applyBorder="1" applyAlignment="1" applyProtection="1">
      <alignment horizontal="center"/>
      <protection locked="0"/>
    </xf>
    <xf numFmtId="0" fontId="0" fillId="0" borderId="83" xfId="0" applyBorder="1" applyAlignment="1">
      <alignment horizontal="center"/>
    </xf>
    <xf numFmtId="170" fontId="39" fillId="0" borderId="67" xfId="1167" applyNumberFormat="1" applyFont="1" applyFill="1" applyBorder="1" applyAlignment="1">
      <alignment horizontal="center" vertical="center" wrapText="1"/>
    </xf>
    <xf numFmtId="169" fontId="2" fillId="46" borderId="82" xfId="1166" applyNumberFormat="1" applyFont="1" applyFill="1" applyBorder="1"/>
    <xf numFmtId="169" fontId="0" fillId="46" borderId="81" xfId="1166" applyNumberFormat="1" applyFont="1" applyFill="1" applyBorder="1"/>
    <xf numFmtId="169" fontId="2" fillId="46" borderId="83" xfId="1166" applyNumberFormat="1" applyFont="1" applyFill="1" applyBorder="1"/>
    <xf numFmtId="10" fontId="0" fillId="0" borderId="0" xfId="1167" applyNumberFormat="1" applyFont="1"/>
    <xf numFmtId="0" fontId="3" fillId="53" borderId="81" xfId="0" applyFont="1" applyFill="1" applyBorder="1" applyAlignment="1">
      <alignment horizontal="center" wrapText="1"/>
    </xf>
    <xf numFmtId="169" fontId="2" fillId="53" borderId="82" xfId="1166" applyNumberFormat="1" applyFont="1" applyFill="1" applyBorder="1"/>
    <xf numFmtId="169" fontId="0" fillId="53" borderId="81" xfId="1166" applyNumberFormat="1" applyFont="1" applyFill="1" applyBorder="1"/>
    <xf numFmtId="169" fontId="20" fillId="53" borderId="82" xfId="1166" applyNumberFormat="1" applyFont="1" applyFill="1" applyBorder="1"/>
    <xf numFmtId="169" fontId="20" fillId="53" borderId="81" xfId="1166" applyNumberFormat="1" applyFont="1" applyFill="1" applyBorder="1"/>
    <xf numFmtId="169" fontId="2" fillId="53" borderId="83" xfId="1166" applyNumberFormat="1" applyFont="1" applyFill="1" applyBorder="1"/>
    <xf numFmtId="0" fontId="0" fillId="0" borderId="83" xfId="0" applyFill="1" applyBorder="1" applyAlignment="1">
      <alignment horizontal="center"/>
    </xf>
    <xf numFmtId="170" fontId="41" fillId="0" borderId="83" xfId="0" applyNumberFormat="1" applyFont="1" applyFill="1" applyBorder="1" applyAlignment="1">
      <alignment horizontal="center" vertical="top" wrapText="1"/>
    </xf>
    <xf numFmtId="172" fontId="41" fillId="0" borderId="83" xfId="0" applyNumberFormat="1" applyFont="1" applyFill="1" applyBorder="1" applyAlignment="1">
      <alignment horizontal="center" vertical="center"/>
    </xf>
    <xf numFmtId="172" fontId="41" fillId="0" borderId="83" xfId="1166" applyNumberFormat="1" applyFont="1" applyFill="1" applyBorder="1" applyAlignment="1">
      <alignment horizontal="center" vertical="center"/>
    </xf>
    <xf numFmtId="0" fontId="41" fillId="0" borderId="65" xfId="0" applyFont="1" applyFill="1" applyBorder="1" applyAlignment="1">
      <alignment horizontal="center" wrapText="1"/>
    </xf>
    <xf numFmtId="0" fontId="41" fillId="0" borderId="86" xfId="0" applyFont="1" applyFill="1" applyBorder="1" applyAlignment="1">
      <alignment horizontal="center" wrapText="1"/>
    </xf>
    <xf numFmtId="0" fontId="41" fillId="0" borderId="65" xfId="0" applyFont="1" applyFill="1" applyBorder="1" applyAlignment="1">
      <alignment horizontal="center" vertical="top" wrapText="1"/>
    </xf>
    <xf numFmtId="0" fontId="41" fillId="0" borderId="64" xfId="0" applyFont="1" applyFill="1" applyBorder="1" applyAlignment="1">
      <alignment horizontal="center" wrapText="1"/>
    </xf>
    <xf numFmtId="0" fontId="41" fillId="0" borderId="85" xfId="0" applyFont="1" applyFill="1" applyBorder="1" applyAlignment="1">
      <alignment horizontal="center" vertical="center" wrapText="1"/>
    </xf>
    <xf numFmtId="0" fontId="41" fillId="0" borderId="64" xfId="0" applyFont="1" applyFill="1" applyBorder="1" applyAlignment="1">
      <alignment horizontal="center" vertical="center" wrapText="1"/>
    </xf>
    <xf numFmtId="0" fontId="41" fillId="0" borderId="85" xfId="0" applyFont="1" applyFill="1" applyBorder="1" applyAlignment="1">
      <alignment horizontal="center" wrapText="1"/>
    </xf>
    <xf numFmtId="0" fontId="41" fillId="0" borderId="64" xfId="0" applyFont="1" applyFill="1" applyBorder="1" applyAlignment="1">
      <alignment horizontal="center" vertical="top" wrapText="1"/>
    </xf>
    <xf numFmtId="0" fontId="41" fillId="0" borderId="58" xfId="0" applyFont="1" applyFill="1" applyBorder="1" applyAlignment="1">
      <alignment horizontal="center" wrapText="1"/>
    </xf>
    <xf numFmtId="0" fontId="41" fillId="0" borderId="84" xfId="0" applyFont="1" applyFill="1" applyBorder="1" applyAlignment="1">
      <alignment horizontal="center" wrapText="1"/>
    </xf>
    <xf numFmtId="0" fontId="41" fillId="0" borderId="58" xfId="0" applyFont="1" applyFill="1" applyBorder="1" applyAlignment="1">
      <alignment horizontal="center" vertical="top" wrapText="1"/>
    </xf>
    <xf numFmtId="165" fontId="3" fillId="0" borderId="87" xfId="38" applyNumberFormat="1" applyFont="1" applyBorder="1" applyAlignment="1" applyProtection="1">
      <alignment horizontal="center"/>
      <protection locked="0"/>
    </xf>
    <xf numFmtId="0" fontId="53" fillId="47" borderId="67" xfId="1406" applyFill="1" applyBorder="1" applyAlignment="1">
      <alignment vertical="top"/>
    </xf>
    <xf numFmtId="0" fontId="53" fillId="0" borderId="67" xfId="1406" applyFill="1" applyBorder="1" applyAlignment="1">
      <alignment vertical="top"/>
    </xf>
    <xf numFmtId="0" fontId="54" fillId="50" borderId="52" xfId="38" applyFont="1" applyFill="1" applyBorder="1" applyAlignment="1" applyProtection="1">
      <alignment horizontal="center" vertical="center"/>
      <protection locked="0"/>
    </xf>
    <xf numFmtId="164" fontId="54" fillId="50" borderId="11" xfId="38" applyNumberFormat="1" applyFont="1" applyFill="1" applyBorder="1" applyAlignment="1" applyProtection="1">
      <alignment horizontal="center" vertical="center"/>
      <protection hidden="1"/>
    </xf>
    <xf numFmtId="0" fontId="54" fillId="50" borderId="93" xfId="38" applyFont="1" applyFill="1" applyBorder="1" applyAlignment="1" applyProtection="1">
      <alignment horizontal="center" vertical="center"/>
      <protection locked="0"/>
    </xf>
    <xf numFmtId="0" fontId="53" fillId="0" borderId="82" xfId="1406" applyFill="1" applyBorder="1" applyAlignment="1">
      <alignment horizontal="left" vertical="top"/>
    </xf>
    <xf numFmtId="171" fontId="42" fillId="46" borderId="81" xfId="1166" applyNumberFormat="1" applyFont="1" applyFill="1" applyBorder="1" applyAlignment="1">
      <alignment horizontal="center" wrapText="1"/>
    </xf>
    <xf numFmtId="169" fontId="56" fillId="53" borderId="81" xfId="1166" applyNumberFormat="1" applyFont="1" applyFill="1" applyBorder="1"/>
    <xf numFmtId="171" fontId="56" fillId="46" borderId="81" xfId="1166" applyNumberFormat="1" applyFont="1" applyFill="1" applyBorder="1"/>
    <xf numFmtId="169" fontId="56" fillId="46" borderId="81" xfId="1166" applyNumberFormat="1" applyFont="1" applyFill="1" applyBorder="1"/>
    <xf numFmtId="169" fontId="2" fillId="46" borderId="81" xfId="1166" applyNumberFormat="1" applyFont="1" applyFill="1" applyBorder="1"/>
    <xf numFmtId="169" fontId="2" fillId="53" borderId="81" xfId="1166" applyNumberFormat="1" applyFont="1" applyFill="1" applyBorder="1"/>
    <xf numFmtId="2" fontId="41" fillId="0" borderId="83" xfId="0" applyNumberFormat="1" applyFont="1" applyFill="1" applyBorder="1" applyAlignment="1">
      <alignment horizontal="center" vertical="top" wrapText="1"/>
    </xf>
    <xf numFmtId="175" fontId="39" fillId="0" borderId="74" xfId="0" applyNumberFormat="1" applyFont="1" applyFill="1" applyBorder="1" applyAlignment="1">
      <alignment horizontal="center" vertical="center" wrapText="1"/>
    </xf>
    <xf numFmtId="175" fontId="39" fillId="0" borderId="26" xfId="0" applyNumberFormat="1" applyFont="1" applyFill="1" applyBorder="1" applyAlignment="1">
      <alignment horizontal="center" vertical="center" wrapText="1"/>
    </xf>
    <xf numFmtId="43" fontId="0" fillId="0" borderId="0" xfId="0" applyNumberFormat="1"/>
    <xf numFmtId="172" fontId="0" fillId="0" borderId="0" xfId="0" applyNumberFormat="1"/>
    <xf numFmtId="0" fontId="2" fillId="0" borderId="0" xfId="0" applyFont="1" applyAlignment="1">
      <alignment horizontal="left"/>
    </xf>
    <xf numFmtId="175" fontId="41" fillId="0" borderId="83" xfId="0" applyNumberFormat="1" applyFont="1" applyFill="1" applyBorder="1" applyAlignment="1">
      <alignment horizontal="center" vertical="center" wrapText="1"/>
    </xf>
    <xf numFmtId="178" fontId="0" fillId="0" borderId="0" xfId="0" applyNumberFormat="1"/>
    <xf numFmtId="178" fontId="37" fillId="50" borderId="0" xfId="0" applyNumberFormat="1" applyFont="1" applyFill="1" applyBorder="1" applyAlignment="1">
      <alignment horizontal="center" vertical="top" wrapText="1"/>
    </xf>
    <xf numFmtId="178" fontId="37" fillId="50" borderId="51" xfId="0" applyNumberFormat="1" applyFont="1" applyFill="1" applyBorder="1" applyAlignment="1">
      <alignment horizontal="center" vertical="top" wrapText="1"/>
    </xf>
    <xf numFmtId="178" fontId="37" fillId="50" borderId="55" xfId="0" applyNumberFormat="1" applyFont="1" applyFill="1" applyBorder="1" applyAlignment="1">
      <alignment horizontal="center" vertical="top" wrapText="1"/>
    </xf>
    <xf numFmtId="178" fontId="37" fillId="50" borderId="69" xfId="0" applyNumberFormat="1" applyFont="1" applyFill="1" applyBorder="1" applyAlignment="1">
      <alignment horizontal="center" wrapText="1"/>
    </xf>
    <xf numFmtId="178" fontId="37" fillId="50" borderId="70" xfId="0" applyNumberFormat="1" applyFont="1" applyFill="1" applyBorder="1" applyAlignment="1">
      <alignment horizontal="center" wrapText="1"/>
    </xf>
    <xf numFmtId="169" fontId="0" fillId="0" borderId="0" xfId="0" applyNumberFormat="1"/>
    <xf numFmtId="177" fontId="0" fillId="46" borderId="83" xfId="0" applyNumberFormat="1" applyFill="1" applyBorder="1" applyAlignment="1">
      <alignment horizontal="center" vertical="center"/>
    </xf>
    <xf numFmtId="0" fontId="3" fillId="46" borderId="94" xfId="38" applyFont="1" applyFill="1" applyBorder="1" applyAlignment="1" applyProtection="1">
      <alignment vertical="center"/>
      <protection locked="0"/>
    </xf>
    <xf numFmtId="4" fontId="0" fillId="46" borderId="94" xfId="0" applyNumberFormat="1" applyFill="1" applyBorder="1" applyAlignment="1">
      <alignment horizontal="center" vertical="center"/>
    </xf>
    <xf numFmtId="0" fontId="0" fillId="46" borderId="0" xfId="0" applyFill="1" applyBorder="1"/>
    <xf numFmtId="4" fontId="0" fillId="46" borderId="0" xfId="0" applyNumberFormat="1" applyFill="1" applyBorder="1" applyAlignment="1">
      <alignment horizontal="center" vertical="center"/>
    </xf>
    <xf numFmtId="165" fontId="3" fillId="46" borderId="0" xfId="38" applyNumberFormat="1" applyFont="1" applyFill="1" applyBorder="1" applyAlignment="1" applyProtection="1">
      <alignment horizontal="center" vertical="center"/>
      <protection hidden="1"/>
    </xf>
    <xf numFmtId="4" fontId="0" fillId="0" borderId="83" xfId="0" applyNumberFormat="1" applyBorder="1" applyAlignment="1">
      <alignment horizontal="center" vertical="center"/>
    </xf>
    <xf numFmtId="0" fontId="20" fillId="0" borderId="77" xfId="0" applyFont="1" applyFill="1" applyBorder="1" applyAlignment="1">
      <alignment horizontal="center" vertical="center" wrapText="1"/>
    </xf>
    <xf numFmtId="2" fontId="41" fillId="0" borderId="83" xfId="0" applyNumberFormat="1" applyFont="1" applyBorder="1" applyAlignment="1">
      <alignment horizontal="center" wrapText="1"/>
    </xf>
    <xf numFmtId="2" fontId="41" fillId="0" borderId="58" xfId="0" applyNumberFormat="1" applyFont="1" applyFill="1" applyBorder="1" applyAlignment="1">
      <alignment horizontal="center" wrapText="1"/>
    </xf>
    <xf numFmtId="2" fontId="41" fillId="0" borderId="64" xfId="0" applyNumberFormat="1" applyFont="1" applyFill="1" applyBorder="1" applyAlignment="1">
      <alignment horizontal="center" wrapText="1"/>
    </xf>
    <xf numFmtId="2" fontId="3" fillId="0" borderId="87" xfId="38" applyNumberFormat="1" applyFont="1" applyFill="1" applyBorder="1" applyAlignment="1" applyProtection="1">
      <alignment horizontal="center"/>
    </xf>
    <xf numFmtId="2" fontId="3" fillId="0" borderId="28" xfId="38" applyNumberFormat="1" applyFont="1" applyFill="1" applyBorder="1" applyAlignment="1" applyProtection="1">
      <alignment horizontal="center"/>
    </xf>
    <xf numFmtId="2" fontId="3" fillId="0" borderId="80" xfId="38" applyNumberFormat="1" applyFont="1" applyFill="1" applyBorder="1" applyAlignment="1" applyProtection="1">
      <alignment horizontal="center"/>
    </xf>
    <xf numFmtId="2" fontId="3" fillId="0" borderId="50" xfId="38" applyNumberFormat="1" applyFont="1" applyFill="1" applyBorder="1" applyAlignment="1" applyProtection="1">
      <alignment horizontal="center"/>
    </xf>
    <xf numFmtId="0" fontId="41" fillId="0" borderId="83" xfId="0" applyFont="1" applyBorder="1" applyAlignment="1">
      <alignment horizontal="center" vertical="center" wrapText="1"/>
    </xf>
    <xf numFmtId="0" fontId="20" fillId="46" borderId="71" xfId="0" applyFont="1" applyFill="1" applyBorder="1" applyAlignment="1">
      <alignment horizontal="center" vertical="center" wrapText="1"/>
    </xf>
    <xf numFmtId="0" fontId="52" fillId="0" borderId="90" xfId="38" applyFont="1" applyFill="1" applyBorder="1" applyProtection="1">
      <protection locked="0"/>
    </xf>
    <xf numFmtId="2" fontId="52" fillId="0" borderId="91" xfId="38" applyNumberFormat="1" applyFont="1" applyFill="1" applyBorder="1" applyAlignment="1" applyProtection="1">
      <alignment horizontal="center"/>
      <protection hidden="1"/>
    </xf>
    <xf numFmtId="164" fontId="52" fillId="0" borderId="79" xfId="38" applyNumberFormat="1" applyFont="1" applyFill="1" applyBorder="1" applyProtection="1">
      <protection locked="0"/>
    </xf>
    <xf numFmtId="0" fontId="52" fillId="0" borderId="88" xfId="38" applyFont="1" applyFill="1" applyBorder="1" applyProtection="1">
      <protection locked="0"/>
    </xf>
    <xf numFmtId="164" fontId="52" fillId="0" borderId="79" xfId="0" applyNumberFormat="1" applyFont="1" applyFill="1" applyBorder="1"/>
    <xf numFmtId="164" fontId="52" fillId="0" borderId="90" xfId="38" applyNumberFormat="1" applyFont="1" applyFill="1" applyBorder="1" applyProtection="1">
      <protection locked="0"/>
    </xf>
    <xf numFmtId="164" fontId="52" fillId="0" borderId="92" xfId="0" applyNumberFormat="1" applyFont="1" applyFill="1" applyBorder="1"/>
    <xf numFmtId="164" fontId="52" fillId="0" borderId="95" xfId="38" applyNumberFormat="1" applyFont="1" applyFill="1" applyBorder="1" applyProtection="1">
      <protection locked="0"/>
    </xf>
    <xf numFmtId="2" fontId="52" fillId="0" borderId="12" xfId="38" applyNumberFormat="1" applyFont="1" applyFill="1" applyBorder="1" applyAlignment="1" applyProtection="1">
      <alignment horizontal="center"/>
      <protection hidden="1"/>
    </xf>
    <xf numFmtId="164" fontId="46" fillId="0" borderId="89" xfId="0" applyNumberFormat="1" applyFont="1" applyFill="1" applyBorder="1"/>
    <xf numFmtId="175" fontId="39" fillId="0" borderId="71" xfId="0" applyNumberFormat="1" applyFont="1" applyFill="1" applyBorder="1" applyAlignment="1">
      <alignment horizontal="center" vertical="center" wrapText="1"/>
    </xf>
    <xf numFmtId="175" fontId="39" fillId="0" borderId="96" xfId="0" applyNumberFormat="1" applyFont="1" applyFill="1" applyBorder="1" applyAlignment="1">
      <alignment horizontal="center" vertical="center" wrapText="1"/>
    </xf>
    <xf numFmtId="2" fontId="0" fillId="0" borderId="67" xfId="1166" applyNumberFormat="1" applyFont="1" applyFill="1" applyBorder="1" applyAlignment="1">
      <alignment horizontal="center" vertical="center"/>
    </xf>
    <xf numFmtId="2" fontId="0" fillId="0" borderId="67" xfId="0" applyNumberFormat="1" applyFont="1" applyFill="1" applyBorder="1" applyAlignment="1">
      <alignment horizontal="center" vertical="center"/>
    </xf>
    <xf numFmtId="1" fontId="41" fillId="0" borderId="83" xfId="0" applyNumberFormat="1" applyFont="1" applyFill="1" applyBorder="1" applyAlignment="1">
      <alignment horizontal="center" vertical="top" wrapText="1"/>
    </xf>
    <xf numFmtId="1" fontId="41" fillId="0" borderId="83" xfId="0" applyNumberFormat="1" applyFont="1" applyFill="1" applyBorder="1" applyAlignment="1">
      <alignment horizontal="center" vertical="center" wrapText="1"/>
    </xf>
    <xf numFmtId="3" fontId="41" fillId="0" borderId="83" xfId="0" applyNumberFormat="1" applyFont="1" applyFill="1" applyBorder="1" applyAlignment="1">
      <alignment horizontal="center" vertical="top" wrapText="1"/>
    </xf>
    <xf numFmtId="179" fontId="41" fillId="0" borderId="83" xfId="1166" applyNumberFormat="1" applyFont="1" applyFill="1" applyBorder="1" applyAlignment="1">
      <alignment horizontal="center" wrapText="1"/>
    </xf>
    <xf numFmtId="2" fontId="39" fillId="0" borderId="83" xfId="0" applyNumberFormat="1" applyFont="1" applyFill="1" applyBorder="1" applyAlignment="1">
      <alignment horizontal="center" vertical="center" wrapText="1"/>
    </xf>
    <xf numFmtId="170" fontId="39" fillId="0" borderId="83" xfId="1167" applyNumberFormat="1" applyFont="1" applyFill="1" applyBorder="1" applyAlignment="1">
      <alignment horizontal="center" vertical="center" wrapText="1"/>
    </xf>
    <xf numFmtId="3" fontId="39" fillId="0" borderId="83" xfId="0" applyNumberFormat="1" applyFont="1" applyFill="1" applyBorder="1" applyAlignment="1">
      <alignment horizontal="center" vertical="center" wrapText="1"/>
    </xf>
    <xf numFmtId="0" fontId="20" fillId="47" borderId="87" xfId="0" applyFont="1" applyFill="1" applyBorder="1" applyAlignment="1">
      <alignment horizontal="center" vertical="center"/>
    </xf>
    <xf numFmtId="0" fontId="20" fillId="47" borderId="87" xfId="0" applyFont="1" applyFill="1" applyBorder="1" applyAlignment="1">
      <alignment horizontal="center" vertical="center" wrapText="1"/>
    </xf>
    <xf numFmtId="0" fontId="49" fillId="47" borderId="82" xfId="0" applyFont="1" applyFill="1" applyBorder="1" applyAlignment="1">
      <alignment vertical="center"/>
    </xf>
    <xf numFmtId="0" fontId="50" fillId="47" borderId="82" xfId="0" applyFont="1" applyFill="1" applyBorder="1" applyAlignment="1">
      <alignment vertical="center" wrapText="1"/>
    </xf>
    <xf numFmtId="0" fontId="20" fillId="47" borderId="82" xfId="0" applyFont="1" applyFill="1" applyBorder="1" applyAlignment="1">
      <alignment horizontal="center" vertical="center" wrapText="1"/>
    </xf>
    <xf numFmtId="164" fontId="52" fillId="0" borderId="95" xfId="38" applyNumberFormat="1" applyFont="1" applyFill="1" applyBorder="1" applyAlignment="1" applyProtection="1">
      <alignment horizontal="center"/>
      <protection locked="0"/>
    </xf>
    <xf numFmtId="164" fontId="52" fillId="0" borderId="65" xfId="38" applyNumberFormat="1" applyFont="1" applyFill="1" applyBorder="1" applyAlignment="1" applyProtection="1">
      <alignment horizontal="center"/>
      <protection locked="0"/>
    </xf>
    <xf numFmtId="170" fontId="41" fillId="0" borderId="83" xfId="0" applyNumberFormat="1" applyFont="1" applyFill="1" applyBorder="1" applyAlignment="1">
      <alignment horizontal="center" vertical="center" wrapText="1"/>
    </xf>
    <xf numFmtId="9" fontId="41" fillId="0" borderId="83" xfId="0" applyNumberFormat="1" applyFont="1" applyFill="1" applyBorder="1" applyAlignment="1">
      <alignment horizontal="center" vertical="top" wrapText="1"/>
    </xf>
    <xf numFmtId="0" fontId="58" fillId="0" borderId="0" xfId="0" applyFont="1"/>
    <xf numFmtId="0" fontId="20" fillId="51" borderId="116" xfId="0" applyFont="1" applyFill="1" applyBorder="1" applyAlignment="1">
      <alignment horizontal="center" wrapText="1"/>
    </xf>
    <xf numFmtId="169" fontId="2" fillId="46" borderId="118" xfId="1166" applyNumberFormat="1" applyFont="1" applyFill="1" applyBorder="1"/>
    <xf numFmtId="169" fontId="20" fillId="46" borderId="118" xfId="1166" applyNumberFormat="1" applyFont="1" applyFill="1" applyBorder="1"/>
    <xf numFmtId="169" fontId="2" fillId="46" borderId="116" xfId="1166" applyNumberFormat="1" applyFont="1" applyFill="1" applyBorder="1"/>
    <xf numFmtId="0" fontId="20" fillId="51" borderId="83" xfId="0" applyFont="1" applyFill="1" applyBorder="1" applyAlignment="1">
      <alignment horizontal="center" vertical="center" wrapText="1"/>
    </xf>
    <xf numFmtId="2" fontId="39" fillId="0" borderId="119" xfId="0" applyNumberFormat="1" applyFont="1" applyFill="1" applyBorder="1" applyAlignment="1">
      <alignment horizontal="center" vertical="center" wrapText="1"/>
    </xf>
    <xf numFmtId="2" fontId="39" fillId="0" borderId="117" xfId="0" applyNumberFormat="1" applyFont="1" applyFill="1" applyBorder="1" applyAlignment="1">
      <alignment horizontal="center" vertical="center" wrapText="1"/>
    </xf>
    <xf numFmtId="170" fontId="39" fillId="0" borderId="117" xfId="1167" applyNumberFormat="1" applyFont="1" applyFill="1" applyBorder="1" applyAlignment="1">
      <alignment horizontal="center" vertical="center" wrapText="1"/>
    </xf>
    <xf numFmtId="3" fontId="39" fillId="0" borderId="117" xfId="0" applyNumberFormat="1" applyFont="1" applyFill="1" applyBorder="1" applyAlignment="1">
      <alignment horizontal="center" vertical="center" wrapText="1"/>
    </xf>
    <xf numFmtId="175" fontId="39" fillId="0" borderId="120" xfId="0" applyNumberFormat="1" applyFont="1" applyFill="1" applyBorder="1" applyAlignment="1">
      <alignment horizontal="center" vertical="center" wrapText="1"/>
    </xf>
    <xf numFmtId="2" fontId="39" fillId="0" borderId="121" xfId="0" applyNumberFormat="1" applyFont="1" applyFill="1" applyBorder="1" applyAlignment="1">
      <alignment horizontal="center" vertical="center" wrapText="1"/>
    </xf>
    <xf numFmtId="2" fontId="39" fillId="0" borderId="74" xfId="0" applyNumberFormat="1" applyFont="1" applyFill="1" applyBorder="1" applyAlignment="1">
      <alignment horizontal="center" vertical="center" wrapText="1"/>
    </xf>
    <xf numFmtId="170" fontId="39" fillId="0" borderId="74" xfId="1167" applyNumberFormat="1" applyFont="1" applyFill="1" applyBorder="1" applyAlignment="1">
      <alignment horizontal="center" vertical="center" wrapText="1"/>
    </xf>
    <xf numFmtId="3" fontId="39" fillId="0" borderId="74" xfId="0" applyNumberFormat="1" applyFont="1" applyFill="1" applyBorder="1" applyAlignment="1">
      <alignment horizontal="center" vertical="center" wrapText="1"/>
    </xf>
    <xf numFmtId="0" fontId="41" fillId="0" borderId="122" xfId="0" applyFont="1" applyBorder="1" applyAlignment="1">
      <alignment horizontal="left" wrapText="1"/>
    </xf>
    <xf numFmtId="0" fontId="41" fillId="0" borderId="88" xfId="0" applyFont="1" applyBorder="1" applyAlignment="1">
      <alignment horizontal="left" wrapText="1"/>
    </xf>
    <xf numFmtId="0" fontId="41" fillId="0" borderId="88" xfId="0" applyFont="1" applyFill="1" applyBorder="1" applyAlignment="1">
      <alignment horizontal="left" wrapText="1"/>
    </xf>
    <xf numFmtId="0" fontId="3" fillId="0" borderId="88" xfId="0" applyFont="1" applyBorder="1"/>
    <xf numFmtId="0" fontId="41" fillId="0" borderId="95" xfId="0" applyFont="1" applyFill="1" applyBorder="1" applyAlignment="1">
      <alignment horizontal="left" wrapText="1"/>
    </xf>
    <xf numFmtId="2" fontId="41" fillId="0" borderId="84" xfId="0" applyNumberFormat="1" applyFont="1" applyFill="1" applyBorder="1" applyAlignment="1">
      <alignment horizontal="center" wrapText="1"/>
    </xf>
    <xf numFmtId="2" fontId="41" fillId="0" borderId="85" xfId="0" applyNumberFormat="1" applyFont="1" applyFill="1" applyBorder="1" applyAlignment="1">
      <alignment horizontal="center" wrapText="1"/>
    </xf>
    <xf numFmtId="2" fontId="41" fillId="0" borderId="122" xfId="0" applyNumberFormat="1" applyFont="1" applyFill="1" applyBorder="1" applyAlignment="1">
      <alignment horizontal="center" wrapText="1"/>
    </xf>
    <xf numFmtId="2" fontId="41" fillId="0" borderId="88" xfId="0" applyNumberFormat="1" applyFont="1" applyFill="1" applyBorder="1" applyAlignment="1">
      <alignment horizontal="center" wrapText="1"/>
    </xf>
    <xf numFmtId="2" fontId="0" fillId="0" borderId="88" xfId="0" applyNumberFormat="1" applyBorder="1" applyAlignment="1">
      <alignment horizontal="center"/>
    </xf>
    <xf numFmtId="2" fontId="0" fillId="0" borderId="95" xfId="0" applyNumberFormat="1" applyBorder="1" applyAlignment="1">
      <alignment horizontal="center" vertical="center"/>
    </xf>
    <xf numFmtId="2" fontId="41" fillId="0" borderId="65" xfId="0" applyNumberFormat="1" applyFont="1" applyFill="1" applyBorder="1" applyAlignment="1">
      <alignment horizontal="center" vertical="center" wrapText="1"/>
    </xf>
    <xf numFmtId="2" fontId="41" fillId="0" borderId="86" xfId="0" applyNumberFormat="1" applyFont="1" applyFill="1" applyBorder="1" applyAlignment="1">
      <alignment horizontal="center" vertical="center" wrapText="1"/>
    </xf>
    <xf numFmtId="164" fontId="52" fillId="0" borderId="0" xfId="0" applyNumberFormat="1" applyFont="1" applyFill="1" applyBorder="1"/>
    <xf numFmtId="0" fontId="3" fillId="0" borderId="64" xfId="0" applyFont="1" applyFill="1" applyBorder="1" applyAlignment="1">
      <alignment horizontal="center" wrapText="1"/>
    </xf>
    <xf numFmtId="0" fontId="3" fillId="0" borderId="85" xfId="0" applyFont="1" applyFill="1" applyBorder="1" applyAlignment="1">
      <alignment horizontal="center" wrapText="1"/>
    </xf>
    <xf numFmtId="0" fontId="3" fillId="0" borderId="64" xfId="0" applyFont="1" applyFill="1" applyBorder="1" applyAlignment="1">
      <alignment horizontal="center" vertical="top" wrapText="1"/>
    </xf>
    <xf numFmtId="2" fontId="41" fillId="0" borderId="83" xfId="0" applyNumberFormat="1" applyFont="1" applyFill="1" applyBorder="1" applyAlignment="1">
      <alignment horizontal="center" vertical="center" wrapText="1"/>
    </xf>
    <xf numFmtId="180" fontId="0" fillId="0" borderId="0" xfId="0" applyNumberFormat="1"/>
    <xf numFmtId="0" fontId="53" fillId="47" borderId="82" xfId="1406" applyFill="1" applyBorder="1" applyAlignment="1">
      <alignment horizontal="left" vertical="top"/>
    </xf>
    <xf numFmtId="0" fontId="53" fillId="0" borderId="82" xfId="1406" applyFill="1" applyBorder="1" applyAlignment="1">
      <alignment horizontal="left" vertical="top"/>
    </xf>
    <xf numFmtId="0" fontId="53" fillId="0" borderId="82" xfId="1406" applyBorder="1" applyAlignment="1">
      <alignment horizontal="left" vertical="top"/>
    </xf>
    <xf numFmtId="0" fontId="2" fillId="0" borderId="0" xfId="0" applyFont="1" applyAlignment="1">
      <alignment horizontal="left"/>
    </xf>
    <xf numFmtId="0" fontId="0" fillId="46" borderId="27" xfId="0" applyFill="1" applyBorder="1"/>
    <xf numFmtId="0" fontId="0" fillId="46" borderId="87" xfId="0" applyFill="1" applyBorder="1" applyAlignment="1">
      <alignment horizontal="center" vertical="center"/>
    </xf>
    <xf numFmtId="2" fontId="0" fillId="46" borderId="28" xfId="1166" applyNumberFormat="1" applyFont="1" applyFill="1" applyBorder="1"/>
    <xf numFmtId="0" fontId="0" fillId="46" borderId="0" xfId="0" applyFill="1"/>
    <xf numFmtId="0" fontId="0" fillId="46" borderId="59" xfId="0" applyFill="1" applyBorder="1"/>
    <xf numFmtId="0" fontId="0" fillId="46" borderId="116" xfId="0" applyFill="1" applyBorder="1" applyAlignment="1">
      <alignment horizontal="center" vertical="center"/>
    </xf>
    <xf numFmtId="43" fontId="0" fillId="46" borderId="74" xfId="1166" applyNumberFormat="1" applyFont="1" applyFill="1" applyBorder="1"/>
    <xf numFmtId="181" fontId="0" fillId="46" borderId="74" xfId="1166" applyNumberFormat="1" applyFont="1" applyFill="1" applyBorder="1"/>
    <xf numFmtId="181" fontId="0" fillId="46" borderId="74" xfId="0" applyNumberFormat="1" applyFill="1" applyBorder="1"/>
    <xf numFmtId="0" fontId="0" fillId="0" borderId="59" xfId="0" applyFill="1" applyBorder="1"/>
    <xf numFmtId="0" fontId="0" fillId="0" borderId="116" xfId="0" applyFill="1" applyBorder="1" applyAlignment="1">
      <alignment horizontal="center" vertical="center"/>
    </xf>
    <xf numFmtId="181" fontId="0" fillId="0" borderId="74" xfId="0" applyNumberFormat="1" applyFill="1" applyBorder="1"/>
    <xf numFmtId="0" fontId="0" fillId="0" borderId="87" xfId="0" applyFill="1" applyBorder="1" applyAlignment="1">
      <alignment horizontal="center" vertical="center" wrapText="1"/>
    </xf>
    <xf numFmtId="181" fontId="0" fillId="0" borderId="74" xfId="1166" applyNumberFormat="1" applyFont="1" applyFill="1" applyBorder="1"/>
    <xf numFmtId="43" fontId="0" fillId="0" borderId="74" xfId="1166" applyNumberFormat="1" applyFont="1" applyFill="1" applyBorder="1"/>
    <xf numFmtId="182" fontId="0" fillId="0" borderId="0" xfId="0" applyNumberFormat="1"/>
    <xf numFmtId="0" fontId="0" fillId="0" borderId="24" xfId="0" applyFill="1" applyBorder="1"/>
    <xf numFmtId="0" fontId="0" fillId="0" borderId="25" xfId="0" applyFill="1" applyBorder="1" applyAlignment="1">
      <alignment horizontal="center" vertical="center"/>
    </xf>
    <xf numFmtId="181" fontId="0" fillId="0" borderId="26" xfId="1166" applyNumberFormat="1" applyFont="1" applyFill="1" applyBorder="1"/>
    <xf numFmtId="0" fontId="0" fillId="0" borderId="0" xfId="0" applyAlignment="1">
      <alignment horizontal="center"/>
    </xf>
    <xf numFmtId="164" fontId="20" fillId="50" borderId="123" xfId="38" applyNumberFormat="1" applyFont="1" applyFill="1" applyBorder="1" applyAlignment="1" applyProtection="1">
      <alignment horizontal="center" vertical="center" wrapText="1"/>
      <protection hidden="1"/>
    </xf>
    <xf numFmtId="164" fontId="20" fillId="50" borderId="0" xfId="38" applyNumberFormat="1" applyFont="1" applyFill="1" applyBorder="1" applyAlignment="1" applyProtection="1">
      <alignment horizontal="center" vertical="center" wrapText="1"/>
      <protection hidden="1"/>
    </xf>
    <xf numFmtId="165" fontId="20" fillId="50" borderId="52" xfId="38" applyNumberFormat="1" applyFont="1" applyFill="1" applyBorder="1" applyAlignment="1" applyProtection="1">
      <alignment horizontal="center" vertical="center"/>
      <protection hidden="1"/>
    </xf>
    <xf numFmtId="0" fontId="20" fillId="50" borderId="127" xfId="38" applyFont="1" applyFill="1" applyBorder="1" applyAlignment="1" applyProtection="1">
      <alignment horizontal="center" vertical="center"/>
      <protection hidden="1"/>
    </xf>
    <xf numFmtId="0" fontId="37" fillId="50" borderId="69" xfId="0" applyFont="1" applyFill="1" applyBorder="1" applyAlignment="1">
      <alignment horizontal="center" vertical="center" wrapText="1"/>
    </xf>
    <xf numFmtId="0" fontId="37" fillId="50" borderId="10" xfId="0" applyFont="1" applyFill="1" applyBorder="1" applyAlignment="1">
      <alignment horizontal="center" vertical="center" wrapText="1"/>
    </xf>
    <xf numFmtId="0" fontId="37" fillId="50" borderId="53" xfId="0" applyFont="1" applyFill="1" applyBorder="1" applyAlignment="1">
      <alignment horizontal="center" vertical="center" wrapText="1"/>
    </xf>
    <xf numFmtId="165" fontId="3" fillId="0" borderId="128" xfId="38" applyNumberFormat="1" applyFont="1" applyBorder="1" applyAlignment="1" applyProtection="1">
      <alignment horizontal="center"/>
      <protection hidden="1"/>
    </xf>
    <xf numFmtId="0" fontId="3" fillId="0" borderId="129" xfId="38" applyFont="1" applyBorder="1" applyProtection="1">
      <protection locked="0"/>
    </xf>
    <xf numFmtId="183" fontId="3" fillId="0" borderId="76" xfId="1166" applyNumberFormat="1" applyFont="1" applyFill="1" applyBorder="1" applyAlignment="1" applyProtection="1">
      <alignment horizontal="center"/>
      <protection hidden="1"/>
    </xf>
    <xf numFmtId="183" fontId="3" fillId="0" borderId="49" xfId="1166" applyNumberFormat="1" applyFont="1" applyFill="1" applyBorder="1" applyAlignment="1" applyProtection="1">
      <alignment horizontal="center"/>
      <protection hidden="1"/>
    </xf>
    <xf numFmtId="183" fontId="3" fillId="0" borderId="130" xfId="1166" applyNumberFormat="1" applyFont="1" applyFill="1" applyBorder="1" applyAlignment="1" applyProtection="1">
      <alignment horizontal="center"/>
      <protection hidden="1"/>
    </xf>
    <xf numFmtId="183" fontId="0" fillId="0" borderId="51" xfId="1166" applyNumberFormat="1" applyFont="1" applyBorder="1" applyAlignment="1">
      <alignment horizontal="center"/>
    </xf>
    <xf numFmtId="165" fontId="3" fillId="0" borderId="123" xfId="38" applyNumberFormat="1" applyFont="1" applyBorder="1" applyAlignment="1" applyProtection="1">
      <alignment horizontal="center"/>
      <protection hidden="1"/>
    </xf>
    <xf numFmtId="0" fontId="3" fillId="0" borderId="77" xfId="38" applyFont="1" applyBorder="1" applyProtection="1">
      <protection locked="0"/>
    </xf>
    <xf numFmtId="183" fontId="3" fillId="0" borderId="81" xfId="1166" applyNumberFormat="1" applyFont="1" applyFill="1" applyBorder="1" applyAlignment="1" applyProtection="1">
      <alignment horizontal="center"/>
      <protection hidden="1"/>
    </xf>
    <xf numFmtId="183" fontId="3" fillId="0" borderId="55" xfId="1166" applyNumberFormat="1" applyFont="1" applyFill="1" applyBorder="1" applyAlignment="1" applyProtection="1">
      <alignment horizontal="center"/>
      <protection hidden="1"/>
    </xf>
    <xf numFmtId="183" fontId="3" fillId="0" borderId="0" xfId="1166" applyNumberFormat="1" applyFont="1" applyFill="1" applyBorder="1" applyAlignment="1" applyProtection="1">
      <alignment horizontal="center"/>
      <protection hidden="1"/>
    </xf>
    <xf numFmtId="183" fontId="0" fillId="0" borderId="54" xfId="1166" applyNumberFormat="1" applyFont="1" applyBorder="1" applyAlignment="1">
      <alignment horizontal="center"/>
    </xf>
    <xf numFmtId="0" fontId="2" fillId="0" borderId="0" xfId="0" applyFont="1" applyBorder="1"/>
    <xf numFmtId="0" fontId="0" fillId="0" borderId="0" xfId="0" applyBorder="1"/>
    <xf numFmtId="165" fontId="3" fillId="0" borderId="124" xfId="38" applyNumberFormat="1" applyFont="1" applyBorder="1" applyAlignment="1" applyProtection="1">
      <alignment horizontal="center"/>
      <protection hidden="1"/>
    </xf>
    <xf numFmtId="0" fontId="3" fillId="0" borderId="131" xfId="38" applyFont="1" applyBorder="1" applyProtection="1">
      <protection locked="0"/>
    </xf>
    <xf numFmtId="183" fontId="3" fillId="0" borderId="80" xfId="1166" applyNumberFormat="1" applyFont="1" applyFill="1" applyBorder="1" applyAlignment="1" applyProtection="1">
      <alignment horizontal="center"/>
      <protection hidden="1"/>
    </xf>
    <xf numFmtId="183" fontId="3" fillId="0" borderId="126" xfId="1166" applyNumberFormat="1" applyFont="1" applyFill="1" applyBorder="1" applyAlignment="1" applyProtection="1">
      <alignment horizontal="center"/>
      <protection hidden="1"/>
    </xf>
    <xf numFmtId="183" fontId="3" fillId="0" borderId="125" xfId="1166" applyNumberFormat="1" applyFont="1" applyFill="1" applyBorder="1" applyAlignment="1" applyProtection="1">
      <alignment horizontal="center"/>
      <protection hidden="1"/>
    </xf>
    <xf numFmtId="183" fontId="0" fillId="0" borderId="12" xfId="1166" applyNumberFormat="1" applyFont="1" applyBorder="1" applyAlignment="1">
      <alignment horizontal="center"/>
    </xf>
    <xf numFmtId="0" fontId="2" fillId="50" borderId="75" xfId="0" applyFont="1" applyFill="1" applyBorder="1" applyAlignment="1">
      <alignment horizontal="center"/>
    </xf>
    <xf numFmtId="0" fontId="2" fillId="50" borderId="76" xfId="0" applyFont="1" applyFill="1" applyBorder="1" applyAlignment="1">
      <alignment horizontal="center"/>
    </xf>
    <xf numFmtId="0" fontId="2" fillId="50" borderId="132" xfId="0" applyFont="1" applyFill="1" applyBorder="1" applyAlignment="1">
      <alignment horizontal="center"/>
    </xf>
    <xf numFmtId="0" fontId="0" fillId="0" borderId="78" xfId="0" applyBorder="1" applyAlignment="1">
      <alignment horizontal="center"/>
    </xf>
    <xf numFmtId="0" fontId="0" fillId="0" borderId="66" xfId="0" applyBorder="1" applyAlignment="1">
      <alignment horizontal="center"/>
    </xf>
    <xf numFmtId="0" fontId="0" fillId="0" borderId="121" xfId="0" applyBorder="1" applyAlignment="1">
      <alignment horizontal="center"/>
    </xf>
    <xf numFmtId="0" fontId="0" fillId="0" borderId="59" xfId="0" applyBorder="1" applyAlignment="1">
      <alignment horizontal="center"/>
    </xf>
    <xf numFmtId="0" fontId="0" fillId="0" borderId="116" xfId="0" applyBorder="1" applyAlignment="1">
      <alignment horizontal="center"/>
    </xf>
    <xf numFmtId="0" fontId="0" fillId="0" borderId="74" xfId="0" applyBorder="1" applyAlignment="1">
      <alignment horizontal="center"/>
    </xf>
    <xf numFmtId="0" fontId="0" fillId="0" borderId="133" xfId="0" applyBorder="1" applyAlignment="1">
      <alignment horizontal="center"/>
    </xf>
    <xf numFmtId="0" fontId="0" fillId="0" borderId="118" xfId="0" applyBorder="1" applyAlignment="1">
      <alignment horizontal="center"/>
    </xf>
    <xf numFmtId="0" fontId="0" fillId="0" borderId="134"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ill="1" applyBorder="1" applyAlignment="1">
      <alignment horizontal="center"/>
    </xf>
    <xf numFmtId="0" fontId="37" fillId="50" borderId="68" xfId="0" applyFont="1" applyFill="1" applyBorder="1" applyAlignment="1">
      <alignment horizontal="center" vertical="center"/>
    </xf>
    <xf numFmtId="0" fontId="37" fillId="50" borderId="69" xfId="0" applyFont="1" applyFill="1" applyBorder="1" applyAlignment="1">
      <alignment horizontal="center" vertical="center"/>
    </xf>
    <xf numFmtId="0" fontId="37" fillId="50" borderId="70" xfId="0" applyFont="1" applyFill="1" applyBorder="1" applyAlignment="1">
      <alignment horizontal="center" vertical="center" wrapText="1"/>
    </xf>
    <xf numFmtId="165" fontId="3" fillId="0" borderId="75" xfId="38" applyNumberFormat="1" applyFont="1" applyBorder="1" applyAlignment="1" applyProtection="1">
      <alignment horizontal="center"/>
      <protection locked="0"/>
    </xf>
    <xf numFmtId="165" fontId="3" fillId="0" borderId="76" xfId="38" applyNumberFormat="1" applyFont="1" applyBorder="1" applyAlignment="1" applyProtection="1">
      <alignment horizontal="center"/>
      <protection locked="0"/>
    </xf>
    <xf numFmtId="164" fontId="3" fillId="0" borderId="76" xfId="38" applyNumberFormat="1" applyFont="1" applyFill="1" applyBorder="1" applyAlignment="1" applyProtection="1">
      <alignment horizontal="center"/>
      <protection hidden="1"/>
    </xf>
    <xf numFmtId="2" fontId="3" fillId="0" borderId="76" xfId="1166" applyNumberFormat="1" applyFont="1" applyFill="1" applyBorder="1" applyAlignment="1" applyProtection="1">
      <alignment horizontal="center"/>
      <protection hidden="1"/>
    </xf>
    <xf numFmtId="2" fontId="3" fillId="0" borderId="132" xfId="38" applyNumberFormat="1" applyFont="1" applyFill="1" applyBorder="1" applyAlignment="1" applyProtection="1">
      <alignment horizontal="center"/>
      <protection hidden="1"/>
    </xf>
    <xf numFmtId="165" fontId="3" fillId="0" borderId="135" xfId="38" applyNumberFormat="1" applyFont="1" applyBorder="1" applyAlignment="1" applyProtection="1">
      <alignment horizontal="center"/>
      <protection locked="0"/>
    </xf>
    <xf numFmtId="165" fontId="3" fillId="0" borderId="81" xfId="38" applyNumberFormat="1" applyFont="1" applyBorder="1" applyAlignment="1" applyProtection="1">
      <alignment horizontal="center"/>
      <protection locked="0"/>
    </xf>
    <xf numFmtId="164" fontId="3" fillId="0" borderId="81" xfId="38" applyNumberFormat="1" applyFont="1" applyFill="1" applyBorder="1" applyAlignment="1" applyProtection="1">
      <alignment horizontal="center"/>
      <protection hidden="1"/>
    </xf>
    <xf numFmtId="2" fontId="3" fillId="0" borderId="81" xfId="38" applyNumberFormat="1" applyFont="1" applyFill="1" applyBorder="1" applyAlignment="1" applyProtection="1">
      <alignment horizontal="center"/>
      <protection hidden="1"/>
    </xf>
    <xf numFmtId="2" fontId="3" fillId="0" borderId="136" xfId="38" applyNumberFormat="1" applyFont="1" applyFill="1" applyBorder="1" applyAlignment="1" applyProtection="1">
      <alignment horizontal="center"/>
      <protection hidden="1"/>
    </xf>
    <xf numFmtId="165" fontId="3" fillId="0" borderId="137" xfId="38" applyNumberFormat="1" applyFont="1" applyBorder="1" applyAlignment="1" applyProtection="1">
      <alignment horizontal="center"/>
      <protection locked="0"/>
    </xf>
    <xf numFmtId="165" fontId="3" fillId="0" borderId="80" xfId="38" applyNumberFormat="1" applyFont="1" applyBorder="1" applyAlignment="1" applyProtection="1">
      <alignment horizontal="center"/>
      <protection locked="0"/>
    </xf>
    <xf numFmtId="164" fontId="3" fillId="0" borderId="80" xfId="38" applyNumberFormat="1" applyFont="1" applyFill="1" applyBorder="1" applyAlignment="1" applyProtection="1">
      <alignment horizontal="center"/>
      <protection hidden="1"/>
    </xf>
    <xf numFmtId="2" fontId="3" fillId="0" borderId="80" xfId="38" applyNumberFormat="1" applyFont="1" applyFill="1" applyBorder="1" applyAlignment="1" applyProtection="1">
      <alignment horizontal="center"/>
      <protection hidden="1"/>
    </xf>
    <xf numFmtId="2" fontId="3" fillId="0" borderId="50" xfId="38" applyNumberFormat="1" applyFont="1" applyFill="1" applyBorder="1" applyAlignment="1" applyProtection="1">
      <alignment horizontal="center"/>
      <protection hidden="1"/>
    </xf>
    <xf numFmtId="0" fontId="37" fillId="0" borderId="0" xfId="0" applyFont="1" applyFill="1" applyBorder="1" applyAlignment="1">
      <alignment horizontal="center" vertical="center" wrapText="1"/>
    </xf>
    <xf numFmtId="2" fontId="3" fillId="0" borderId="76" xfId="38" applyNumberFormat="1" applyFont="1" applyFill="1" applyBorder="1" applyAlignment="1" applyProtection="1">
      <alignment horizontal="center"/>
      <protection hidden="1"/>
    </xf>
    <xf numFmtId="2" fontId="3" fillId="0" borderId="76" xfId="38" applyNumberFormat="1" applyFont="1" applyFill="1" applyBorder="1" applyAlignment="1" applyProtection="1">
      <alignment horizontal="center"/>
      <protection locked="0"/>
    </xf>
    <xf numFmtId="2" fontId="3" fillId="0" borderId="81" xfId="38" applyNumberFormat="1" applyFont="1" applyFill="1" applyBorder="1" applyAlignment="1" applyProtection="1">
      <alignment horizontal="center"/>
      <protection locked="0"/>
    </xf>
    <xf numFmtId="2" fontId="3" fillId="0" borderId="80" xfId="38" applyNumberFormat="1" applyFont="1" applyFill="1" applyBorder="1" applyAlignment="1" applyProtection="1">
      <alignment horizontal="center"/>
      <protection locked="0"/>
    </xf>
    <xf numFmtId="0" fontId="80" fillId="0" borderId="0" xfId="0" applyFont="1"/>
    <xf numFmtId="0" fontId="37" fillId="0" borderId="0" xfId="0" applyFont="1" applyAlignment="1">
      <alignment horizontal="justify" vertical="center"/>
    </xf>
    <xf numFmtId="2" fontId="0" fillId="0" borderId="121" xfId="0" applyNumberFormat="1" applyBorder="1" applyAlignment="1">
      <alignment horizontal="center"/>
    </xf>
    <xf numFmtId="1" fontId="0" fillId="0" borderId="121" xfId="0" applyNumberFormat="1" applyBorder="1" applyAlignment="1">
      <alignment horizontal="center"/>
    </xf>
    <xf numFmtId="14" fontId="55" fillId="86" borderId="117" xfId="0" applyNumberFormat="1" applyFont="1" applyFill="1" applyBorder="1" applyAlignment="1">
      <alignment horizontal="center"/>
    </xf>
    <xf numFmtId="0" fontId="81" fillId="47" borderId="116" xfId="0" applyFont="1" applyFill="1" applyBorder="1"/>
    <xf numFmtId="0" fontId="81" fillId="0" borderId="0" xfId="0" applyFont="1"/>
    <xf numFmtId="0" fontId="82" fillId="47" borderId="120" xfId="0" applyFont="1" applyFill="1" applyBorder="1" applyAlignment="1">
      <alignment horizontal="center" vertical="center" wrapText="1"/>
    </xf>
    <xf numFmtId="0" fontId="82" fillId="47" borderId="116" xfId="0" applyFont="1" applyFill="1" applyBorder="1" applyAlignment="1">
      <alignment horizontal="center" vertical="center" wrapText="1"/>
    </xf>
    <xf numFmtId="0" fontId="82" fillId="47" borderId="116" xfId="0" applyFont="1" applyFill="1" applyBorder="1" applyAlignment="1">
      <alignment horizontal="center"/>
    </xf>
    <xf numFmtId="184" fontId="82" fillId="47" borderId="120" xfId="0" applyNumberFormat="1" applyFont="1" applyFill="1" applyBorder="1" applyAlignment="1">
      <alignment horizontal="center" vertical="center" wrapText="1"/>
    </xf>
    <xf numFmtId="0" fontId="83" fillId="87" borderId="116" xfId="0" applyFont="1" applyFill="1" applyBorder="1" applyAlignment="1">
      <alignment horizontal="left"/>
    </xf>
    <xf numFmtId="0" fontId="82" fillId="0" borderId="116" xfId="0" applyFont="1" applyFill="1" applyBorder="1" applyAlignment="1">
      <alignment horizontal="center" vertical="center" wrapText="1"/>
    </xf>
    <xf numFmtId="170" fontId="83" fillId="87" borderId="116" xfId="0" applyNumberFormat="1" applyFont="1" applyFill="1" applyBorder="1" applyAlignment="1">
      <alignment horizontal="center"/>
    </xf>
    <xf numFmtId="43" fontId="84" fillId="0" borderId="116" xfId="1167" applyNumberFormat="1" applyFont="1" applyFill="1" applyBorder="1" applyAlignment="1">
      <alignment horizontal="right" vertical="center" wrapText="1"/>
    </xf>
    <xf numFmtId="43" fontId="84" fillId="0" borderId="116" xfId="0" applyNumberFormat="1" applyFont="1" applyFill="1" applyBorder="1" applyAlignment="1">
      <alignment horizontal="right" vertical="center" wrapText="1"/>
    </xf>
    <xf numFmtId="0" fontId="0" fillId="0" borderId="116" xfId="0" applyBorder="1"/>
    <xf numFmtId="0" fontId="85" fillId="0" borderId="116" xfId="0" applyFont="1" applyBorder="1" applyAlignment="1">
      <alignment horizontal="left" vertical="center" wrapText="1"/>
    </xf>
    <xf numFmtId="0" fontId="84" fillId="0" borderId="116" xfId="0" applyFont="1" applyBorder="1" applyAlignment="1">
      <alignment horizontal="center" vertical="center" wrapText="1"/>
    </xf>
    <xf numFmtId="0" fontId="85" fillId="0" borderId="116" xfId="0" applyFont="1" applyBorder="1" applyAlignment="1">
      <alignment horizontal="center" vertical="center"/>
    </xf>
    <xf numFmtId="185" fontId="86" fillId="0" borderId="116" xfId="1166" applyNumberFormat="1" applyFont="1" applyBorder="1" applyAlignment="1">
      <alignment horizontal="right" vertical="center" wrapText="1"/>
    </xf>
    <xf numFmtId="186" fontId="86" fillId="0" borderId="116" xfId="1166" applyNumberFormat="1" applyFont="1" applyBorder="1" applyAlignment="1">
      <alignment horizontal="right" vertical="center" wrapText="1"/>
    </xf>
    <xf numFmtId="0" fontId="83" fillId="87" borderId="116" xfId="0" applyFont="1" applyFill="1" applyBorder="1" applyAlignment="1">
      <alignment horizontal="center"/>
    </xf>
    <xf numFmtId="10" fontId="84" fillId="0" borderId="116" xfId="0" applyNumberFormat="1" applyFont="1" applyFill="1" applyBorder="1" applyAlignment="1">
      <alignment horizontal="right" vertical="center" wrapText="1"/>
    </xf>
    <xf numFmtId="0" fontId="84" fillId="0" borderId="116" xfId="0" applyFont="1" applyFill="1" applyBorder="1" applyAlignment="1">
      <alignment horizontal="center" vertical="center" wrapText="1"/>
    </xf>
    <xf numFmtId="171" fontId="84" fillId="0" borderId="116" xfId="1166" applyNumberFormat="1" applyFont="1" applyFill="1" applyBorder="1" applyAlignment="1">
      <alignment horizontal="right" vertical="center" wrapText="1"/>
    </xf>
    <xf numFmtId="187" fontId="86" fillId="0" borderId="116" xfId="1166" applyNumberFormat="1" applyFont="1" applyBorder="1" applyAlignment="1">
      <alignment horizontal="right" vertical="center" wrapText="1"/>
    </xf>
    <xf numFmtId="170" fontId="86" fillId="0" borderId="116" xfId="1167" applyNumberFormat="1" applyFont="1" applyBorder="1" applyAlignment="1">
      <alignment horizontal="right" vertical="center" wrapText="1"/>
    </xf>
    <xf numFmtId="0" fontId="87" fillId="88" borderId="116" xfId="0" applyFont="1" applyFill="1" applyBorder="1" applyAlignment="1">
      <alignment vertical="center" wrapText="1"/>
    </xf>
    <xf numFmtId="0" fontId="87" fillId="88" borderId="116" xfId="0" applyFont="1" applyFill="1" applyBorder="1" applyAlignment="1">
      <alignment horizontal="center" vertical="center" wrapText="1"/>
    </xf>
    <xf numFmtId="187" fontId="88" fillId="88" borderId="116" xfId="1166" applyNumberFormat="1" applyFont="1" applyFill="1" applyBorder="1" applyAlignment="1">
      <alignment horizontal="right" vertical="center" wrapText="1"/>
    </xf>
    <xf numFmtId="0" fontId="0" fillId="88" borderId="116" xfId="0" applyFont="1" applyFill="1" applyBorder="1"/>
    <xf numFmtId="0" fontId="0" fillId="0" borderId="0" xfId="0" applyFont="1"/>
    <xf numFmtId="0" fontId="84" fillId="0" borderId="116" xfId="0" applyFont="1" applyBorder="1" applyAlignment="1">
      <alignment vertical="center" wrapText="1"/>
    </xf>
    <xf numFmtId="187" fontId="86" fillId="88" borderId="116" xfId="1166" applyNumberFormat="1" applyFont="1" applyFill="1" applyBorder="1" applyAlignment="1">
      <alignment horizontal="right" vertical="center" wrapText="1"/>
    </xf>
    <xf numFmtId="0" fontId="84" fillId="0" borderId="118" xfId="0" applyFont="1" applyBorder="1" applyAlignment="1">
      <alignment vertical="center" wrapText="1"/>
    </xf>
    <xf numFmtId="0" fontId="84" fillId="88" borderId="118" xfId="0" applyFont="1" applyFill="1" applyBorder="1" applyAlignment="1">
      <alignment vertical="center" wrapText="1"/>
    </xf>
    <xf numFmtId="0" fontId="84" fillId="88" borderId="116" xfId="0" applyFont="1" applyFill="1" applyBorder="1" applyAlignment="1">
      <alignment horizontal="center" vertical="center" wrapText="1"/>
    </xf>
    <xf numFmtId="0" fontId="0" fillId="88" borderId="116" xfId="0" applyFill="1" applyBorder="1"/>
    <xf numFmtId="0" fontId="87" fillId="88" borderId="118" xfId="0" applyFont="1" applyFill="1" applyBorder="1" applyAlignment="1">
      <alignment vertical="center" wrapText="1"/>
    </xf>
    <xf numFmtId="0" fontId="84" fillId="0" borderId="118" xfId="0" applyFont="1" applyFill="1" applyBorder="1" applyAlignment="1">
      <alignment vertical="center" wrapText="1"/>
    </xf>
    <xf numFmtId="187" fontId="86" fillId="0" borderId="116" xfId="1166" applyNumberFormat="1" applyFont="1" applyFill="1" applyBorder="1" applyAlignment="1">
      <alignment horizontal="right" vertical="center" wrapText="1"/>
    </xf>
    <xf numFmtId="0" fontId="0" fillId="0" borderId="116" xfId="0" applyFont="1" applyFill="1" applyBorder="1"/>
    <xf numFmtId="0" fontId="84" fillId="0" borderId="116" xfId="0" applyFont="1" applyFill="1" applyBorder="1" applyAlignment="1">
      <alignment vertical="center" wrapText="1"/>
    </xf>
    <xf numFmtId="0" fontId="89" fillId="0" borderId="120" xfId="0" applyFont="1" applyFill="1" applyBorder="1" applyAlignment="1">
      <alignment vertical="center" wrapText="1"/>
    </xf>
    <xf numFmtId="0" fontId="2" fillId="88" borderId="120" xfId="0" applyFont="1" applyFill="1" applyBorder="1" applyAlignment="1">
      <alignment vertical="center" wrapText="1"/>
    </xf>
    <xf numFmtId="0" fontId="87" fillId="88" borderId="138" xfId="0" applyFont="1" applyFill="1" applyBorder="1" applyAlignment="1">
      <alignment horizontal="center" vertical="center" wrapText="1"/>
    </xf>
    <xf numFmtId="0" fontId="89" fillId="88" borderId="116" xfId="0" applyFont="1" applyFill="1" applyBorder="1" applyAlignment="1">
      <alignment vertical="center" wrapText="1"/>
    </xf>
    <xf numFmtId="0" fontId="82" fillId="88" borderId="116" xfId="0" applyFont="1" applyFill="1" applyBorder="1" applyAlignment="1">
      <alignment horizontal="center" vertical="center" wrapText="1"/>
    </xf>
    <xf numFmtId="0" fontId="84" fillId="46" borderId="116" xfId="0" applyFont="1" applyFill="1" applyBorder="1" applyAlignment="1">
      <alignment vertical="center" wrapText="1"/>
    </xf>
    <xf numFmtId="0" fontId="84" fillId="46" borderId="116" xfId="0" applyFont="1" applyFill="1" applyBorder="1" applyAlignment="1">
      <alignment horizontal="center" vertical="center" wrapText="1"/>
    </xf>
    <xf numFmtId="0" fontId="82" fillId="46" borderId="116" xfId="0" applyFont="1" applyFill="1" applyBorder="1" applyAlignment="1">
      <alignment horizontal="center" vertical="center" wrapText="1"/>
    </xf>
    <xf numFmtId="0" fontId="2" fillId="88" borderId="116" xfId="0" applyFont="1" applyFill="1" applyBorder="1" applyAlignment="1">
      <alignment vertical="center" wrapText="1"/>
    </xf>
    <xf numFmtId="0" fontId="0" fillId="0" borderId="116" xfId="0" applyFill="1" applyBorder="1"/>
    <xf numFmtId="170" fontId="88" fillId="88" borderId="116" xfId="1167" applyNumberFormat="1" applyFont="1" applyFill="1" applyBorder="1" applyAlignment="1">
      <alignment horizontal="right" vertical="center" wrapText="1"/>
    </xf>
    <xf numFmtId="0" fontId="2" fillId="0" borderId="0" xfId="0" applyFont="1" applyFill="1"/>
    <xf numFmtId="0" fontId="2" fillId="89" borderId="116" xfId="0" applyFont="1" applyFill="1" applyBorder="1" applyAlignment="1">
      <alignment horizontal="center"/>
    </xf>
    <xf numFmtId="14" fontId="2" fillId="86" borderId="117" xfId="0" applyNumberFormat="1" applyFont="1" applyFill="1" applyBorder="1" applyAlignment="1">
      <alignment horizontal="center"/>
    </xf>
    <xf numFmtId="0" fontId="0" fillId="89" borderId="116" xfId="0" applyFill="1" applyBorder="1" applyAlignment="1">
      <alignment horizontal="left"/>
    </xf>
    <xf numFmtId="0" fontId="82" fillId="89" borderId="116" xfId="0" applyFont="1" applyFill="1" applyBorder="1" applyAlignment="1">
      <alignment horizontal="center"/>
    </xf>
    <xf numFmtId="0" fontId="82" fillId="89" borderId="118" xfId="0" applyFont="1" applyFill="1" applyBorder="1" applyAlignment="1">
      <alignment horizontal="center"/>
    </xf>
    <xf numFmtId="184" fontId="82" fillId="89" borderId="120" xfId="0" applyNumberFormat="1" applyFont="1" applyFill="1" applyBorder="1" applyAlignment="1">
      <alignment horizontal="center" vertical="center" wrapText="1"/>
    </xf>
    <xf numFmtId="184" fontId="82" fillId="89" borderId="139" xfId="0" applyNumberFormat="1" applyFont="1" applyFill="1" applyBorder="1" applyAlignment="1">
      <alignment horizontal="center" vertical="center" wrapText="1"/>
    </xf>
    <xf numFmtId="0" fontId="83" fillId="88" borderId="116" xfId="0" applyFont="1" applyFill="1" applyBorder="1" applyAlignment="1">
      <alignment horizontal="left"/>
    </xf>
    <xf numFmtId="170" fontId="83" fillId="88" borderId="116" xfId="0" applyNumberFormat="1" applyFont="1" applyFill="1" applyBorder="1" applyAlignment="1">
      <alignment horizontal="center"/>
    </xf>
    <xf numFmtId="43" fontId="84" fillId="88" borderId="116" xfId="1166" applyFont="1" applyFill="1" applyBorder="1" applyAlignment="1">
      <alignment horizontal="right" vertical="center" wrapText="1"/>
    </xf>
    <xf numFmtId="43" fontId="84" fillId="88" borderId="138" xfId="1166" applyFont="1" applyFill="1" applyBorder="1" applyAlignment="1">
      <alignment horizontal="right" vertical="center" wrapText="1"/>
    </xf>
    <xf numFmtId="0" fontId="0" fillId="88" borderId="138" xfId="0" applyFill="1" applyBorder="1" applyAlignment="1">
      <alignment horizontal="left"/>
    </xf>
    <xf numFmtId="0" fontId="85" fillId="88" borderId="116" xfId="0" applyFont="1" applyFill="1" applyBorder="1" applyAlignment="1">
      <alignment horizontal="left" vertical="center" wrapText="1"/>
    </xf>
    <xf numFmtId="0" fontId="85" fillId="88" borderId="116" xfId="0" applyFont="1" applyFill="1" applyBorder="1" applyAlignment="1">
      <alignment horizontal="center" vertical="center"/>
    </xf>
    <xf numFmtId="186" fontId="86" fillId="88" borderId="116" xfId="1166" applyNumberFormat="1" applyFont="1" applyFill="1" applyBorder="1" applyAlignment="1">
      <alignment horizontal="right" vertical="center" wrapText="1"/>
    </xf>
    <xf numFmtId="186" fontId="86" fillId="88" borderId="138" xfId="1166" applyNumberFormat="1" applyFont="1" applyFill="1" applyBorder="1" applyAlignment="1">
      <alignment horizontal="right" vertical="center" wrapText="1"/>
    </xf>
    <xf numFmtId="0" fontId="83" fillId="88" borderId="116" xfId="0" applyFont="1" applyFill="1" applyBorder="1" applyAlignment="1">
      <alignment horizontal="center"/>
    </xf>
    <xf numFmtId="10" fontId="84" fillId="88" borderId="116" xfId="0" applyNumberFormat="1" applyFont="1" applyFill="1" applyBorder="1" applyAlignment="1">
      <alignment horizontal="right" vertical="center" wrapText="1"/>
    </xf>
    <xf numFmtId="171" fontId="84" fillId="0" borderId="116" xfId="1166" applyNumberFormat="1" applyFont="1" applyFill="1" applyBorder="1" applyAlignment="1">
      <alignment horizontal="center" vertical="center" wrapText="1"/>
    </xf>
    <xf numFmtId="187" fontId="86" fillId="0" borderId="116" xfId="1166" applyNumberFormat="1" applyFont="1" applyBorder="1" applyAlignment="1">
      <alignment horizontal="left" vertical="center" wrapText="1"/>
    </xf>
    <xf numFmtId="188" fontId="86" fillId="88" borderId="116" xfId="1166" applyNumberFormat="1" applyFont="1" applyFill="1" applyBorder="1" applyAlignment="1">
      <alignment horizontal="right" vertical="center" wrapText="1"/>
    </xf>
    <xf numFmtId="0" fontId="82" fillId="89" borderId="116" xfId="0" applyFont="1" applyFill="1" applyBorder="1" applyAlignment="1">
      <alignment vertical="center" wrapText="1"/>
    </xf>
    <xf numFmtId="0" fontId="82" fillId="89" borderId="116" xfId="0" applyFont="1" applyFill="1" applyBorder="1" applyAlignment="1">
      <alignment horizontal="center" vertical="center" wrapText="1"/>
    </xf>
    <xf numFmtId="187" fontId="90" fillId="89" borderId="116" xfId="1166" applyNumberFormat="1" applyFont="1" applyFill="1" applyBorder="1" applyAlignment="1">
      <alignment horizontal="right" vertical="center" wrapText="1"/>
    </xf>
    <xf numFmtId="0" fontId="0" fillId="89" borderId="138" xfId="0" applyFill="1" applyBorder="1" applyAlignment="1">
      <alignment horizontal="left"/>
    </xf>
    <xf numFmtId="0" fontId="82" fillId="89" borderId="118" xfId="0" applyFont="1" applyFill="1" applyBorder="1" applyAlignment="1">
      <alignment vertical="center" wrapText="1"/>
    </xf>
    <xf numFmtId="0" fontId="0" fillId="0" borderId="138" xfId="0" applyBorder="1" applyAlignment="1">
      <alignment horizontal="left"/>
    </xf>
    <xf numFmtId="0" fontId="84" fillId="0" borderId="116" xfId="0" quotePrefix="1" applyFont="1" applyBorder="1" applyAlignment="1">
      <alignment horizontal="center" vertical="center" wrapText="1"/>
    </xf>
    <xf numFmtId="0" fontId="91" fillId="89" borderId="120" xfId="0" applyFont="1" applyFill="1" applyBorder="1" applyAlignment="1">
      <alignment vertical="center" wrapText="1"/>
    </xf>
    <xf numFmtId="0" fontId="89" fillId="0" borderId="116" xfId="0" applyFont="1" applyFill="1" applyBorder="1" applyAlignment="1">
      <alignment vertical="center" wrapText="1"/>
    </xf>
    <xf numFmtId="0" fontId="91" fillId="89" borderId="116" xfId="0" applyFont="1" applyFill="1" applyBorder="1" applyAlignment="1">
      <alignment vertical="center" wrapText="1"/>
    </xf>
    <xf numFmtId="187" fontId="92" fillId="88" borderId="116" xfId="1166" applyNumberFormat="1" applyFont="1" applyFill="1" applyBorder="1" applyAlignment="1">
      <alignment horizontal="right" vertical="center" wrapText="1"/>
    </xf>
    <xf numFmtId="187" fontId="92" fillId="88" borderId="138" xfId="1166" applyNumberFormat="1" applyFont="1" applyFill="1" applyBorder="1" applyAlignment="1">
      <alignment horizontal="right" vertical="center" wrapText="1"/>
    </xf>
    <xf numFmtId="0" fontId="0" fillId="0" borderId="138" xfId="0" applyFill="1" applyBorder="1" applyAlignment="1">
      <alignment horizontal="left"/>
    </xf>
    <xf numFmtId="170" fontId="90" fillId="89" borderId="116" xfId="1167" applyNumberFormat="1" applyFont="1" applyFill="1" applyBorder="1" applyAlignment="1">
      <alignment horizontal="right" vertical="center" wrapText="1"/>
    </xf>
    <xf numFmtId="0" fontId="0" fillId="0" borderId="0" xfId="0" applyAlignment="1">
      <alignment horizontal="left"/>
    </xf>
    <xf numFmtId="189" fontId="0" fillId="0" borderId="0" xfId="0" applyNumberFormat="1"/>
    <xf numFmtId="0" fontId="93" fillId="0" borderId="0" xfId="0" applyFont="1" applyFill="1" applyBorder="1" applyAlignment="1">
      <alignment horizontal="left" vertical="center"/>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Alignment="1">
      <alignment vertical="center"/>
    </xf>
    <xf numFmtId="0" fontId="0" fillId="0" borderId="0" xfId="0" applyAlignment="1">
      <alignment wrapText="1"/>
    </xf>
    <xf numFmtId="0" fontId="0" fillId="89" borderId="116" xfId="0" applyFill="1" applyBorder="1"/>
    <xf numFmtId="190" fontId="84" fillId="0" borderId="116" xfId="1166" applyNumberFormat="1" applyFont="1" applyFill="1" applyBorder="1" applyAlignment="1">
      <alignment horizontal="right" vertical="center" wrapText="1"/>
    </xf>
    <xf numFmtId="191" fontId="86" fillId="88" borderId="116" xfId="1166" applyNumberFormat="1" applyFont="1" applyFill="1" applyBorder="1" applyAlignment="1">
      <alignment horizontal="right" vertical="center" wrapText="1"/>
    </xf>
    <xf numFmtId="190" fontId="90" fillId="89" borderId="116" xfId="1166" applyNumberFormat="1" applyFont="1" applyFill="1" applyBorder="1" applyAlignment="1">
      <alignment horizontal="right" vertical="center" wrapText="1"/>
    </xf>
    <xf numFmtId="190" fontId="86" fillId="88" borderId="116" xfId="1166" applyNumberFormat="1" applyFont="1" applyFill="1" applyBorder="1" applyAlignment="1">
      <alignment horizontal="right" vertical="center" wrapText="1"/>
    </xf>
    <xf numFmtId="190" fontId="86" fillId="0" borderId="116" xfId="1166" applyNumberFormat="1" applyFont="1" applyFill="1" applyBorder="1" applyAlignment="1">
      <alignment horizontal="right" vertical="center" wrapText="1"/>
    </xf>
    <xf numFmtId="0" fontId="82" fillId="89" borderId="138" xfId="0" applyFont="1" applyFill="1" applyBorder="1" applyAlignment="1">
      <alignment horizontal="center" vertical="center" wrapText="1"/>
    </xf>
    <xf numFmtId="0" fontId="0" fillId="0" borderId="0" xfId="1167" applyNumberFormat="1" applyFont="1"/>
    <xf numFmtId="192" fontId="0" fillId="0" borderId="0" xfId="0" applyNumberFormat="1"/>
    <xf numFmtId="191" fontId="0" fillId="0" borderId="0" xfId="0" applyNumberFormat="1"/>
    <xf numFmtId="0" fontId="3" fillId="0" borderId="0" xfId="0" applyFont="1" applyAlignment="1">
      <alignment horizontal="left" vertical="center" wrapText="1"/>
    </xf>
    <xf numFmtId="0" fontId="94" fillId="89" borderId="116" xfId="0" applyFont="1" applyFill="1" applyBorder="1" applyAlignment="1">
      <alignment horizontal="left"/>
    </xf>
    <xf numFmtId="0" fontId="82" fillId="89" borderId="120" xfId="0" applyFont="1" applyFill="1" applyBorder="1" applyAlignment="1">
      <alignment horizontal="center" vertical="center" wrapText="1"/>
    </xf>
    <xf numFmtId="0" fontId="84" fillId="0" borderId="140" xfId="0" applyFont="1" applyFill="1" applyBorder="1" applyAlignment="1">
      <alignment horizontal="center" vertical="center" wrapText="1"/>
    </xf>
    <xf numFmtId="190" fontId="84" fillId="46" borderId="116" xfId="0" applyNumberFormat="1" applyFont="1" applyFill="1" applyBorder="1" applyAlignment="1">
      <alignment vertical="center" wrapText="1"/>
    </xf>
    <xf numFmtId="190" fontId="95" fillId="52" borderId="116" xfId="0" applyNumberFormat="1" applyFont="1" applyFill="1" applyBorder="1" applyAlignment="1">
      <alignment vertical="center" wrapText="1"/>
    </xf>
    <xf numFmtId="0" fontId="0" fillId="0" borderId="118" xfId="0" applyBorder="1" applyAlignment="1">
      <alignment vertical="center"/>
    </xf>
    <xf numFmtId="0" fontId="0" fillId="0" borderId="87" xfId="0" applyBorder="1" applyAlignment="1">
      <alignment vertical="center"/>
    </xf>
    <xf numFmtId="190" fontId="84" fillId="46" borderId="87" xfId="0" applyNumberFormat="1" applyFont="1" applyFill="1" applyBorder="1" applyAlignment="1">
      <alignment horizontal="right" vertical="center" wrapText="1"/>
    </xf>
    <xf numFmtId="0" fontId="0" fillId="0" borderId="87" xfId="0" applyBorder="1" applyAlignment="1">
      <alignment horizontal="left" vertical="center"/>
    </xf>
    <xf numFmtId="190" fontId="90" fillId="89" borderId="116" xfId="48585" applyNumberFormat="1" applyFont="1" applyFill="1" applyBorder="1" applyAlignment="1">
      <alignment vertical="center" wrapText="1"/>
    </xf>
    <xf numFmtId="0" fontId="2" fillId="89" borderId="116" xfId="0" applyFont="1" applyFill="1" applyBorder="1"/>
    <xf numFmtId="0" fontId="37" fillId="50" borderId="75" xfId="0" applyFont="1" applyFill="1" applyBorder="1" applyAlignment="1">
      <alignment horizontal="center"/>
    </xf>
    <xf numFmtId="0" fontId="37" fillId="50" borderId="76" xfId="0" applyFont="1" applyFill="1" applyBorder="1" applyAlignment="1">
      <alignment horizontal="center"/>
    </xf>
    <xf numFmtId="0" fontId="37" fillId="50" borderId="132" xfId="0" applyFont="1" applyFill="1" applyBorder="1" applyAlignment="1">
      <alignment horizontal="center"/>
    </xf>
    <xf numFmtId="0" fontId="41" fillId="0" borderId="59" xfId="0" applyFont="1" applyBorder="1"/>
    <xf numFmtId="0" fontId="41" fillId="0" borderId="116" xfId="0" applyFont="1" applyBorder="1" applyAlignment="1">
      <alignment horizontal="center"/>
    </xf>
    <xf numFmtId="0" fontId="41" fillId="0" borderId="74" xfId="0" applyFont="1" applyBorder="1" applyAlignment="1">
      <alignment horizontal="center"/>
    </xf>
    <xf numFmtId="0" fontId="41" fillId="0" borderId="24" xfId="0" applyFont="1" applyBorder="1"/>
    <xf numFmtId="0" fontId="41" fillId="0" borderId="25" xfId="0" applyFont="1" applyBorder="1" applyAlignment="1">
      <alignment horizontal="center"/>
    </xf>
    <xf numFmtId="0" fontId="41" fillId="0" borderId="26" xfId="0" applyFont="1" applyBorder="1" applyAlignment="1">
      <alignment horizontal="center"/>
    </xf>
    <xf numFmtId="0" fontId="41" fillId="0" borderId="0" xfId="0" applyFont="1" applyBorder="1"/>
    <xf numFmtId="0" fontId="41" fillId="0" borderId="0" xfId="0" applyFont="1" applyBorder="1" applyAlignment="1">
      <alignment horizontal="center"/>
    </xf>
    <xf numFmtId="0" fontId="91" fillId="0" borderId="0" xfId="0" applyFont="1" applyAlignment="1"/>
    <xf numFmtId="0" fontId="2" fillId="0" borderId="0" xfId="0" applyFont="1" applyAlignment="1"/>
    <xf numFmtId="0" fontId="0" fillId="46" borderId="0" xfId="0" applyFill="1" applyAlignment="1">
      <alignment horizontal="center"/>
    </xf>
    <xf numFmtId="0" fontId="96" fillId="89" borderId="116" xfId="0" applyFont="1" applyFill="1" applyBorder="1" applyAlignment="1">
      <alignment horizontal="center" vertical="center"/>
    </xf>
    <xf numFmtId="0" fontId="96" fillId="89" borderId="116" xfId="0" applyFont="1" applyFill="1" applyBorder="1" applyAlignment="1">
      <alignment horizontal="center" vertical="center" wrapText="1"/>
    </xf>
    <xf numFmtId="0" fontId="96" fillId="90" borderId="116" xfId="0" applyFont="1" applyFill="1" applyBorder="1" applyAlignment="1">
      <alignment horizontal="center" vertical="center" wrapText="1"/>
    </xf>
    <xf numFmtId="165" fontId="52" fillId="0" borderId="116" xfId="38" applyNumberFormat="1" applyFont="1" applyFill="1" applyBorder="1" applyAlignment="1" applyProtection="1">
      <alignment horizontal="center"/>
      <protection locked="0"/>
    </xf>
    <xf numFmtId="3" fontId="0" fillId="0" borderId="116" xfId="1166" applyNumberFormat="1" applyFont="1" applyFill="1" applyBorder="1" applyAlignment="1">
      <alignment horizontal="center"/>
    </xf>
    <xf numFmtId="3" fontId="0" fillId="0" borderId="116" xfId="1166" applyNumberFormat="1" applyFont="1" applyBorder="1" applyAlignment="1">
      <alignment horizontal="center"/>
    </xf>
    <xf numFmtId="4" fontId="0" fillId="0" borderId="116" xfId="1166" applyNumberFormat="1" applyFont="1" applyBorder="1" applyAlignment="1">
      <alignment horizontal="center"/>
    </xf>
    <xf numFmtId="4" fontId="0" fillId="0" borderId="116" xfId="1166" applyNumberFormat="1" applyFont="1" applyFill="1" applyBorder="1" applyAlignment="1">
      <alignment horizontal="center"/>
    </xf>
    <xf numFmtId="170" fontId="0" fillId="0" borderId="0" xfId="1167" applyNumberFormat="1" applyFont="1"/>
    <xf numFmtId="4" fontId="0" fillId="0" borderId="116" xfId="0" applyNumberFormat="1" applyBorder="1" applyAlignment="1">
      <alignment horizontal="center"/>
    </xf>
    <xf numFmtId="4" fontId="0" fillId="0" borderId="116" xfId="0" applyNumberFormat="1" applyFill="1" applyBorder="1" applyAlignment="1">
      <alignment horizontal="center"/>
    </xf>
    <xf numFmtId="178" fontId="37" fillId="50" borderId="69" xfId="0" applyNumberFormat="1" applyFont="1" applyFill="1" applyBorder="1" applyAlignment="1">
      <alignment horizontal="center" vertical="center" wrapText="1"/>
    </xf>
    <xf numFmtId="164" fontId="3" fillId="0" borderId="87" xfId="38" applyNumberFormat="1" applyFont="1" applyBorder="1" applyAlignment="1" applyProtection="1">
      <alignment horizontal="center"/>
      <protection locked="0"/>
    </xf>
    <xf numFmtId="193" fontId="0" fillId="0" borderId="0" xfId="0" applyNumberFormat="1"/>
    <xf numFmtId="165" fontId="3" fillId="0" borderId="116" xfId="38" applyNumberFormat="1" applyFont="1" applyBorder="1" applyAlignment="1" applyProtection="1">
      <alignment horizontal="center"/>
      <protection locked="0"/>
    </xf>
    <xf numFmtId="0" fontId="53" fillId="85" borderId="82" xfId="1406" applyFill="1" applyBorder="1" applyAlignment="1">
      <alignment horizontal="left" vertical="top"/>
    </xf>
    <xf numFmtId="0" fontId="53" fillId="0" borderId="116" xfId="1406" applyBorder="1" applyAlignment="1">
      <alignment horizontal="left" vertical="top"/>
    </xf>
    <xf numFmtId="1" fontId="0" fillId="0" borderId="0" xfId="0" applyNumberFormat="1"/>
    <xf numFmtId="0" fontId="55" fillId="52" borderId="82" xfId="0" applyFont="1" applyFill="1" applyBorder="1" applyAlignment="1">
      <alignment horizontal="left"/>
    </xf>
    <xf numFmtId="0" fontId="55" fillId="52" borderId="87" xfId="0" applyFont="1" applyFill="1" applyBorder="1" applyAlignment="1">
      <alignment horizontal="left"/>
    </xf>
    <xf numFmtId="0" fontId="0" fillId="46" borderId="0" xfId="0" applyFill="1" applyBorder="1" applyAlignment="1">
      <alignment horizontal="center"/>
    </xf>
    <xf numFmtId="0" fontId="3" fillId="46" borderId="83" xfId="38" applyFont="1" applyFill="1" applyBorder="1" applyAlignment="1" applyProtection="1">
      <alignment horizontal="left" vertical="center"/>
      <protection locked="0"/>
    </xf>
    <xf numFmtId="0" fontId="37" fillId="50" borderId="83" xfId="0" applyFont="1" applyFill="1" applyBorder="1" applyAlignment="1">
      <alignment horizontal="center" wrapText="1"/>
    </xf>
    <xf numFmtId="0" fontId="2" fillId="0" borderId="0" xfId="0" applyFont="1" applyAlignment="1">
      <alignment horizontal="left"/>
    </xf>
    <xf numFmtId="0" fontId="37" fillId="50" borderId="51" xfId="0" applyFont="1" applyFill="1" applyBorder="1" applyAlignment="1">
      <alignment horizontal="justify" vertical="center" wrapText="1"/>
    </xf>
    <xf numFmtId="0" fontId="37" fillId="50" borderId="54" xfId="0" applyFont="1" applyFill="1" applyBorder="1" applyAlignment="1">
      <alignment horizontal="justify" vertical="center" wrapText="1"/>
    </xf>
    <xf numFmtId="178" fontId="37" fillId="50" borderId="53" xfId="0" applyNumberFormat="1" applyFont="1" applyFill="1" applyBorder="1" applyAlignment="1">
      <alignment horizontal="center" vertical="top" wrapText="1"/>
    </xf>
    <xf numFmtId="178" fontId="37" fillId="50" borderId="10" xfId="0" applyNumberFormat="1" applyFont="1" applyFill="1" applyBorder="1" applyAlignment="1">
      <alignment horizontal="center" vertical="top" wrapText="1"/>
    </xf>
    <xf numFmtId="0" fontId="20" fillId="46" borderId="82" xfId="0" applyFont="1" applyFill="1" applyBorder="1" applyAlignment="1">
      <alignment horizontal="center" vertical="center"/>
    </xf>
    <xf numFmtId="0" fontId="20" fillId="46" borderId="87" xfId="0" applyFont="1" applyFill="1" applyBorder="1" applyAlignment="1">
      <alignment horizontal="center" vertical="center"/>
    </xf>
    <xf numFmtId="0" fontId="20" fillId="46" borderId="71" xfId="0" applyFont="1" applyFill="1" applyBorder="1" applyAlignment="1">
      <alignment horizontal="center" vertical="center"/>
    </xf>
    <xf numFmtId="0" fontId="20" fillId="46" borderId="117" xfId="0" applyFont="1" applyFill="1" applyBorder="1" applyAlignment="1">
      <alignment horizontal="center" vertical="center"/>
    </xf>
    <xf numFmtId="0" fontId="20" fillId="46" borderId="79" xfId="0" applyFont="1" applyFill="1" applyBorder="1" applyAlignment="1">
      <alignment horizontal="center" vertical="center"/>
    </xf>
    <xf numFmtId="0" fontId="20" fillId="46" borderId="73" xfId="0" applyFont="1" applyFill="1" applyBorder="1" applyAlignment="1">
      <alignment horizontal="center" vertical="center"/>
    </xf>
    <xf numFmtId="0" fontId="38" fillId="50" borderId="52"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10" xfId="0" applyFont="1" applyBorder="1" applyAlignment="1">
      <alignment horizontal="center" vertical="center" wrapText="1"/>
    </xf>
    <xf numFmtId="164" fontId="20" fillId="50" borderId="52" xfId="38" applyNumberFormat="1" applyFont="1" applyFill="1" applyBorder="1" applyAlignment="1" applyProtection="1">
      <alignment horizontal="center" vertical="center" wrapText="1"/>
      <protection hidden="1"/>
    </xf>
    <xf numFmtId="164" fontId="20" fillId="50" borderId="53" xfId="38" applyNumberFormat="1" applyFont="1" applyFill="1" applyBorder="1" applyAlignment="1" applyProtection="1">
      <alignment horizontal="center" vertical="center" wrapText="1"/>
      <protection hidden="1"/>
    </xf>
    <xf numFmtId="164" fontId="20" fillId="50" borderId="10" xfId="38" applyNumberFormat="1" applyFont="1" applyFill="1" applyBorder="1" applyAlignment="1" applyProtection="1">
      <alignment horizontal="center" vertical="center" wrapText="1"/>
      <protection hidden="1"/>
    </xf>
    <xf numFmtId="164" fontId="20" fillId="50" borderId="124" xfId="38" applyNumberFormat="1" applyFont="1" applyFill="1" applyBorder="1" applyAlignment="1" applyProtection="1">
      <alignment horizontal="center" vertical="center" wrapText="1"/>
      <protection hidden="1"/>
    </xf>
    <xf numFmtId="164" fontId="20" fillId="50" borderId="125" xfId="38" applyNumberFormat="1" applyFont="1" applyFill="1" applyBorder="1" applyAlignment="1" applyProtection="1">
      <alignment horizontal="center" vertical="center" wrapText="1"/>
      <protection hidden="1"/>
    </xf>
    <xf numFmtId="164" fontId="20" fillId="50" borderId="126" xfId="38" applyNumberFormat="1" applyFont="1" applyFill="1" applyBorder="1" applyAlignment="1" applyProtection="1">
      <alignment horizontal="center" vertical="center" wrapText="1"/>
      <protection hidden="1"/>
    </xf>
    <xf numFmtId="0" fontId="2" fillId="50" borderId="124" xfId="0" applyFont="1" applyFill="1" applyBorder="1" applyAlignment="1">
      <alignment horizontal="center" vertical="center" wrapText="1"/>
    </xf>
    <xf numFmtId="0" fontId="2" fillId="50" borderId="125" xfId="0" applyFont="1" applyFill="1" applyBorder="1" applyAlignment="1">
      <alignment horizontal="center" vertical="center" wrapText="1"/>
    </xf>
    <xf numFmtId="0" fontId="37" fillId="50" borderId="51" xfId="0" applyFont="1" applyFill="1" applyBorder="1" applyAlignment="1">
      <alignment horizontal="center" vertical="center" wrapText="1"/>
    </xf>
    <xf numFmtId="0" fontId="37" fillId="50" borderId="12" xfId="0" applyFont="1" applyFill="1" applyBorder="1" applyAlignment="1">
      <alignment horizontal="center" vertical="center" wrapText="1"/>
    </xf>
    <xf numFmtId="0" fontId="37" fillId="0" borderId="0" xfId="0" applyFont="1" applyAlignment="1">
      <alignment horizontal="center" vertical="center"/>
    </xf>
    <xf numFmtId="0" fontId="2" fillId="50" borderId="52" xfId="0" applyFont="1" applyFill="1" applyBorder="1" applyAlignment="1">
      <alignment horizontal="center"/>
    </xf>
    <xf numFmtId="0" fontId="2" fillId="50" borderId="10" xfId="0" applyFont="1" applyFill="1" applyBorder="1" applyAlignment="1">
      <alignment horizontal="center"/>
    </xf>
    <xf numFmtId="0" fontId="55" fillId="47" borderId="116" xfId="0" applyFont="1" applyFill="1" applyBorder="1" applyAlignment="1">
      <alignment horizontal="left"/>
    </xf>
    <xf numFmtId="14" fontId="55" fillId="86" borderId="120" xfId="0" applyNumberFormat="1" applyFont="1" applyFill="1" applyBorder="1" applyAlignment="1">
      <alignment horizontal="center"/>
    </xf>
    <xf numFmtId="14" fontId="55" fillId="86" borderId="117" xfId="0" applyNumberFormat="1" applyFont="1" applyFill="1" applyBorder="1" applyAlignment="1">
      <alignment horizontal="center"/>
    </xf>
    <xf numFmtId="0" fontId="82" fillId="47" borderId="116" xfId="0" applyFont="1" applyFill="1" applyBorder="1" applyAlignment="1">
      <alignment horizontal="center"/>
    </xf>
    <xf numFmtId="0" fontId="82" fillId="89" borderId="118" xfId="0" applyFont="1" applyFill="1" applyBorder="1" applyAlignment="1">
      <alignment horizontal="center"/>
    </xf>
    <xf numFmtId="0" fontId="82" fillId="89" borderId="87" xfId="0" applyFont="1" applyFill="1" applyBorder="1" applyAlignment="1">
      <alignment horizontal="center"/>
    </xf>
    <xf numFmtId="0" fontId="0" fillId="0" borderId="0" xfId="0" applyAlignment="1">
      <alignment horizontal="left" vertical="center" wrapText="1"/>
    </xf>
    <xf numFmtId="0" fontId="3" fillId="0" borderId="0" xfId="0" applyFont="1" applyAlignment="1">
      <alignment horizontal="left" vertical="center" wrapText="1"/>
    </xf>
    <xf numFmtId="0" fontId="55" fillId="89" borderId="116" xfId="0" applyFont="1" applyFill="1" applyBorder="1" applyAlignment="1">
      <alignment horizontal="left"/>
    </xf>
    <xf numFmtId="14" fontId="2" fillId="86" borderId="120" xfId="0" quotePrefix="1" applyNumberFormat="1" applyFont="1" applyFill="1" applyBorder="1" applyAlignment="1">
      <alignment horizontal="center"/>
    </xf>
    <xf numFmtId="14" fontId="2" fillId="86" borderId="117" xfId="0" applyNumberFormat="1" applyFont="1" applyFill="1" applyBorder="1" applyAlignment="1">
      <alignment horizontal="center"/>
    </xf>
    <xf numFmtId="0" fontId="82" fillId="89" borderId="118" xfId="0" applyFont="1" applyFill="1" applyBorder="1" applyAlignment="1">
      <alignment horizontal="center" wrapText="1"/>
    </xf>
    <xf numFmtId="0" fontId="82" fillId="89" borderId="87" xfId="0" applyFont="1" applyFill="1" applyBorder="1" applyAlignment="1">
      <alignment horizontal="center" wrapText="1"/>
    </xf>
    <xf numFmtId="0" fontId="82" fillId="89" borderId="118" xfId="0" applyFont="1" applyFill="1" applyBorder="1" applyAlignment="1">
      <alignment horizontal="center" vertical="center" wrapText="1"/>
    </xf>
    <xf numFmtId="0" fontId="82" fillId="89" borderId="87" xfId="0" applyFont="1" applyFill="1" applyBorder="1" applyAlignment="1">
      <alignment horizontal="center" vertical="center" wrapText="1"/>
    </xf>
    <xf numFmtId="14" fontId="2" fillId="86" borderId="120" xfId="0" applyNumberFormat="1" applyFont="1" applyFill="1" applyBorder="1" applyAlignment="1">
      <alignment horizontal="center"/>
    </xf>
    <xf numFmtId="0" fontId="82" fillId="89" borderId="116" xfId="0" applyFont="1" applyFill="1" applyBorder="1" applyAlignment="1">
      <alignment horizontal="center"/>
    </xf>
    <xf numFmtId="14" fontId="2" fillId="86" borderId="138" xfId="0" applyNumberFormat="1" applyFont="1" applyFill="1" applyBorder="1" applyAlignment="1">
      <alignment horizontal="center"/>
    </xf>
    <xf numFmtId="190" fontId="84" fillId="46" borderId="118" xfId="0" applyNumberFormat="1" applyFont="1" applyFill="1" applyBorder="1" applyAlignment="1">
      <alignment horizontal="right" vertical="center" wrapText="1"/>
    </xf>
    <xf numFmtId="190" fontId="84" fillId="46" borderId="81" xfId="0" applyNumberFormat="1" applyFont="1" applyFill="1" applyBorder="1" applyAlignment="1">
      <alignment horizontal="right" vertical="center" wrapText="1"/>
    </xf>
    <xf numFmtId="190" fontId="84" fillId="46" borderId="87" xfId="0" applyNumberFormat="1" applyFont="1" applyFill="1" applyBorder="1" applyAlignment="1">
      <alignment horizontal="right" vertical="center" wrapText="1"/>
    </xf>
    <xf numFmtId="0" fontId="96" fillId="89" borderId="116" xfId="0" applyFont="1" applyFill="1" applyBorder="1" applyAlignment="1">
      <alignment horizontal="center"/>
    </xf>
    <xf numFmtId="0" fontId="96" fillId="90" borderId="120" xfId="0" applyFont="1" applyFill="1" applyBorder="1" applyAlignment="1">
      <alignment horizontal="center" vertical="center"/>
    </xf>
    <xf numFmtId="0" fontId="96" fillId="90" borderId="117" xfId="0" applyFont="1" applyFill="1" applyBorder="1" applyAlignment="1">
      <alignment horizontal="center" vertical="center"/>
    </xf>
    <xf numFmtId="0" fontId="96" fillId="90" borderId="138" xfId="0" applyFont="1" applyFill="1" applyBorder="1" applyAlignment="1">
      <alignment horizontal="center" vertical="center"/>
    </xf>
    <xf numFmtId="0" fontId="0" fillId="0" borderId="120" xfId="0" applyFont="1" applyFill="1" applyBorder="1" applyAlignment="1">
      <alignment horizontal="center"/>
    </xf>
    <xf numFmtId="0" fontId="0" fillId="0" borderId="138" xfId="0" applyFont="1" applyFill="1" applyBorder="1" applyAlignment="1">
      <alignment horizontal="center"/>
    </xf>
  </cellXfs>
  <cellStyles count="48586">
    <cellStyle name="%" xfId="45"/>
    <cellStyle name="% 2" xfId="1619"/>
    <cellStyle name="% 2 10" xfId="1620"/>
    <cellStyle name="% 2 11" xfId="1621"/>
    <cellStyle name="% 2 12" xfId="1622"/>
    <cellStyle name="% 2 13" xfId="1623"/>
    <cellStyle name="% 2 14" xfId="1624"/>
    <cellStyle name="% 2 15" xfId="1625"/>
    <cellStyle name="% 2 16" xfId="1626"/>
    <cellStyle name="% 2 17" xfId="1627"/>
    <cellStyle name="% 2 18" xfId="1628"/>
    <cellStyle name="% 2 19" xfId="1629"/>
    <cellStyle name="% 2 2" xfId="1630"/>
    <cellStyle name="% 2 3" xfId="1631"/>
    <cellStyle name="% 2 4" xfId="1632"/>
    <cellStyle name="% 2 5" xfId="1633"/>
    <cellStyle name="% 2 6" xfId="1634"/>
    <cellStyle name="% 2 7" xfId="1635"/>
    <cellStyle name="% 2 8" xfId="1636"/>
    <cellStyle name="% 2 9" xfId="1637"/>
    <cellStyle name="% 3" xfId="25554"/>
    <cellStyle name="_APPFEE" xfId="46"/>
    <cellStyle name="_Other" xfId="47"/>
    <cellStyle name="=C:\WINNT\SYSTEM32\COMMAND.COM" xfId="48"/>
    <cellStyle name="20% - Accent1 10" xfId="968"/>
    <cellStyle name="20% - Accent1 10 2" xfId="1638"/>
    <cellStyle name="20% - Accent1 11" xfId="1085"/>
    <cellStyle name="20% - Accent1 11 2" xfId="1639"/>
    <cellStyle name="20% - Accent1 12" xfId="1640"/>
    <cellStyle name="20% - Accent1 12 10" xfId="1641"/>
    <cellStyle name="20% - Accent1 12 11" xfId="1642"/>
    <cellStyle name="20% - Accent1 12 12" xfId="1643"/>
    <cellStyle name="20% - Accent1 12 13" xfId="1644"/>
    <cellStyle name="20% - Accent1 12 14" xfId="1645"/>
    <cellStyle name="20% - Accent1 12 15" xfId="1646"/>
    <cellStyle name="20% - Accent1 12 16" xfId="1647"/>
    <cellStyle name="20% - Accent1 12 17" xfId="1648"/>
    <cellStyle name="20% - Accent1 12 18" xfId="1649"/>
    <cellStyle name="20% - Accent1 12 19" xfId="1650"/>
    <cellStyle name="20% - Accent1 12 2" xfId="1651"/>
    <cellStyle name="20% - Accent1 12 20" xfId="1652"/>
    <cellStyle name="20% - Accent1 12 21" xfId="1653"/>
    <cellStyle name="20% - Accent1 12 22" xfId="1654"/>
    <cellStyle name="20% - Accent1 12 23" xfId="1655"/>
    <cellStyle name="20% - Accent1 12 24" xfId="1656"/>
    <cellStyle name="20% - Accent1 12 25" xfId="1657"/>
    <cellStyle name="20% - Accent1 12 26" xfId="1658"/>
    <cellStyle name="20% - Accent1 12 27" xfId="1659"/>
    <cellStyle name="20% - Accent1 12 28" xfId="1660"/>
    <cellStyle name="20% - Accent1 12 29" xfId="1661"/>
    <cellStyle name="20% - Accent1 12 3" xfId="1662"/>
    <cellStyle name="20% - Accent1 12 30" xfId="1663"/>
    <cellStyle name="20% - Accent1 12 4" xfId="1664"/>
    <cellStyle name="20% - Accent1 12 5" xfId="1665"/>
    <cellStyle name="20% - Accent1 12 6" xfId="1666"/>
    <cellStyle name="20% - Accent1 12 7" xfId="1667"/>
    <cellStyle name="20% - Accent1 12 8" xfId="1668"/>
    <cellStyle name="20% - Accent1 12 9" xfId="1669"/>
    <cellStyle name="20% - Accent1 13" xfId="1670"/>
    <cellStyle name="20% - Accent1 14" xfId="1671"/>
    <cellStyle name="20% - Accent1 15" xfId="4632"/>
    <cellStyle name="20% - Accent1 16" xfId="17320"/>
    <cellStyle name="20% - Accent1 17" xfId="25594"/>
    <cellStyle name="20% - Accent1 2" xfId="1"/>
    <cellStyle name="20% - Accent1 2 10" xfId="979"/>
    <cellStyle name="20% - Accent1 2 11" xfId="1090"/>
    <cellStyle name="20% - Accent1 2 2" xfId="49"/>
    <cellStyle name="20% - Accent1 2 3" xfId="211"/>
    <cellStyle name="20% - Accent1 2 4" xfId="251"/>
    <cellStyle name="20% - Accent1 2 5" xfId="339"/>
    <cellStyle name="20% - Accent1 2 6" xfId="506"/>
    <cellStyle name="20% - Accent1 2 7" xfId="625"/>
    <cellStyle name="20% - Accent1 2 8" xfId="743"/>
    <cellStyle name="20% - Accent1 2 9" xfId="861"/>
    <cellStyle name="20% - Accent1 3" xfId="162"/>
    <cellStyle name="20% - Accent1 3 2" xfId="1673"/>
    <cellStyle name="20% - Accent1 3 3" xfId="1407"/>
    <cellStyle name="20% - Accent1 4" xfId="315"/>
    <cellStyle name="20% - Accent1 4 2" xfId="1674"/>
    <cellStyle name="20% - Accent1 4 3" xfId="1408"/>
    <cellStyle name="20% - Accent1 5" xfId="403"/>
    <cellStyle name="20% - Accent1 5 2" xfId="1675"/>
    <cellStyle name="20% - Accent1 5 3" xfId="1409"/>
    <cellStyle name="20% - Accent1 6" xfId="471"/>
    <cellStyle name="20% - Accent1 6 2" xfId="1676"/>
    <cellStyle name="20% - Accent1 6 3" xfId="14668"/>
    <cellStyle name="20% - Accent1 6 4" xfId="16686"/>
    <cellStyle name="20% - Accent1 6 5" xfId="25595"/>
    <cellStyle name="20% - Accent1 6 6" xfId="1595"/>
    <cellStyle name="20% - Accent1 7" xfId="611"/>
    <cellStyle name="20% - Accent1 7 10" xfId="1678"/>
    <cellStyle name="20% - Accent1 7 11" xfId="1679"/>
    <cellStyle name="20% - Accent1 7 12" xfId="1677"/>
    <cellStyle name="20% - Accent1 7 2" xfId="1680"/>
    <cellStyle name="20% - Accent1 7 3" xfId="1681"/>
    <cellStyle name="20% - Accent1 7 4" xfId="1682"/>
    <cellStyle name="20% - Accent1 7 5" xfId="1683"/>
    <cellStyle name="20% - Accent1 7 6" xfId="1684"/>
    <cellStyle name="20% - Accent1 7 7" xfId="1685"/>
    <cellStyle name="20% - Accent1 7 8" xfId="1686"/>
    <cellStyle name="20% - Accent1 7 9" xfId="1687"/>
    <cellStyle name="20% - Accent1 8" xfId="730"/>
    <cellStyle name="20% - Accent1 8 2" xfId="1688"/>
    <cellStyle name="20% - Accent1 9" xfId="848"/>
    <cellStyle name="20% - Accent1 9 2" xfId="1689"/>
    <cellStyle name="20% - Accent2 10" xfId="966"/>
    <cellStyle name="20% - Accent2 10 2" xfId="1690"/>
    <cellStyle name="20% - Accent2 11" xfId="1083"/>
    <cellStyle name="20% - Accent2 11 2" xfId="1691"/>
    <cellStyle name="20% - Accent2 12" xfId="1692"/>
    <cellStyle name="20% - Accent2 12 10" xfId="1693"/>
    <cellStyle name="20% - Accent2 12 11" xfId="1694"/>
    <cellStyle name="20% - Accent2 12 12" xfId="1695"/>
    <cellStyle name="20% - Accent2 12 13" xfId="1696"/>
    <cellStyle name="20% - Accent2 12 14" xfId="1697"/>
    <cellStyle name="20% - Accent2 12 15" xfId="1698"/>
    <cellStyle name="20% - Accent2 12 16" xfId="1699"/>
    <cellStyle name="20% - Accent2 12 17" xfId="1700"/>
    <cellStyle name="20% - Accent2 12 18" xfId="1701"/>
    <cellStyle name="20% - Accent2 12 19" xfId="1702"/>
    <cellStyle name="20% - Accent2 12 2" xfId="1703"/>
    <cellStyle name="20% - Accent2 12 20" xfId="1704"/>
    <cellStyle name="20% - Accent2 12 21" xfId="1705"/>
    <cellStyle name="20% - Accent2 12 22" xfId="1706"/>
    <cellStyle name="20% - Accent2 12 23" xfId="1707"/>
    <cellStyle name="20% - Accent2 12 24" xfId="1708"/>
    <cellStyle name="20% - Accent2 12 25" xfId="1709"/>
    <cellStyle name="20% - Accent2 12 26" xfId="1710"/>
    <cellStyle name="20% - Accent2 12 27" xfId="1711"/>
    <cellStyle name="20% - Accent2 12 28" xfId="1712"/>
    <cellStyle name="20% - Accent2 12 29" xfId="1713"/>
    <cellStyle name="20% - Accent2 12 3" xfId="1714"/>
    <cellStyle name="20% - Accent2 12 30" xfId="1715"/>
    <cellStyle name="20% - Accent2 12 4" xfId="1716"/>
    <cellStyle name="20% - Accent2 12 5" xfId="1717"/>
    <cellStyle name="20% - Accent2 12 6" xfId="1718"/>
    <cellStyle name="20% - Accent2 12 7" xfId="1719"/>
    <cellStyle name="20% - Accent2 12 8" xfId="1720"/>
    <cellStyle name="20% - Accent2 12 9" xfId="1721"/>
    <cellStyle name="20% - Accent2 13" xfId="1722"/>
    <cellStyle name="20% - Accent2 14" xfId="1723"/>
    <cellStyle name="20% - Accent2 15" xfId="4631"/>
    <cellStyle name="20% - Accent2 16" xfId="17321"/>
    <cellStyle name="20% - Accent2 17" xfId="25596"/>
    <cellStyle name="20% - Accent2 2" xfId="2"/>
    <cellStyle name="20% - Accent2 2 10" xfId="980"/>
    <cellStyle name="20% - Accent2 2 11" xfId="1091"/>
    <cellStyle name="20% - Accent2 2 2" xfId="50"/>
    <cellStyle name="20% - Accent2 2 3" xfId="212"/>
    <cellStyle name="20% - Accent2 2 4" xfId="250"/>
    <cellStyle name="20% - Accent2 2 5" xfId="338"/>
    <cellStyle name="20% - Accent2 2 6" xfId="507"/>
    <cellStyle name="20% - Accent2 2 7" xfId="626"/>
    <cellStyle name="20% - Accent2 2 8" xfId="744"/>
    <cellStyle name="20% - Accent2 2 9" xfId="862"/>
    <cellStyle name="20% - Accent2 3" xfId="163"/>
    <cellStyle name="20% - Accent2 3 2" xfId="1725"/>
    <cellStyle name="20% - Accent2 3 3" xfId="1410"/>
    <cellStyle name="20% - Accent2 4" xfId="314"/>
    <cellStyle name="20% - Accent2 4 2" xfId="1726"/>
    <cellStyle name="20% - Accent2 4 3" xfId="1411"/>
    <cellStyle name="20% - Accent2 5" xfId="402"/>
    <cellStyle name="20% - Accent2 5 2" xfId="1727"/>
    <cellStyle name="20% - Accent2 5 3" xfId="1412"/>
    <cellStyle name="20% - Accent2 6" xfId="470"/>
    <cellStyle name="20% - Accent2 6 2" xfId="1728"/>
    <cellStyle name="20% - Accent2 6 3" xfId="14730"/>
    <cellStyle name="20% - Accent2 6 4" xfId="16684"/>
    <cellStyle name="20% - Accent2 6 5" xfId="25597"/>
    <cellStyle name="20% - Accent2 6 6" xfId="1599"/>
    <cellStyle name="20% - Accent2 7" xfId="593"/>
    <cellStyle name="20% - Accent2 7 10" xfId="1730"/>
    <cellStyle name="20% - Accent2 7 11" xfId="1731"/>
    <cellStyle name="20% - Accent2 7 12" xfId="1729"/>
    <cellStyle name="20% - Accent2 7 2" xfId="1732"/>
    <cellStyle name="20% - Accent2 7 3" xfId="1733"/>
    <cellStyle name="20% - Accent2 7 4" xfId="1734"/>
    <cellStyle name="20% - Accent2 7 5" xfId="1735"/>
    <cellStyle name="20% - Accent2 7 6" xfId="1736"/>
    <cellStyle name="20% - Accent2 7 7" xfId="1737"/>
    <cellStyle name="20% - Accent2 7 8" xfId="1738"/>
    <cellStyle name="20% - Accent2 7 9" xfId="1739"/>
    <cellStyle name="20% - Accent2 8" xfId="712"/>
    <cellStyle name="20% - Accent2 8 2" xfId="1740"/>
    <cellStyle name="20% - Accent2 9" xfId="830"/>
    <cellStyle name="20% - Accent2 9 2" xfId="1741"/>
    <cellStyle name="20% - Accent3 10" xfId="948"/>
    <cellStyle name="20% - Accent3 10 2" xfId="1742"/>
    <cellStyle name="20% - Accent3 11" xfId="1065"/>
    <cellStyle name="20% - Accent3 11 2" xfId="1743"/>
    <cellStyle name="20% - Accent3 12" xfId="1744"/>
    <cellStyle name="20% - Accent3 12 10" xfId="1745"/>
    <cellStyle name="20% - Accent3 12 11" xfId="1746"/>
    <cellStyle name="20% - Accent3 12 12" xfId="1747"/>
    <cellStyle name="20% - Accent3 12 13" xfId="1748"/>
    <cellStyle name="20% - Accent3 12 14" xfId="1749"/>
    <cellStyle name="20% - Accent3 12 15" xfId="1750"/>
    <cellStyle name="20% - Accent3 12 16" xfId="1751"/>
    <cellStyle name="20% - Accent3 12 17" xfId="1752"/>
    <cellStyle name="20% - Accent3 12 18" xfId="1753"/>
    <cellStyle name="20% - Accent3 12 19" xfId="1754"/>
    <cellStyle name="20% - Accent3 12 2" xfId="1755"/>
    <cellStyle name="20% - Accent3 12 20" xfId="1756"/>
    <cellStyle name="20% - Accent3 12 21" xfId="1757"/>
    <cellStyle name="20% - Accent3 12 22" xfId="1758"/>
    <cellStyle name="20% - Accent3 12 23" xfId="1759"/>
    <cellStyle name="20% - Accent3 12 24" xfId="1760"/>
    <cellStyle name="20% - Accent3 12 25" xfId="1761"/>
    <cellStyle name="20% - Accent3 12 26" xfId="1762"/>
    <cellStyle name="20% - Accent3 12 27" xfId="1763"/>
    <cellStyle name="20% - Accent3 12 28" xfId="1764"/>
    <cellStyle name="20% - Accent3 12 29" xfId="1765"/>
    <cellStyle name="20% - Accent3 12 3" xfId="1766"/>
    <cellStyle name="20% - Accent3 12 30" xfId="1767"/>
    <cellStyle name="20% - Accent3 12 4" xfId="1768"/>
    <cellStyle name="20% - Accent3 12 5" xfId="1769"/>
    <cellStyle name="20% - Accent3 12 6" xfId="1770"/>
    <cellStyle name="20% - Accent3 12 7" xfId="1771"/>
    <cellStyle name="20% - Accent3 12 8" xfId="1772"/>
    <cellStyle name="20% - Accent3 12 9" xfId="1773"/>
    <cellStyle name="20% - Accent3 13" xfId="1774"/>
    <cellStyle name="20% - Accent3 14" xfId="1775"/>
    <cellStyle name="20% - Accent3 15" xfId="4630"/>
    <cellStyle name="20% - Accent3 16" xfId="17322"/>
    <cellStyle name="20% - Accent3 17" xfId="25598"/>
    <cellStyle name="20% - Accent3 2" xfId="3"/>
    <cellStyle name="20% - Accent3 2 10" xfId="981"/>
    <cellStyle name="20% - Accent3 2 11" xfId="1092"/>
    <cellStyle name="20% - Accent3 2 2" xfId="51"/>
    <cellStyle name="20% - Accent3 2 3" xfId="213"/>
    <cellStyle name="20% - Accent3 2 4" xfId="249"/>
    <cellStyle name="20% - Accent3 2 5" xfId="337"/>
    <cellStyle name="20% - Accent3 2 6" xfId="508"/>
    <cellStyle name="20% - Accent3 2 7" xfId="627"/>
    <cellStyle name="20% - Accent3 2 8" xfId="745"/>
    <cellStyle name="20% - Accent3 2 9" xfId="863"/>
    <cellStyle name="20% - Accent3 3" xfId="164"/>
    <cellStyle name="20% - Accent3 3 2" xfId="1777"/>
    <cellStyle name="20% - Accent3 3 3" xfId="1413"/>
    <cellStyle name="20% - Accent3 4" xfId="313"/>
    <cellStyle name="20% - Accent3 4 2" xfId="1778"/>
    <cellStyle name="20% - Accent3 4 3" xfId="1414"/>
    <cellStyle name="20% - Accent3 5" xfId="401"/>
    <cellStyle name="20% - Accent3 5 2" xfId="1779"/>
    <cellStyle name="20% - Accent3 5 3" xfId="1415"/>
    <cellStyle name="20% - Accent3 6" xfId="469"/>
    <cellStyle name="20% - Accent3 6 2" xfId="1780"/>
    <cellStyle name="20% - Accent3 6 3" xfId="14792"/>
    <cellStyle name="20% - Accent3 6 4" xfId="16682"/>
    <cellStyle name="20% - Accent3 6 5" xfId="25599"/>
    <cellStyle name="20% - Accent3 6 6" xfId="1603"/>
    <cellStyle name="20% - Accent3 7" xfId="592"/>
    <cellStyle name="20% - Accent3 7 10" xfId="1782"/>
    <cellStyle name="20% - Accent3 7 11" xfId="1783"/>
    <cellStyle name="20% - Accent3 7 12" xfId="1781"/>
    <cellStyle name="20% - Accent3 7 2" xfId="1784"/>
    <cellStyle name="20% - Accent3 7 3" xfId="1785"/>
    <cellStyle name="20% - Accent3 7 4" xfId="1786"/>
    <cellStyle name="20% - Accent3 7 5" xfId="1787"/>
    <cellStyle name="20% - Accent3 7 6" xfId="1788"/>
    <cellStyle name="20% - Accent3 7 7" xfId="1789"/>
    <cellStyle name="20% - Accent3 7 8" xfId="1790"/>
    <cellStyle name="20% - Accent3 7 9" xfId="1791"/>
    <cellStyle name="20% - Accent3 8" xfId="711"/>
    <cellStyle name="20% - Accent3 8 2" xfId="1792"/>
    <cellStyle name="20% - Accent3 9" xfId="829"/>
    <cellStyle name="20% - Accent3 9 2" xfId="1793"/>
    <cellStyle name="20% - Accent4 10" xfId="947"/>
    <cellStyle name="20% - Accent4 10 2" xfId="1794"/>
    <cellStyle name="20% - Accent4 11" xfId="1064"/>
    <cellStyle name="20% - Accent4 11 2" xfId="1795"/>
    <cellStyle name="20% - Accent4 12" xfId="1796"/>
    <cellStyle name="20% - Accent4 12 10" xfId="1797"/>
    <cellStyle name="20% - Accent4 12 11" xfId="1798"/>
    <cellStyle name="20% - Accent4 12 12" xfId="1799"/>
    <cellStyle name="20% - Accent4 12 13" xfId="1800"/>
    <cellStyle name="20% - Accent4 12 14" xfId="1801"/>
    <cellStyle name="20% - Accent4 12 15" xfId="1802"/>
    <cellStyle name="20% - Accent4 12 16" xfId="1803"/>
    <cellStyle name="20% - Accent4 12 17" xfId="1804"/>
    <cellStyle name="20% - Accent4 12 18" xfId="1805"/>
    <cellStyle name="20% - Accent4 12 19" xfId="1806"/>
    <cellStyle name="20% - Accent4 12 2" xfId="1807"/>
    <cellStyle name="20% - Accent4 12 20" xfId="1808"/>
    <cellStyle name="20% - Accent4 12 21" xfId="1809"/>
    <cellStyle name="20% - Accent4 12 22" xfId="1810"/>
    <cellStyle name="20% - Accent4 12 23" xfId="1811"/>
    <cellStyle name="20% - Accent4 12 24" xfId="1812"/>
    <cellStyle name="20% - Accent4 12 25" xfId="1813"/>
    <cellStyle name="20% - Accent4 12 26" xfId="1814"/>
    <cellStyle name="20% - Accent4 12 27" xfId="1815"/>
    <cellStyle name="20% - Accent4 12 28" xfId="1816"/>
    <cellStyle name="20% - Accent4 12 29" xfId="1817"/>
    <cellStyle name="20% - Accent4 12 3" xfId="1818"/>
    <cellStyle name="20% - Accent4 12 30" xfId="1819"/>
    <cellStyle name="20% - Accent4 12 4" xfId="1820"/>
    <cellStyle name="20% - Accent4 12 5" xfId="1821"/>
    <cellStyle name="20% - Accent4 12 6" xfId="1822"/>
    <cellStyle name="20% - Accent4 12 7" xfId="1823"/>
    <cellStyle name="20% - Accent4 12 8" xfId="1824"/>
    <cellStyle name="20% - Accent4 12 9" xfId="1825"/>
    <cellStyle name="20% - Accent4 13" xfId="1826"/>
    <cellStyle name="20% - Accent4 14" xfId="1827"/>
    <cellStyle name="20% - Accent4 15" xfId="4629"/>
    <cellStyle name="20% - Accent4 16" xfId="17323"/>
    <cellStyle name="20% - Accent4 17" xfId="25600"/>
    <cellStyle name="20% - Accent4 2" xfId="4"/>
    <cellStyle name="20% - Accent4 2 10" xfId="982"/>
    <cellStyle name="20% - Accent4 2 11" xfId="1093"/>
    <cellStyle name="20% - Accent4 2 2" xfId="52"/>
    <cellStyle name="20% - Accent4 2 3" xfId="214"/>
    <cellStyle name="20% - Accent4 2 4" xfId="247"/>
    <cellStyle name="20% - Accent4 2 5" xfId="335"/>
    <cellStyle name="20% - Accent4 2 6" xfId="509"/>
    <cellStyle name="20% - Accent4 2 7" xfId="628"/>
    <cellStyle name="20% - Accent4 2 8" xfId="746"/>
    <cellStyle name="20% - Accent4 2 9" xfId="864"/>
    <cellStyle name="20% - Accent4 3" xfId="165"/>
    <cellStyle name="20% - Accent4 3 2" xfId="1829"/>
    <cellStyle name="20% - Accent4 3 3" xfId="1416"/>
    <cellStyle name="20% - Accent4 4" xfId="312"/>
    <cellStyle name="20% - Accent4 4 2" xfId="1830"/>
    <cellStyle name="20% - Accent4 4 3" xfId="1417"/>
    <cellStyle name="20% - Accent4 5" xfId="400"/>
    <cellStyle name="20% - Accent4 5 2" xfId="1831"/>
    <cellStyle name="20% - Accent4 5 3" xfId="1418"/>
    <cellStyle name="20% - Accent4 6" xfId="459"/>
    <cellStyle name="20% - Accent4 6 2" xfId="1832"/>
    <cellStyle name="20% - Accent4 6 3" xfId="14853"/>
    <cellStyle name="20% - Accent4 6 4" xfId="16680"/>
    <cellStyle name="20% - Accent4 6 5" xfId="25601"/>
    <cellStyle name="20% - Accent4 6 6" xfId="1607"/>
    <cellStyle name="20% - Accent4 7" xfId="590"/>
    <cellStyle name="20% - Accent4 7 10" xfId="1834"/>
    <cellStyle name="20% - Accent4 7 11" xfId="1835"/>
    <cellStyle name="20% - Accent4 7 12" xfId="1833"/>
    <cellStyle name="20% - Accent4 7 2" xfId="1836"/>
    <cellStyle name="20% - Accent4 7 3" xfId="1837"/>
    <cellStyle name="20% - Accent4 7 4" xfId="1838"/>
    <cellStyle name="20% - Accent4 7 5" xfId="1839"/>
    <cellStyle name="20% - Accent4 7 6" xfId="1840"/>
    <cellStyle name="20% - Accent4 7 7" xfId="1841"/>
    <cellStyle name="20% - Accent4 7 8" xfId="1842"/>
    <cellStyle name="20% - Accent4 7 9" xfId="1843"/>
    <cellStyle name="20% - Accent4 8" xfId="709"/>
    <cellStyle name="20% - Accent4 8 2" xfId="1844"/>
    <cellStyle name="20% - Accent4 9" xfId="827"/>
    <cellStyle name="20% - Accent4 9 2" xfId="1845"/>
    <cellStyle name="20% - Accent5 10" xfId="945"/>
    <cellStyle name="20% - Accent5 11" xfId="1062"/>
    <cellStyle name="20% - Accent5 12" xfId="1846"/>
    <cellStyle name="20% - Accent5 12 10" xfId="1847"/>
    <cellStyle name="20% - Accent5 12 11" xfId="1848"/>
    <cellStyle name="20% - Accent5 12 12" xfId="1849"/>
    <cellStyle name="20% - Accent5 12 13" xfId="1850"/>
    <cellStyle name="20% - Accent5 12 14" xfId="1851"/>
    <cellStyle name="20% - Accent5 12 15" xfId="1852"/>
    <cellStyle name="20% - Accent5 12 16" xfId="1853"/>
    <cellStyle name="20% - Accent5 12 17" xfId="1854"/>
    <cellStyle name="20% - Accent5 12 18" xfId="1855"/>
    <cellStyle name="20% - Accent5 12 19" xfId="1856"/>
    <cellStyle name="20% - Accent5 12 2" xfId="1857"/>
    <cellStyle name="20% - Accent5 12 20" xfId="1858"/>
    <cellStyle name="20% - Accent5 12 21" xfId="1859"/>
    <cellStyle name="20% - Accent5 12 22" xfId="1860"/>
    <cellStyle name="20% - Accent5 12 23" xfId="1861"/>
    <cellStyle name="20% - Accent5 12 24" xfId="1862"/>
    <cellStyle name="20% - Accent5 12 25" xfId="1863"/>
    <cellStyle name="20% - Accent5 12 26" xfId="1864"/>
    <cellStyle name="20% - Accent5 12 27" xfId="1865"/>
    <cellStyle name="20% - Accent5 12 28" xfId="1866"/>
    <cellStyle name="20% - Accent5 12 29" xfId="1867"/>
    <cellStyle name="20% - Accent5 12 3" xfId="1868"/>
    <cellStyle name="20% - Accent5 12 30" xfId="1869"/>
    <cellStyle name="20% - Accent5 12 4" xfId="1870"/>
    <cellStyle name="20% - Accent5 12 5" xfId="1871"/>
    <cellStyle name="20% - Accent5 12 6" xfId="1872"/>
    <cellStyle name="20% - Accent5 12 7" xfId="1873"/>
    <cellStyle name="20% - Accent5 12 8" xfId="1874"/>
    <cellStyle name="20% - Accent5 12 9" xfId="1875"/>
    <cellStyle name="20% - Accent5 13" xfId="1876"/>
    <cellStyle name="20% - Accent5 14" xfId="1877"/>
    <cellStyle name="20% - Accent5 15" xfId="4628"/>
    <cellStyle name="20% - Accent5 16" xfId="17324"/>
    <cellStyle name="20% - Accent5 17" xfId="25602"/>
    <cellStyle name="20% - Accent5 2" xfId="5"/>
    <cellStyle name="20% - Accent5 2 10" xfId="983"/>
    <cellStyle name="20% - Accent5 2 11" xfId="1094"/>
    <cellStyle name="20% - Accent5 2 2" xfId="53"/>
    <cellStyle name="20% - Accent5 2 3" xfId="215"/>
    <cellStyle name="20% - Accent5 2 4" xfId="246"/>
    <cellStyle name="20% - Accent5 2 5" xfId="334"/>
    <cellStyle name="20% - Accent5 2 6" xfId="510"/>
    <cellStyle name="20% - Accent5 2 7" xfId="629"/>
    <cellStyle name="20% - Accent5 2 8" xfId="747"/>
    <cellStyle name="20% - Accent5 2 9" xfId="865"/>
    <cellStyle name="20% - Accent5 3" xfId="166"/>
    <cellStyle name="20% - Accent5 3 2" xfId="1878"/>
    <cellStyle name="20% - Accent5 4" xfId="311"/>
    <cellStyle name="20% - Accent5 4 2" xfId="1879"/>
    <cellStyle name="20% - Accent5 5" xfId="399"/>
    <cellStyle name="20% - Accent5 5 2" xfId="1880"/>
    <cellStyle name="20% - Accent5 6" xfId="358"/>
    <cellStyle name="20% - Accent5 6 2" xfId="1881"/>
    <cellStyle name="20% - Accent5 6 3" xfId="14915"/>
    <cellStyle name="20% - Accent5 6 4" xfId="16679"/>
    <cellStyle name="20% - Accent5 6 5" xfId="1611"/>
    <cellStyle name="20% - Accent5 7" xfId="589"/>
    <cellStyle name="20% - Accent5 7 10" xfId="1882"/>
    <cellStyle name="20% - Accent5 7 11" xfId="1883"/>
    <cellStyle name="20% - Accent5 7 2" xfId="1884"/>
    <cellStyle name="20% - Accent5 7 3" xfId="1885"/>
    <cellStyle name="20% - Accent5 7 4" xfId="1886"/>
    <cellStyle name="20% - Accent5 7 5" xfId="1887"/>
    <cellStyle name="20% - Accent5 7 6" xfId="1888"/>
    <cellStyle name="20% - Accent5 7 7" xfId="1889"/>
    <cellStyle name="20% - Accent5 7 8" xfId="1890"/>
    <cellStyle name="20% - Accent5 7 9" xfId="1891"/>
    <cellStyle name="20% - Accent5 8" xfId="708"/>
    <cellStyle name="20% - Accent5 9" xfId="826"/>
    <cellStyle name="20% - Accent6 10" xfId="944"/>
    <cellStyle name="20% - Accent6 10 2" xfId="1892"/>
    <cellStyle name="20% - Accent6 11" xfId="1061"/>
    <cellStyle name="20% - Accent6 11 2" xfId="1893"/>
    <cellStyle name="20% - Accent6 12" xfId="1894"/>
    <cellStyle name="20% - Accent6 12 10" xfId="1895"/>
    <cellStyle name="20% - Accent6 12 11" xfId="1896"/>
    <cellStyle name="20% - Accent6 12 12" xfId="1897"/>
    <cellStyle name="20% - Accent6 12 13" xfId="1898"/>
    <cellStyle name="20% - Accent6 12 14" xfId="1899"/>
    <cellStyle name="20% - Accent6 12 15" xfId="1900"/>
    <cellStyle name="20% - Accent6 12 16" xfId="1901"/>
    <cellStyle name="20% - Accent6 12 17" xfId="1902"/>
    <cellStyle name="20% - Accent6 12 18" xfId="1903"/>
    <cellStyle name="20% - Accent6 12 19" xfId="1904"/>
    <cellStyle name="20% - Accent6 12 2" xfId="1905"/>
    <cellStyle name="20% - Accent6 12 20" xfId="1906"/>
    <cellStyle name="20% - Accent6 12 21" xfId="1907"/>
    <cellStyle name="20% - Accent6 12 22" xfId="1908"/>
    <cellStyle name="20% - Accent6 12 23" xfId="1909"/>
    <cellStyle name="20% - Accent6 12 24" xfId="1910"/>
    <cellStyle name="20% - Accent6 12 25" xfId="1911"/>
    <cellStyle name="20% - Accent6 12 26" xfId="1912"/>
    <cellStyle name="20% - Accent6 12 27" xfId="1913"/>
    <cellStyle name="20% - Accent6 12 28" xfId="1914"/>
    <cellStyle name="20% - Accent6 12 29" xfId="1915"/>
    <cellStyle name="20% - Accent6 12 3" xfId="1916"/>
    <cellStyle name="20% - Accent6 12 30" xfId="1917"/>
    <cellStyle name="20% - Accent6 12 4" xfId="1918"/>
    <cellStyle name="20% - Accent6 12 5" xfId="1919"/>
    <cellStyle name="20% - Accent6 12 6" xfId="1920"/>
    <cellStyle name="20% - Accent6 12 7" xfId="1921"/>
    <cellStyle name="20% - Accent6 12 8" xfId="1922"/>
    <cellStyle name="20% - Accent6 12 9" xfId="1923"/>
    <cellStyle name="20% - Accent6 13" xfId="1924"/>
    <cellStyle name="20% - Accent6 14" xfId="1925"/>
    <cellStyle name="20% - Accent6 15" xfId="4627"/>
    <cellStyle name="20% - Accent6 16" xfId="17325"/>
    <cellStyle name="20% - Accent6 17" xfId="25603"/>
    <cellStyle name="20% - Accent6 2" xfId="6"/>
    <cellStyle name="20% - Accent6 2 10" xfId="984"/>
    <cellStyle name="20% - Accent6 2 11" xfId="1095"/>
    <cellStyle name="20% - Accent6 2 2" xfId="54"/>
    <cellStyle name="20% - Accent6 2 3" xfId="216"/>
    <cellStyle name="20% - Accent6 2 4" xfId="245"/>
    <cellStyle name="20% - Accent6 2 5" xfId="333"/>
    <cellStyle name="20% - Accent6 2 6" xfId="511"/>
    <cellStyle name="20% - Accent6 2 7" xfId="630"/>
    <cellStyle name="20% - Accent6 2 8" xfId="748"/>
    <cellStyle name="20% - Accent6 2 9" xfId="866"/>
    <cellStyle name="20% - Accent6 3" xfId="167"/>
    <cellStyle name="20% - Accent6 3 2" xfId="1926"/>
    <cellStyle name="20% - Accent6 3 3" xfId="1419"/>
    <cellStyle name="20% - Accent6 4" xfId="310"/>
    <cellStyle name="20% - Accent6 4 2" xfId="1927"/>
    <cellStyle name="20% - Accent6 4 3" xfId="1420"/>
    <cellStyle name="20% - Accent6 5" xfId="398"/>
    <cellStyle name="20% - Accent6 5 2" xfId="1928"/>
    <cellStyle name="20% - Accent6 5 3" xfId="1421"/>
    <cellStyle name="20% - Accent6 6" xfId="365"/>
    <cellStyle name="20% - Accent6 6 2" xfId="1929"/>
    <cellStyle name="20% - Accent6 6 3" xfId="14977"/>
    <cellStyle name="20% - Accent6 6 4" xfId="16678"/>
    <cellStyle name="20% - Accent6 6 5" xfId="25604"/>
    <cellStyle name="20% - Accent6 6 6" xfId="1615"/>
    <cellStyle name="20% - Accent6 7" xfId="588"/>
    <cellStyle name="20% - Accent6 7 10" xfId="1931"/>
    <cellStyle name="20% - Accent6 7 11" xfId="1932"/>
    <cellStyle name="20% - Accent6 7 12" xfId="1930"/>
    <cellStyle name="20% - Accent6 7 2" xfId="1933"/>
    <cellStyle name="20% - Accent6 7 3" xfId="1934"/>
    <cellStyle name="20% - Accent6 7 4" xfId="1935"/>
    <cellStyle name="20% - Accent6 7 5" xfId="1936"/>
    <cellStyle name="20% - Accent6 7 6" xfId="1937"/>
    <cellStyle name="20% - Accent6 7 7" xfId="1938"/>
    <cellStyle name="20% - Accent6 7 8" xfId="1939"/>
    <cellStyle name="20% - Accent6 7 9" xfId="1940"/>
    <cellStyle name="20% - Accent6 8" xfId="707"/>
    <cellStyle name="20% - Accent6 8 2" xfId="1941"/>
    <cellStyle name="20% - Accent6 9" xfId="825"/>
    <cellStyle name="20% - Accent6 9 2" xfId="1942"/>
    <cellStyle name="40% - Accent1 10" xfId="943"/>
    <cellStyle name="40% - Accent1 10 2" xfId="1943"/>
    <cellStyle name="40% - Accent1 11" xfId="1060"/>
    <cellStyle name="40% - Accent1 11 2" xfId="1944"/>
    <cellStyle name="40% - Accent1 12" xfId="1945"/>
    <cellStyle name="40% - Accent1 12 10" xfId="1946"/>
    <cellStyle name="40% - Accent1 12 11" xfId="1947"/>
    <cellStyle name="40% - Accent1 12 12" xfId="1948"/>
    <cellStyle name="40% - Accent1 12 13" xfId="1949"/>
    <cellStyle name="40% - Accent1 12 14" xfId="1950"/>
    <cellStyle name="40% - Accent1 12 15" xfId="1951"/>
    <cellStyle name="40% - Accent1 12 16" xfId="1952"/>
    <cellStyle name="40% - Accent1 12 17" xfId="1953"/>
    <cellStyle name="40% - Accent1 12 18" xfId="1954"/>
    <cellStyle name="40% - Accent1 12 19" xfId="1955"/>
    <cellStyle name="40% - Accent1 12 2" xfId="1956"/>
    <cellStyle name="40% - Accent1 12 20" xfId="1957"/>
    <cellStyle name="40% - Accent1 12 21" xfId="1958"/>
    <cellStyle name="40% - Accent1 12 22" xfId="1959"/>
    <cellStyle name="40% - Accent1 12 23" xfId="1960"/>
    <cellStyle name="40% - Accent1 12 24" xfId="1961"/>
    <cellStyle name="40% - Accent1 12 25" xfId="1962"/>
    <cellStyle name="40% - Accent1 12 26" xfId="1963"/>
    <cellStyle name="40% - Accent1 12 27" xfId="1964"/>
    <cellStyle name="40% - Accent1 12 28" xfId="1965"/>
    <cellStyle name="40% - Accent1 12 29" xfId="1966"/>
    <cellStyle name="40% - Accent1 12 3" xfId="1967"/>
    <cellStyle name="40% - Accent1 12 30" xfId="1968"/>
    <cellStyle name="40% - Accent1 12 4" xfId="1969"/>
    <cellStyle name="40% - Accent1 12 5" xfId="1970"/>
    <cellStyle name="40% - Accent1 12 6" xfId="1971"/>
    <cellStyle name="40% - Accent1 12 7" xfId="1972"/>
    <cellStyle name="40% - Accent1 12 8" xfId="1973"/>
    <cellStyle name="40% - Accent1 12 9" xfId="1974"/>
    <cellStyle name="40% - Accent1 13" xfId="1975"/>
    <cellStyle name="40% - Accent1 14" xfId="1976"/>
    <cellStyle name="40% - Accent1 15" xfId="4626"/>
    <cellStyle name="40% - Accent1 16" xfId="17326"/>
    <cellStyle name="40% - Accent1 17" xfId="25605"/>
    <cellStyle name="40% - Accent1 2" xfId="7"/>
    <cellStyle name="40% - Accent1 2 10" xfId="985"/>
    <cellStyle name="40% - Accent1 2 11" xfId="1096"/>
    <cellStyle name="40% - Accent1 2 2" xfId="55"/>
    <cellStyle name="40% - Accent1 2 3" xfId="217"/>
    <cellStyle name="40% - Accent1 2 4" xfId="243"/>
    <cellStyle name="40% - Accent1 2 5" xfId="331"/>
    <cellStyle name="40% - Accent1 2 6" xfId="512"/>
    <cellStyle name="40% - Accent1 2 7" xfId="631"/>
    <cellStyle name="40% - Accent1 2 8" xfId="749"/>
    <cellStyle name="40% - Accent1 2 9" xfId="867"/>
    <cellStyle name="40% - Accent1 3" xfId="168"/>
    <cellStyle name="40% - Accent1 3 2" xfId="1978"/>
    <cellStyle name="40% - Accent1 3 3" xfId="1422"/>
    <cellStyle name="40% - Accent1 4" xfId="309"/>
    <cellStyle name="40% - Accent1 4 2" xfId="1979"/>
    <cellStyle name="40% - Accent1 4 3" xfId="1423"/>
    <cellStyle name="40% - Accent1 5" xfId="397"/>
    <cellStyle name="40% - Accent1 5 2" xfId="1980"/>
    <cellStyle name="40% - Accent1 5 3" xfId="1424"/>
    <cellStyle name="40% - Accent1 6" xfId="451"/>
    <cellStyle name="40% - Accent1 6 2" xfId="1981"/>
    <cellStyle name="40% - Accent1 6 3" xfId="15039"/>
    <cellStyle name="40% - Accent1 6 4" xfId="16677"/>
    <cellStyle name="40% - Accent1 6 5" xfId="25606"/>
    <cellStyle name="40% - Accent1 6 6" xfId="1596"/>
    <cellStyle name="40% - Accent1 7" xfId="578"/>
    <cellStyle name="40% - Accent1 7 10" xfId="1983"/>
    <cellStyle name="40% - Accent1 7 11" xfId="1984"/>
    <cellStyle name="40% - Accent1 7 12" xfId="1982"/>
    <cellStyle name="40% - Accent1 7 2" xfId="1985"/>
    <cellStyle name="40% - Accent1 7 3" xfId="1986"/>
    <cellStyle name="40% - Accent1 7 4" xfId="1987"/>
    <cellStyle name="40% - Accent1 7 5" xfId="1988"/>
    <cellStyle name="40% - Accent1 7 6" xfId="1989"/>
    <cellStyle name="40% - Accent1 7 7" xfId="1990"/>
    <cellStyle name="40% - Accent1 7 8" xfId="1991"/>
    <cellStyle name="40% - Accent1 7 9" xfId="1992"/>
    <cellStyle name="40% - Accent1 8" xfId="697"/>
    <cellStyle name="40% - Accent1 8 2" xfId="1993"/>
    <cellStyle name="40% - Accent1 9" xfId="815"/>
    <cellStyle name="40% - Accent1 9 2" xfId="1994"/>
    <cellStyle name="40% - Accent2 10" xfId="933"/>
    <cellStyle name="40% - Accent2 11" xfId="1050"/>
    <cellStyle name="40% - Accent2 12" xfId="1995"/>
    <cellStyle name="40% - Accent2 12 10" xfId="1996"/>
    <cellStyle name="40% - Accent2 12 11" xfId="1997"/>
    <cellStyle name="40% - Accent2 12 12" xfId="1998"/>
    <cellStyle name="40% - Accent2 12 13" xfId="1999"/>
    <cellStyle name="40% - Accent2 12 14" xfId="2000"/>
    <cellStyle name="40% - Accent2 12 15" xfId="2001"/>
    <cellStyle name="40% - Accent2 12 16" xfId="2002"/>
    <cellStyle name="40% - Accent2 12 17" xfId="2003"/>
    <cellStyle name="40% - Accent2 12 18" xfId="2004"/>
    <cellStyle name="40% - Accent2 12 19" xfId="2005"/>
    <cellStyle name="40% - Accent2 12 2" xfId="2006"/>
    <cellStyle name="40% - Accent2 12 20" xfId="2007"/>
    <cellStyle name="40% - Accent2 12 21" xfId="2008"/>
    <cellStyle name="40% - Accent2 12 22" xfId="2009"/>
    <cellStyle name="40% - Accent2 12 23" xfId="2010"/>
    <cellStyle name="40% - Accent2 12 24" xfId="2011"/>
    <cellStyle name="40% - Accent2 12 25" xfId="2012"/>
    <cellStyle name="40% - Accent2 12 26" xfId="2013"/>
    <cellStyle name="40% - Accent2 12 27" xfId="2014"/>
    <cellStyle name="40% - Accent2 12 28" xfId="2015"/>
    <cellStyle name="40% - Accent2 12 29" xfId="2016"/>
    <cellStyle name="40% - Accent2 12 3" xfId="2017"/>
    <cellStyle name="40% - Accent2 12 30" xfId="2018"/>
    <cellStyle name="40% - Accent2 12 4" xfId="2019"/>
    <cellStyle name="40% - Accent2 12 5" xfId="2020"/>
    <cellStyle name="40% - Accent2 12 6" xfId="2021"/>
    <cellStyle name="40% - Accent2 12 7" xfId="2022"/>
    <cellStyle name="40% - Accent2 12 8" xfId="2023"/>
    <cellStyle name="40% - Accent2 12 9" xfId="2024"/>
    <cellStyle name="40% - Accent2 13" xfId="2025"/>
    <cellStyle name="40% - Accent2 14" xfId="2026"/>
    <cellStyle name="40% - Accent2 15" xfId="4625"/>
    <cellStyle name="40% - Accent2 16" xfId="17327"/>
    <cellStyle name="40% - Accent2 17" xfId="25607"/>
    <cellStyle name="40% - Accent2 2" xfId="8"/>
    <cellStyle name="40% - Accent2 2 10" xfId="986"/>
    <cellStyle name="40% - Accent2 2 11" xfId="1097"/>
    <cellStyle name="40% - Accent2 2 2" xfId="56"/>
    <cellStyle name="40% - Accent2 2 3" xfId="218"/>
    <cellStyle name="40% - Accent2 2 4" xfId="242"/>
    <cellStyle name="40% - Accent2 2 5" xfId="330"/>
    <cellStyle name="40% - Accent2 2 6" xfId="513"/>
    <cellStyle name="40% - Accent2 2 7" xfId="632"/>
    <cellStyle name="40% - Accent2 2 8" xfId="750"/>
    <cellStyle name="40% - Accent2 2 9" xfId="868"/>
    <cellStyle name="40% - Accent2 3" xfId="169"/>
    <cellStyle name="40% - Accent2 3 2" xfId="2027"/>
    <cellStyle name="40% - Accent2 4" xfId="308"/>
    <cellStyle name="40% - Accent2 4 2" xfId="2028"/>
    <cellStyle name="40% - Accent2 5" xfId="396"/>
    <cellStyle name="40% - Accent2 5 2" xfId="2029"/>
    <cellStyle name="40% - Accent2 6" xfId="450"/>
    <cellStyle name="40% - Accent2 6 2" xfId="2030"/>
    <cellStyle name="40% - Accent2 6 3" xfId="15100"/>
    <cellStyle name="40% - Accent2 6 4" xfId="16676"/>
    <cellStyle name="40% - Accent2 6 5" xfId="1600"/>
    <cellStyle name="40% - Accent2 7" xfId="501"/>
    <cellStyle name="40% - Accent2 7 10" xfId="2031"/>
    <cellStyle name="40% - Accent2 7 11" xfId="2032"/>
    <cellStyle name="40% - Accent2 7 2" xfId="2033"/>
    <cellStyle name="40% - Accent2 7 3" xfId="2034"/>
    <cellStyle name="40% - Accent2 7 4" xfId="2035"/>
    <cellStyle name="40% - Accent2 7 5" xfId="2036"/>
    <cellStyle name="40% - Accent2 7 6" xfId="2037"/>
    <cellStyle name="40% - Accent2 7 7" xfId="2038"/>
    <cellStyle name="40% - Accent2 7 8" xfId="2039"/>
    <cellStyle name="40% - Accent2 7 9" xfId="2040"/>
    <cellStyle name="40% - Accent2 8" xfId="620"/>
    <cellStyle name="40% - Accent2 9" xfId="738"/>
    <cellStyle name="40% - Accent3 10" xfId="856"/>
    <cellStyle name="40% - Accent3 10 2" xfId="2041"/>
    <cellStyle name="40% - Accent3 11" xfId="974"/>
    <cellStyle name="40% - Accent3 11 2" xfId="2042"/>
    <cellStyle name="40% - Accent3 12" xfId="2043"/>
    <cellStyle name="40% - Accent3 12 10" xfId="2044"/>
    <cellStyle name="40% - Accent3 12 11" xfId="2045"/>
    <cellStyle name="40% - Accent3 12 12" xfId="2046"/>
    <cellStyle name="40% - Accent3 12 13" xfId="2047"/>
    <cellStyle name="40% - Accent3 12 14" xfId="2048"/>
    <cellStyle name="40% - Accent3 12 15" xfId="2049"/>
    <cellStyle name="40% - Accent3 12 16" xfId="2050"/>
    <cellStyle name="40% - Accent3 12 17" xfId="2051"/>
    <cellStyle name="40% - Accent3 12 18" xfId="2052"/>
    <cellStyle name="40% - Accent3 12 19" xfId="2053"/>
    <cellStyle name="40% - Accent3 12 2" xfId="2054"/>
    <cellStyle name="40% - Accent3 12 20" xfId="2055"/>
    <cellStyle name="40% - Accent3 12 21" xfId="2056"/>
    <cellStyle name="40% - Accent3 12 22" xfId="2057"/>
    <cellStyle name="40% - Accent3 12 23" xfId="2058"/>
    <cellStyle name="40% - Accent3 12 24" xfId="2059"/>
    <cellStyle name="40% - Accent3 12 25" xfId="2060"/>
    <cellStyle name="40% - Accent3 12 26" xfId="2061"/>
    <cellStyle name="40% - Accent3 12 27" xfId="2062"/>
    <cellStyle name="40% - Accent3 12 28" xfId="2063"/>
    <cellStyle name="40% - Accent3 12 29" xfId="2064"/>
    <cellStyle name="40% - Accent3 12 3" xfId="2065"/>
    <cellStyle name="40% - Accent3 12 30" xfId="2066"/>
    <cellStyle name="40% - Accent3 12 4" xfId="2067"/>
    <cellStyle name="40% - Accent3 12 5" xfId="2068"/>
    <cellStyle name="40% - Accent3 12 6" xfId="2069"/>
    <cellStyle name="40% - Accent3 12 7" xfId="2070"/>
    <cellStyle name="40% - Accent3 12 8" xfId="2071"/>
    <cellStyle name="40% - Accent3 12 9" xfId="2072"/>
    <cellStyle name="40% - Accent3 13" xfId="2073"/>
    <cellStyle name="40% - Accent3 14" xfId="2074"/>
    <cellStyle name="40% - Accent3 15" xfId="4639"/>
    <cellStyle name="40% - Accent3 16" xfId="17328"/>
    <cellStyle name="40% - Accent3 17" xfId="25608"/>
    <cellStyle name="40% - Accent3 2" xfId="9"/>
    <cellStyle name="40% - Accent3 2 10" xfId="987"/>
    <cellStyle name="40% - Accent3 2 11" xfId="1098"/>
    <cellStyle name="40% - Accent3 2 2" xfId="57"/>
    <cellStyle name="40% - Accent3 2 3" xfId="219"/>
    <cellStyle name="40% - Accent3 2 4" xfId="241"/>
    <cellStyle name="40% - Accent3 2 5" xfId="329"/>
    <cellStyle name="40% - Accent3 2 6" xfId="514"/>
    <cellStyle name="40% - Accent3 2 7" xfId="633"/>
    <cellStyle name="40% - Accent3 2 8" xfId="751"/>
    <cellStyle name="40% - Accent3 2 9" xfId="869"/>
    <cellStyle name="40% - Accent3 3" xfId="170"/>
    <cellStyle name="40% - Accent3 3 2" xfId="2075"/>
    <cellStyle name="40% - Accent3 3 3" xfId="1425"/>
    <cellStyle name="40% - Accent3 4" xfId="307"/>
    <cellStyle name="40% - Accent3 4 2" xfId="2076"/>
    <cellStyle name="40% - Accent3 4 3" xfId="1426"/>
    <cellStyle name="40% - Accent3 5" xfId="395"/>
    <cellStyle name="40% - Accent3 5 2" xfId="2077"/>
    <cellStyle name="40% - Accent3 5 3" xfId="1427"/>
    <cellStyle name="40% - Accent3 6" xfId="359"/>
    <cellStyle name="40% - Accent3 6 2" xfId="2078"/>
    <cellStyle name="40% - Accent3 6 3" xfId="15162"/>
    <cellStyle name="40% - Accent3 6 4" xfId="16675"/>
    <cellStyle name="40% - Accent3 6 5" xfId="25609"/>
    <cellStyle name="40% - Accent3 6 6" xfId="1604"/>
    <cellStyle name="40% - Accent3 7" xfId="347"/>
    <cellStyle name="40% - Accent3 7 10" xfId="2080"/>
    <cellStyle name="40% - Accent3 7 11" xfId="2081"/>
    <cellStyle name="40% - Accent3 7 12" xfId="2079"/>
    <cellStyle name="40% - Accent3 7 2" xfId="2082"/>
    <cellStyle name="40% - Accent3 7 3" xfId="2083"/>
    <cellStyle name="40% - Accent3 7 4" xfId="2084"/>
    <cellStyle name="40% - Accent3 7 5" xfId="2085"/>
    <cellStyle name="40% - Accent3 7 6" xfId="2086"/>
    <cellStyle name="40% - Accent3 7 7" xfId="2087"/>
    <cellStyle name="40% - Accent3 7 8" xfId="2088"/>
    <cellStyle name="40% - Accent3 7 9" xfId="2089"/>
    <cellStyle name="40% - Accent3 8" xfId="524"/>
    <cellStyle name="40% - Accent3 8 2" xfId="2090"/>
    <cellStyle name="40% - Accent3 9" xfId="643"/>
    <cellStyle name="40% - Accent3 9 2" xfId="2091"/>
    <cellStyle name="40% - Accent4 10" xfId="761"/>
    <cellStyle name="40% - Accent4 10 2" xfId="2092"/>
    <cellStyle name="40% - Accent4 11" xfId="880"/>
    <cellStyle name="40% - Accent4 11 2" xfId="2093"/>
    <cellStyle name="40% - Accent4 12" xfId="2094"/>
    <cellStyle name="40% - Accent4 12 10" xfId="2095"/>
    <cellStyle name="40% - Accent4 12 11" xfId="2096"/>
    <cellStyle name="40% - Accent4 12 12" xfId="2097"/>
    <cellStyle name="40% - Accent4 12 13" xfId="2098"/>
    <cellStyle name="40% - Accent4 12 14" xfId="2099"/>
    <cellStyle name="40% - Accent4 12 15" xfId="2100"/>
    <cellStyle name="40% - Accent4 12 16" xfId="2101"/>
    <cellStyle name="40% - Accent4 12 17" xfId="2102"/>
    <cellStyle name="40% - Accent4 12 18" xfId="2103"/>
    <cellStyle name="40% - Accent4 12 19" xfId="2104"/>
    <cellStyle name="40% - Accent4 12 2" xfId="2105"/>
    <cellStyle name="40% - Accent4 12 20" xfId="2106"/>
    <cellStyle name="40% - Accent4 12 21" xfId="2107"/>
    <cellStyle name="40% - Accent4 12 22" xfId="2108"/>
    <cellStyle name="40% - Accent4 12 23" xfId="2109"/>
    <cellStyle name="40% - Accent4 12 24" xfId="2110"/>
    <cellStyle name="40% - Accent4 12 25" xfId="2111"/>
    <cellStyle name="40% - Accent4 12 26" xfId="2112"/>
    <cellStyle name="40% - Accent4 12 27" xfId="2113"/>
    <cellStyle name="40% - Accent4 12 28" xfId="2114"/>
    <cellStyle name="40% - Accent4 12 29" xfId="2115"/>
    <cellStyle name="40% - Accent4 12 3" xfId="2116"/>
    <cellStyle name="40% - Accent4 12 30" xfId="2117"/>
    <cellStyle name="40% - Accent4 12 4" xfId="2118"/>
    <cellStyle name="40% - Accent4 12 5" xfId="2119"/>
    <cellStyle name="40% - Accent4 12 6" xfId="2120"/>
    <cellStyle name="40% - Accent4 12 7" xfId="2121"/>
    <cellStyle name="40% - Accent4 12 8" xfId="2122"/>
    <cellStyle name="40% - Accent4 12 9" xfId="2123"/>
    <cellStyle name="40% - Accent4 13" xfId="2124"/>
    <cellStyle name="40% - Accent4 14" xfId="2125"/>
    <cellStyle name="40% - Accent4 15" xfId="4640"/>
    <cellStyle name="40% - Accent4 16" xfId="17329"/>
    <cellStyle name="40% - Accent4 17" xfId="25610"/>
    <cellStyle name="40% - Accent4 2" xfId="10"/>
    <cellStyle name="40% - Accent4 2 10" xfId="988"/>
    <cellStyle name="40% - Accent4 2 11" xfId="1099"/>
    <cellStyle name="40% - Accent4 2 2" xfId="58"/>
    <cellStyle name="40% - Accent4 2 3" xfId="220"/>
    <cellStyle name="40% - Accent4 2 4" xfId="239"/>
    <cellStyle name="40% - Accent4 2 5" xfId="327"/>
    <cellStyle name="40% - Accent4 2 6" xfId="515"/>
    <cellStyle name="40% - Accent4 2 7" xfId="634"/>
    <cellStyle name="40% - Accent4 2 8" xfId="752"/>
    <cellStyle name="40% - Accent4 2 9" xfId="870"/>
    <cellStyle name="40% - Accent4 3" xfId="171"/>
    <cellStyle name="40% - Accent4 3 2" xfId="2126"/>
    <cellStyle name="40% - Accent4 3 3" xfId="1428"/>
    <cellStyle name="40% - Accent4 4" xfId="306"/>
    <cellStyle name="40% - Accent4 4 2" xfId="2127"/>
    <cellStyle name="40% - Accent4 4 3" xfId="1429"/>
    <cellStyle name="40% - Accent4 5" xfId="394"/>
    <cellStyle name="40% - Accent4 5 2" xfId="2128"/>
    <cellStyle name="40% - Accent4 5 3" xfId="1430"/>
    <cellStyle name="40% - Accent4 6" xfId="449"/>
    <cellStyle name="40% - Accent4 6 2" xfId="2129"/>
    <cellStyle name="40% - Accent4 6 3" xfId="15224"/>
    <cellStyle name="40% - Accent4 6 4" xfId="16674"/>
    <cellStyle name="40% - Accent4 6 5" xfId="25611"/>
    <cellStyle name="40% - Accent4 6 6" xfId="1608"/>
    <cellStyle name="40% - Accent4 7" xfId="570"/>
    <cellStyle name="40% - Accent4 7 10" xfId="2131"/>
    <cellStyle name="40% - Accent4 7 11" xfId="2132"/>
    <cellStyle name="40% - Accent4 7 12" xfId="2130"/>
    <cellStyle name="40% - Accent4 7 2" xfId="2133"/>
    <cellStyle name="40% - Accent4 7 3" xfId="2134"/>
    <cellStyle name="40% - Accent4 7 4" xfId="2135"/>
    <cellStyle name="40% - Accent4 7 5" xfId="2136"/>
    <cellStyle name="40% - Accent4 7 6" xfId="2137"/>
    <cellStyle name="40% - Accent4 7 7" xfId="2138"/>
    <cellStyle name="40% - Accent4 7 8" xfId="2139"/>
    <cellStyle name="40% - Accent4 7 9" xfId="2140"/>
    <cellStyle name="40% - Accent4 8" xfId="689"/>
    <cellStyle name="40% - Accent4 8 2" xfId="2141"/>
    <cellStyle name="40% - Accent4 9" xfId="807"/>
    <cellStyle name="40% - Accent4 9 2" xfId="2142"/>
    <cellStyle name="40% - Accent5 10" xfId="925"/>
    <cellStyle name="40% - Accent5 10 2" xfId="2143"/>
    <cellStyle name="40% - Accent5 11" xfId="1042"/>
    <cellStyle name="40% - Accent5 11 2" xfId="2144"/>
    <cellStyle name="40% - Accent5 12" xfId="2145"/>
    <cellStyle name="40% - Accent5 12 10" xfId="2146"/>
    <cellStyle name="40% - Accent5 12 11" xfId="2147"/>
    <cellStyle name="40% - Accent5 12 12" xfId="2148"/>
    <cellStyle name="40% - Accent5 12 13" xfId="2149"/>
    <cellStyle name="40% - Accent5 12 14" xfId="2150"/>
    <cellStyle name="40% - Accent5 12 15" xfId="2151"/>
    <cellStyle name="40% - Accent5 12 16" xfId="2152"/>
    <cellStyle name="40% - Accent5 12 17" xfId="2153"/>
    <cellStyle name="40% - Accent5 12 18" xfId="2154"/>
    <cellStyle name="40% - Accent5 12 19" xfId="2155"/>
    <cellStyle name="40% - Accent5 12 2" xfId="2156"/>
    <cellStyle name="40% - Accent5 12 20" xfId="2157"/>
    <cellStyle name="40% - Accent5 12 21" xfId="2158"/>
    <cellStyle name="40% - Accent5 12 22" xfId="2159"/>
    <cellStyle name="40% - Accent5 12 23" xfId="2160"/>
    <cellStyle name="40% - Accent5 12 24" xfId="2161"/>
    <cellStyle name="40% - Accent5 12 25" xfId="2162"/>
    <cellStyle name="40% - Accent5 12 26" xfId="2163"/>
    <cellStyle name="40% - Accent5 12 27" xfId="2164"/>
    <cellStyle name="40% - Accent5 12 28" xfId="2165"/>
    <cellStyle name="40% - Accent5 12 29" xfId="2166"/>
    <cellStyle name="40% - Accent5 12 3" xfId="2167"/>
    <cellStyle name="40% - Accent5 12 30" xfId="2168"/>
    <cellStyle name="40% - Accent5 12 4" xfId="2169"/>
    <cellStyle name="40% - Accent5 12 5" xfId="2170"/>
    <cellStyle name="40% - Accent5 12 6" xfId="2171"/>
    <cellStyle name="40% - Accent5 12 7" xfId="2172"/>
    <cellStyle name="40% - Accent5 12 8" xfId="2173"/>
    <cellStyle name="40% - Accent5 12 9" xfId="2174"/>
    <cellStyle name="40% - Accent5 13" xfId="2175"/>
    <cellStyle name="40% - Accent5 14" xfId="2176"/>
    <cellStyle name="40% - Accent5 15" xfId="4641"/>
    <cellStyle name="40% - Accent5 16" xfId="17330"/>
    <cellStyle name="40% - Accent5 17" xfId="25612"/>
    <cellStyle name="40% - Accent5 2" xfId="11"/>
    <cellStyle name="40% - Accent5 2 10" xfId="989"/>
    <cellStyle name="40% - Accent5 2 11" xfId="1100"/>
    <cellStyle name="40% - Accent5 2 2" xfId="59"/>
    <cellStyle name="40% - Accent5 2 3" xfId="221"/>
    <cellStyle name="40% - Accent5 2 4" xfId="238"/>
    <cellStyle name="40% - Accent5 2 5" xfId="326"/>
    <cellStyle name="40% - Accent5 2 6" xfId="516"/>
    <cellStyle name="40% - Accent5 2 7" xfId="635"/>
    <cellStyle name="40% - Accent5 2 8" xfId="753"/>
    <cellStyle name="40% - Accent5 2 9" xfId="871"/>
    <cellStyle name="40% - Accent5 3" xfId="172"/>
    <cellStyle name="40% - Accent5 3 2" xfId="2177"/>
    <cellStyle name="40% - Accent5 3 3" xfId="1431"/>
    <cellStyle name="40% - Accent5 4" xfId="304"/>
    <cellStyle name="40% - Accent5 4 2" xfId="2178"/>
    <cellStyle name="40% - Accent5 4 3" xfId="1432"/>
    <cellStyle name="40% - Accent5 5" xfId="392"/>
    <cellStyle name="40% - Accent5 5 2" xfId="2179"/>
    <cellStyle name="40% - Accent5 5 3" xfId="1433"/>
    <cellStyle name="40% - Accent5 6" xfId="448"/>
    <cellStyle name="40% - Accent5 6 2" xfId="2180"/>
    <cellStyle name="40% - Accent5 6 3" xfId="15286"/>
    <cellStyle name="40% - Accent5 6 4" xfId="16532"/>
    <cellStyle name="40% - Accent5 6 5" xfId="25613"/>
    <cellStyle name="40% - Accent5 6 6" xfId="1612"/>
    <cellStyle name="40% - Accent5 7" xfId="569"/>
    <cellStyle name="40% - Accent5 7 10" xfId="2182"/>
    <cellStyle name="40% - Accent5 7 11" xfId="2183"/>
    <cellStyle name="40% - Accent5 7 12" xfId="2181"/>
    <cellStyle name="40% - Accent5 7 2" xfId="2184"/>
    <cellStyle name="40% - Accent5 7 3" xfId="2185"/>
    <cellStyle name="40% - Accent5 7 4" xfId="2186"/>
    <cellStyle name="40% - Accent5 7 5" xfId="2187"/>
    <cellStyle name="40% - Accent5 7 6" xfId="2188"/>
    <cellStyle name="40% - Accent5 7 7" xfId="2189"/>
    <cellStyle name="40% - Accent5 7 8" xfId="2190"/>
    <cellStyle name="40% - Accent5 7 9" xfId="2191"/>
    <cellStyle name="40% - Accent5 8" xfId="688"/>
    <cellStyle name="40% - Accent5 8 2" xfId="2192"/>
    <cellStyle name="40% - Accent5 9" xfId="806"/>
    <cellStyle name="40% - Accent5 9 2" xfId="2193"/>
    <cellStyle name="40% - Accent6 10" xfId="924"/>
    <cellStyle name="40% - Accent6 10 2" xfId="2194"/>
    <cellStyle name="40% - Accent6 11" xfId="1041"/>
    <cellStyle name="40% - Accent6 11 2" xfId="2195"/>
    <cellStyle name="40% - Accent6 12" xfId="2196"/>
    <cellStyle name="40% - Accent6 12 10" xfId="2197"/>
    <cellStyle name="40% - Accent6 12 11" xfId="2198"/>
    <cellStyle name="40% - Accent6 12 12" xfId="2199"/>
    <cellStyle name="40% - Accent6 12 13" xfId="2200"/>
    <cellStyle name="40% - Accent6 12 14" xfId="2201"/>
    <cellStyle name="40% - Accent6 12 15" xfId="2202"/>
    <cellStyle name="40% - Accent6 12 16" xfId="2203"/>
    <cellStyle name="40% - Accent6 12 17" xfId="2204"/>
    <cellStyle name="40% - Accent6 12 18" xfId="2205"/>
    <cellStyle name="40% - Accent6 12 19" xfId="2206"/>
    <cellStyle name="40% - Accent6 12 2" xfId="2207"/>
    <cellStyle name="40% - Accent6 12 20" xfId="2208"/>
    <cellStyle name="40% - Accent6 12 21" xfId="2209"/>
    <cellStyle name="40% - Accent6 12 22" xfId="2210"/>
    <cellStyle name="40% - Accent6 12 23" xfId="2211"/>
    <cellStyle name="40% - Accent6 12 24" xfId="2212"/>
    <cellStyle name="40% - Accent6 12 25" xfId="2213"/>
    <cellStyle name="40% - Accent6 12 26" xfId="2214"/>
    <cellStyle name="40% - Accent6 12 27" xfId="2215"/>
    <cellStyle name="40% - Accent6 12 28" xfId="2216"/>
    <cellStyle name="40% - Accent6 12 29" xfId="2217"/>
    <cellStyle name="40% - Accent6 12 3" xfId="2218"/>
    <cellStyle name="40% - Accent6 12 30" xfId="2219"/>
    <cellStyle name="40% - Accent6 12 4" xfId="2220"/>
    <cellStyle name="40% - Accent6 12 5" xfId="2221"/>
    <cellStyle name="40% - Accent6 12 6" xfId="2222"/>
    <cellStyle name="40% - Accent6 12 7" xfId="2223"/>
    <cellStyle name="40% - Accent6 12 8" xfId="2224"/>
    <cellStyle name="40% - Accent6 12 9" xfId="2225"/>
    <cellStyle name="40% - Accent6 13" xfId="2226"/>
    <cellStyle name="40% - Accent6 14" xfId="2227"/>
    <cellStyle name="40% - Accent6 15" xfId="4642"/>
    <cellStyle name="40% - Accent6 16" xfId="17331"/>
    <cellStyle name="40% - Accent6 17" xfId="25614"/>
    <cellStyle name="40% - Accent6 2" xfId="12"/>
    <cellStyle name="40% - Accent6 2 10" xfId="990"/>
    <cellStyle name="40% - Accent6 2 11" xfId="1101"/>
    <cellStyle name="40% - Accent6 2 2" xfId="60"/>
    <cellStyle name="40% - Accent6 2 3" xfId="222"/>
    <cellStyle name="40% - Accent6 2 4" xfId="237"/>
    <cellStyle name="40% - Accent6 2 5" xfId="325"/>
    <cellStyle name="40% - Accent6 2 6" xfId="517"/>
    <cellStyle name="40% - Accent6 2 7" xfId="636"/>
    <cellStyle name="40% - Accent6 2 8" xfId="754"/>
    <cellStyle name="40% - Accent6 2 9" xfId="872"/>
    <cellStyle name="40% - Accent6 3" xfId="173"/>
    <cellStyle name="40% - Accent6 3 2" xfId="2228"/>
    <cellStyle name="40% - Accent6 3 3" xfId="1434"/>
    <cellStyle name="40% - Accent6 4" xfId="303"/>
    <cellStyle name="40% - Accent6 4 2" xfId="2229"/>
    <cellStyle name="40% - Accent6 4 3" xfId="1435"/>
    <cellStyle name="40% - Accent6 5" xfId="391"/>
    <cellStyle name="40% - Accent6 5 2" xfId="2230"/>
    <cellStyle name="40% - Accent6 5 3" xfId="1436"/>
    <cellStyle name="40% - Accent6 6" xfId="447"/>
    <cellStyle name="40% - Accent6 6 2" xfId="2231"/>
    <cellStyle name="40% - Accent6 6 3" xfId="15328"/>
    <cellStyle name="40% - Accent6 6 4" xfId="15354"/>
    <cellStyle name="40% - Accent6 6 5" xfId="25615"/>
    <cellStyle name="40% - Accent6 6 6" xfId="1616"/>
    <cellStyle name="40% - Accent6 7" xfId="500"/>
    <cellStyle name="40% - Accent6 7 10" xfId="2233"/>
    <cellStyle name="40% - Accent6 7 11" xfId="2234"/>
    <cellStyle name="40% - Accent6 7 12" xfId="2232"/>
    <cellStyle name="40% - Accent6 7 2" xfId="2235"/>
    <cellStyle name="40% - Accent6 7 3" xfId="2236"/>
    <cellStyle name="40% - Accent6 7 4" xfId="2237"/>
    <cellStyle name="40% - Accent6 7 5" xfId="2238"/>
    <cellStyle name="40% - Accent6 7 6" xfId="2239"/>
    <cellStyle name="40% - Accent6 7 7" xfId="2240"/>
    <cellStyle name="40% - Accent6 7 8" xfId="2241"/>
    <cellStyle name="40% - Accent6 7 9" xfId="2242"/>
    <cellStyle name="40% - Accent6 8" xfId="619"/>
    <cellStyle name="40% - Accent6 8 2" xfId="2243"/>
    <cellStyle name="40% - Accent6 9" xfId="737"/>
    <cellStyle name="40% - Accent6 9 2" xfId="2244"/>
    <cellStyle name="60% - Accent1 10" xfId="855"/>
    <cellStyle name="60% - Accent1 10 2" xfId="2245"/>
    <cellStyle name="60% - Accent1 11" xfId="973"/>
    <cellStyle name="60% - Accent1 11 2" xfId="2246"/>
    <cellStyle name="60% - Accent1 12" xfId="2247"/>
    <cellStyle name="60% - Accent1 12 10" xfId="2248"/>
    <cellStyle name="60% - Accent1 12 11" xfId="2249"/>
    <cellStyle name="60% - Accent1 12 12" xfId="2250"/>
    <cellStyle name="60% - Accent1 12 13" xfId="2251"/>
    <cellStyle name="60% - Accent1 12 14" xfId="2252"/>
    <cellStyle name="60% - Accent1 12 15" xfId="2253"/>
    <cellStyle name="60% - Accent1 12 16" xfId="2254"/>
    <cellStyle name="60% - Accent1 12 17" xfId="2255"/>
    <cellStyle name="60% - Accent1 12 18" xfId="2256"/>
    <cellStyle name="60% - Accent1 12 19" xfId="2257"/>
    <cellStyle name="60% - Accent1 12 2" xfId="2258"/>
    <cellStyle name="60% - Accent1 12 20" xfId="2259"/>
    <cellStyle name="60% - Accent1 12 21" xfId="2260"/>
    <cellStyle name="60% - Accent1 12 22" xfId="2261"/>
    <cellStyle name="60% - Accent1 12 23" xfId="2262"/>
    <cellStyle name="60% - Accent1 12 24" xfId="2263"/>
    <cellStyle name="60% - Accent1 12 25" xfId="2264"/>
    <cellStyle name="60% - Accent1 12 26" xfId="2265"/>
    <cellStyle name="60% - Accent1 12 27" xfId="2266"/>
    <cellStyle name="60% - Accent1 12 28" xfId="2267"/>
    <cellStyle name="60% - Accent1 12 29" xfId="2268"/>
    <cellStyle name="60% - Accent1 12 3" xfId="2269"/>
    <cellStyle name="60% - Accent1 12 30" xfId="2270"/>
    <cellStyle name="60% - Accent1 12 4" xfId="2271"/>
    <cellStyle name="60% - Accent1 12 5" xfId="2272"/>
    <cellStyle name="60% - Accent1 12 6" xfId="2273"/>
    <cellStyle name="60% - Accent1 12 7" xfId="2274"/>
    <cellStyle name="60% - Accent1 12 8" xfId="2275"/>
    <cellStyle name="60% - Accent1 12 9" xfId="2276"/>
    <cellStyle name="60% - Accent1 13" xfId="2277"/>
    <cellStyle name="60% - Accent1 14" xfId="2278"/>
    <cellStyle name="60% - Accent1 15" xfId="4643"/>
    <cellStyle name="60% - Accent1 16" xfId="17332"/>
    <cellStyle name="60% - Accent1 17" xfId="25616"/>
    <cellStyle name="60% - Accent1 2" xfId="13"/>
    <cellStyle name="60% - Accent1 2 10" xfId="991"/>
    <cellStyle name="60% - Accent1 2 11" xfId="1102"/>
    <cellStyle name="60% - Accent1 2 2" xfId="61"/>
    <cellStyle name="60% - Accent1 2 3" xfId="223"/>
    <cellStyle name="60% - Accent1 2 4" xfId="235"/>
    <cellStyle name="60% - Accent1 2 5" xfId="323"/>
    <cellStyle name="60% - Accent1 2 6" xfId="518"/>
    <cellStyle name="60% - Accent1 2 7" xfId="637"/>
    <cellStyle name="60% - Accent1 2 8" xfId="755"/>
    <cellStyle name="60% - Accent1 2 9" xfId="873"/>
    <cellStyle name="60% - Accent1 3" xfId="174"/>
    <cellStyle name="60% - Accent1 3 2" xfId="2279"/>
    <cellStyle name="60% - Accent1 3 3" xfId="1437"/>
    <cellStyle name="60% - Accent1 4" xfId="302"/>
    <cellStyle name="60% - Accent1 4 2" xfId="2280"/>
    <cellStyle name="60% - Accent1 4 3" xfId="1438"/>
    <cellStyle name="60% - Accent1 5" xfId="390"/>
    <cellStyle name="60% - Accent1 5 2" xfId="2281"/>
    <cellStyle name="60% - Accent1 5 3" xfId="1439"/>
    <cellStyle name="60% - Accent1 6" xfId="446"/>
    <cellStyle name="60% - Accent1 6 2" xfId="2282"/>
    <cellStyle name="60% - Accent1 6 3" xfId="15330"/>
    <cellStyle name="60% - Accent1 6 4" xfId="15352"/>
    <cellStyle name="60% - Accent1 6 5" xfId="25617"/>
    <cellStyle name="60% - Accent1 6 6" xfId="1597"/>
    <cellStyle name="60% - Accent1 7" xfId="568"/>
    <cellStyle name="60% - Accent1 7 10" xfId="2284"/>
    <cellStyle name="60% - Accent1 7 11" xfId="2285"/>
    <cellStyle name="60% - Accent1 7 12" xfId="2283"/>
    <cellStyle name="60% - Accent1 7 2" xfId="2286"/>
    <cellStyle name="60% - Accent1 7 3" xfId="2287"/>
    <cellStyle name="60% - Accent1 7 4" xfId="2288"/>
    <cellStyle name="60% - Accent1 7 5" xfId="2289"/>
    <cellStyle name="60% - Accent1 7 6" xfId="2290"/>
    <cellStyle name="60% - Accent1 7 7" xfId="2291"/>
    <cellStyle name="60% - Accent1 7 8" xfId="2292"/>
    <cellStyle name="60% - Accent1 7 9" xfId="2293"/>
    <cellStyle name="60% - Accent1 8" xfId="687"/>
    <cellStyle name="60% - Accent1 8 2" xfId="2294"/>
    <cellStyle name="60% - Accent1 9" xfId="805"/>
    <cellStyle name="60% - Accent1 9 2" xfId="2295"/>
    <cellStyle name="60% - Accent2 10" xfId="923"/>
    <cellStyle name="60% - Accent2 10 2" xfId="2296"/>
    <cellStyle name="60% - Accent2 11" xfId="1040"/>
    <cellStyle name="60% - Accent2 11 2" xfId="2297"/>
    <cellStyle name="60% - Accent2 12" xfId="2298"/>
    <cellStyle name="60% - Accent2 12 10" xfId="2299"/>
    <cellStyle name="60% - Accent2 12 11" xfId="2300"/>
    <cellStyle name="60% - Accent2 12 12" xfId="2301"/>
    <cellStyle name="60% - Accent2 12 13" xfId="2302"/>
    <cellStyle name="60% - Accent2 12 14" xfId="2303"/>
    <cellStyle name="60% - Accent2 12 15" xfId="2304"/>
    <cellStyle name="60% - Accent2 12 16" xfId="2305"/>
    <cellStyle name="60% - Accent2 12 17" xfId="2306"/>
    <cellStyle name="60% - Accent2 12 18" xfId="2307"/>
    <cellStyle name="60% - Accent2 12 19" xfId="2308"/>
    <cellStyle name="60% - Accent2 12 2" xfId="2309"/>
    <cellStyle name="60% - Accent2 12 20" xfId="2310"/>
    <cellStyle name="60% - Accent2 12 21" xfId="2311"/>
    <cellStyle name="60% - Accent2 12 22" xfId="2312"/>
    <cellStyle name="60% - Accent2 12 23" xfId="2313"/>
    <cellStyle name="60% - Accent2 12 24" xfId="2314"/>
    <cellStyle name="60% - Accent2 12 25" xfId="2315"/>
    <cellStyle name="60% - Accent2 12 26" xfId="2316"/>
    <cellStyle name="60% - Accent2 12 27" xfId="2317"/>
    <cellStyle name="60% - Accent2 12 28" xfId="2318"/>
    <cellStyle name="60% - Accent2 12 29" xfId="2319"/>
    <cellStyle name="60% - Accent2 12 3" xfId="2320"/>
    <cellStyle name="60% - Accent2 12 30" xfId="2321"/>
    <cellStyle name="60% - Accent2 12 4" xfId="2322"/>
    <cellStyle name="60% - Accent2 12 5" xfId="2323"/>
    <cellStyle name="60% - Accent2 12 6" xfId="2324"/>
    <cellStyle name="60% - Accent2 12 7" xfId="2325"/>
    <cellStyle name="60% - Accent2 12 8" xfId="2326"/>
    <cellStyle name="60% - Accent2 12 9" xfId="2327"/>
    <cellStyle name="60% - Accent2 13" xfId="2328"/>
    <cellStyle name="60% - Accent2 14" xfId="2329"/>
    <cellStyle name="60% - Accent2 15" xfId="4644"/>
    <cellStyle name="60% - Accent2 16" xfId="17333"/>
    <cellStyle name="60% - Accent2 17" xfId="25618"/>
    <cellStyle name="60% - Accent2 2" xfId="14"/>
    <cellStyle name="60% - Accent2 2 10" xfId="992"/>
    <cellStyle name="60% - Accent2 2 11" xfId="1103"/>
    <cellStyle name="60% - Accent2 2 2" xfId="62"/>
    <cellStyle name="60% - Accent2 2 3" xfId="224"/>
    <cellStyle name="60% - Accent2 2 4" xfId="234"/>
    <cellStyle name="60% - Accent2 2 5" xfId="322"/>
    <cellStyle name="60% - Accent2 2 6" xfId="519"/>
    <cellStyle name="60% - Accent2 2 7" xfId="638"/>
    <cellStyle name="60% - Accent2 2 8" xfId="756"/>
    <cellStyle name="60% - Accent2 2 9" xfId="874"/>
    <cellStyle name="60% - Accent2 3" xfId="175"/>
    <cellStyle name="60% - Accent2 3 2" xfId="2330"/>
    <cellStyle name="60% - Accent2 3 3" xfId="1440"/>
    <cellStyle name="60% - Accent2 4" xfId="301"/>
    <cellStyle name="60% - Accent2 4 2" xfId="2331"/>
    <cellStyle name="60% - Accent2 4 3" xfId="1441"/>
    <cellStyle name="60% - Accent2 5" xfId="389"/>
    <cellStyle name="60% - Accent2 5 2" xfId="2332"/>
    <cellStyle name="60% - Accent2 5 3" xfId="1442"/>
    <cellStyle name="60% - Accent2 6" xfId="436"/>
    <cellStyle name="60% - Accent2 6 2" xfId="2333"/>
    <cellStyle name="60% - Accent2 6 3" xfId="15332"/>
    <cellStyle name="60% - Accent2 6 4" xfId="15350"/>
    <cellStyle name="60% - Accent2 6 5" xfId="25619"/>
    <cellStyle name="60% - Accent2 6 6" xfId="1601"/>
    <cellStyle name="60% - Accent2 7" xfId="567"/>
    <cellStyle name="60% - Accent2 7 10" xfId="2335"/>
    <cellStyle name="60% - Accent2 7 11" xfId="2336"/>
    <cellStyle name="60% - Accent2 7 12" xfId="2334"/>
    <cellStyle name="60% - Accent2 7 2" xfId="2337"/>
    <cellStyle name="60% - Accent2 7 3" xfId="2338"/>
    <cellStyle name="60% - Accent2 7 4" xfId="2339"/>
    <cellStyle name="60% - Accent2 7 5" xfId="2340"/>
    <cellStyle name="60% - Accent2 7 6" xfId="2341"/>
    <cellStyle name="60% - Accent2 7 7" xfId="2342"/>
    <cellStyle name="60% - Accent2 7 8" xfId="2343"/>
    <cellStyle name="60% - Accent2 7 9" xfId="2344"/>
    <cellStyle name="60% - Accent2 8" xfId="686"/>
    <cellStyle name="60% - Accent2 8 2" xfId="2345"/>
    <cellStyle name="60% - Accent2 9" xfId="804"/>
    <cellStyle name="60% - Accent2 9 2" xfId="2346"/>
    <cellStyle name="60% - Accent3 10" xfId="922"/>
    <cellStyle name="60% - Accent3 10 2" xfId="2347"/>
    <cellStyle name="60% - Accent3 11" xfId="1039"/>
    <cellStyle name="60% - Accent3 11 2" xfId="2348"/>
    <cellStyle name="60% - Accent3 12" xfId="2349"/>
    <cellStyle name="60% - Accent3 12 10" xfId="2350"/>
    <cellStyle name="60% - Accent3 12 11" xfId="2351"/>
    <cellStyle name="60% - Accent3 12 12" xfId="2352"/>
    <cellStyle name="60% - Accent3 12 13" xfId="2353"/>
    <cellStyle name="60% - Accent3 12 14" xfId="2354"/>
    <cellStyle name="60% - Accent3 12 15" xfId="2355"/>
    <cellStyle name="60% - Accent3 12 16" xfId="2356"/>
    <cellStyle name="60% - Accent3 12 17" xfId="2357"/>
    <cellStyle name="60% - Accent3 12 18" xfId="2358"/>
    <cellStyle name="60% - Accent3 12 19" xfId="2359"/>
    <cellStyle name="60% - Accent3 12 2" xfId="2360"/>
    <cellStyle name="60% - Accent3 12 20" xfId="2361"/>
    <cellStyle name="60% - Accent3 12 21" xfId="2362"/>
    <cellStyle name="60% - Accent3 12 22" xfId="2363"/>
    <cellStyle name="60% - Accent3 12 23" xfId="2364"/>
    <cellStyle name="60% - Accent3 12 24" xfId="2365"/>
    <cellStyle name="60% - Accent3 12 25" xfId="2366"/>
    <cellStyle name="60% - Accent3 12 26" xfId="2367"/>
    <cellStyle name="60% - Accent3 12 27" xfId="2368"/>
    <cellStyle name="60% - Accent3 12 28" xfId="2369"/>
    <cellStyle name="60% - Accent3 12 29" xfId="2370"/>
    <cellStyle name="60% - Accent3 12 3" xfId="2371"/>
    <cellStyle name="60% - Accent3 12 30" xfId="2372"/>
    <cellStyle name="60% - Accent3 12 4" xfId="2373"/>
    <cellStyle name="60% - Accent3 12 5" xfId="2374"/>
    <cellStyle name="60% - Accent3 12 6" xfId="2375"/>
    <cellStyle name="60% - Accent3 12 7" xfId="2376"/>
    <cellStyle name="60% - Accent3 12 8" xfId="2377"/>
    <cellStyle name="60% - Accent3 12 9" xfId="2378"/>
    <cellStyle name="60% - Accent3 13" xfId="2379"/>
    <cellStyle name="60% - Accent3 14" xfId="2380"/>
    <cellStyle name="60% - Accent3 15" xfId="4645"/>
    <cellStyle name="60% - Accent3 16" xfId="17334"/>
    <cellStyle name="60% - Accent3 17" xfId="25620"/>
    <cellStyle name="60% - Accent3 2" xfId="15"/>
    <cellStyle name="60% - Accent3 2 10" xfId="993"/>
    <cellStyle name="60% - Accent3 2 11" xfId="1104"/>
    <cellStyle name="60% - Accent3 2 2" xfId="63"/>
    <cellStyle name="60% - Accent3 2 3" xfId="225"/>
    <cellStyle name="60% - Accent3 2 4" xfId="233"/>
    <cellStyle name="60% - Accent3 2 5" xfId="321"/>
    <cellStyle name="60% - Accent3 2 6" xfId="520"/>
    <cellStyle name="60% - Accent3 2 7" xfId="639"/>
    <cellStyle name="60% - Accent3 2 8" xfId="757"/>
    <cellStyle name="60% - Accent3 2 9" xfId="875"/>
    <cellStyle name="60% - Accent3 3" xfId="176"/>
    <cellStyle name="60% - Accent3 3 2" xfId="2381"/>
    <cellStyle name="60% - Accent3 3 3" xfId="1443"/>
    <cellStyle name="60% - Accent3 4" xfId="300"/>
    <cellStyle name="60% - Accent3 4 2" xfId="2382"/>
    <cellStyle name="60% - Accent3 4 3" xfId="1444"/>
    <cellStyle name="60% - Accent3 5" xfId="388"/>
    <cellStyle name="60% - Accent3 5 2" xfId="2383"/>
    <cellStyle name="60% - Accent3 5 3" xfId="1445"/>
    <cellStyle name="60% - Accent3 6" xfId="435"/>
    <cellStyle name="60% - Accent3 6 2" xfId="2384"/>
    <cellStyle name="60% - Accent3 6 3" xfId="15334"/>
    <cellStyle name="60% - Accent3 6 4" xfId="15348"/>
    <cellStyle name="60% - Accent3 6 5" xfId="25621"/>
    <cellStyle name="60% - Accent3 6 6" xfId="1605"/>
    <cellStyle name="60% - Accent3 7" xfId="566"/>
    <cellStyle name="60% - Accent3 7 10" xfId="2386"/>
    <cellStyle name="60% - Accent3 7 11" xfId="2387"/>
    <cellStyle name="60% - Accent3 7 12" xfId="2385"/>
    <cellStyle name="60% - Accent3 7 2" xfId="2388"/>
    <cellStyle name="60% - Accent3 7 3" xfId="2389"/>
    <cellStyle name="60% - Accent3 7 4" xfId="2390"/>
    <cellStyle name="60% - Accent3 7 5" xfId="2391"/>
    <cellStyle name="60% - Accent3 7 6" xfId="2392"/>
    <cellStyle name="60% - Accent3 7 7" xfId="2393"/>
    <cellStyle name="60% - Accent3 7 8" xfId="2394"/>
    <cellStyle name="60% - Accent3 7 9" xfId="2395"/>
    <cellStyle name="60% - Accent3 8" xfId="685"/>
    <cellStyle name="60% - Accent3 8 2" xfId="2396"/>
    <cellStyle name="60% - Accent3 9" xfId="803"/>
    <cellStyle name="60% - Accent3 9 2" xfId="2397"/>
    <cellStyle name="60% - Accent4 10" xfId="921"/>
    <cellStyle name="60% - Accent4 10 2" xfId="2398"/>
    <cellStyle name="60% - Accent4 11" xfId="1038"/>
    <cellStyle name="60% - Accent4 11 2" xfId="2399"/>
    <cellStyle name="60% - Accent4 12" xfId="2400"/>
    <cellStyle name="60% - Accent4 12 10" xfId="2401"/>
    <cellStyle name="60% - Accent4 12 11" xfId="2402"/>
    <cellStyle name="60% - Accent4 12 12" xfId="2403"/>
    <cellStyle name="60% - Accent4 12 13" xfId="2404"/>
    <cellStyle name="60% - Accent4 12 14" xfId="2405"/>
    <cellStyle name="60% - Accent4 12 15" xfId="2406"/>
    <cellStyle name="60% - Accent4 12 16" xfId="2407"/>
    <cellStyle name="60% - Accent4 12 17" xfId="2408"/>
    <cellStyle name="60% - Accent4 12 18" xfId="2409"/>
    <cellStyle name="60% - Accent4 12 19" xfId="2410"/>
    <cellStyle name="60% - Accent4 12 2" xfId="2411"/>
    <cellStyle name="60% - Accent4 12 20" xfId="2412"/>
    <cellStyle name="60% - Accent4 12 21" xfId="2413"/>
    <cellStyle name="60% - Accent4 12 22" xfId="2414"/>
    <cellStyle name="60% - Accent4 12 23" xfId="2415"/>
    <cellStyle name="60% - Accent4 12 24" xfId="2416"/>
    <cellStyle name="60% - Accent4 12 25" xfId="2417"/>
    <cellStyle name="60% - Accent4 12 26" xfId="2418"/>
    <cellStyle name="60% - Accent4 12 27" xfId="2419"/>
    <cellStyle name="60% - Accent4 12 28" xfId="2420"/>
    <cellStyle name="60% - Accent4 12 29" xfId="2421"/>
    <cellStyle name="60% - Accent4 12 3" xfId="2422"/>
    <cellStyle name="60% - Accent4 12 30" xfId="2423"/>
    <cellStyle name="60% - Accent4 12 4" xfId="2424"/>
    <cellStyle name="60% - Accent4 12 5" xfId="2425"/>
    <cellStyle name="60% - Accent4 12 6" xfId="2426"/>
    <cellStyle name="60% - Accent4 12 7" xfId="2427"/>
    <cellStyle name="60% - Accent4 12 8" xfId="2428"/>
    <cellStyle name="60% - Accent4 12 9" xfId="2429"/>
    <cellStyle name="60% - Accent4 13" xfId="2430"/>
    <cellStyle name="60% - Accent4 14" xfId="2431"/>
    <cellStyle name="60% - Accent4 15" xfId="4646"/>
    <cellStyle name="60% - Accent4 16" xfId="17335"/>
    <cellStyle name="60% - Accent4 17" xfId="25622"/>
    <cellStyle name="60% - Accent4 2" xfId="16"/>
    <cellStyle name="60% - Accent4 2 10" xfId="994"/>
    <cellStyle name="60% - Accent4 2 11" xfId="1105"/>
    <cellStyle name="60% - Accent4 2 2" xfId="64"/>
    <cellStyle name="60% - Accent4 2 3" xfId="226"/>
    <cellStyle name="60% - Accent4 2 4" xfId="231"/>
    <cellStyle name="60% - Accent4 2 5" xfId="208"/>
    <cellStyle name="60% - Accent4 2 6" xfId="521"/>
    <cellStyle name="60% - Accent4 2 7" xfId="640"/>
    <cellStyle name="60% - Accent4 2 8" xfId="758"/>
    <cellStyle name="60% - Accent4 2 9" xfId="876"/>
    <cellStyle name="60% - Accent4 3" xfId="177"/>
    <cellStyle name="60% - Accent4 3 2" xfId="2432"/>
    <cellStyle name="60% - Accent4 3 3" xfId="1446"/>
    <cellStyle name="60% - Accent4 4" xfId="299"/>
    <cellStyle name="60% - Accent4 4 2" xfId="2433"/>
    <cellStyle name="60% - Accent4 4 3" xfId="1447"/>
    <cellStyle name="60% - Accent4 5" xfId="387"/>
    <cellStyle name="60% - Accent4 5 2" xfId="2434"/>
    <cellStyle name="60% - Accent4 5 3" xfId="1448"/>
    <cellStyle name="60% - Accent4 6" xfId="434"/>
    <cellStyle name="60% - Accent4 6 2" xfId="2435"/>
    <cellStyle name="60% - Accent4 6 3" xfId="15336"/>
    <cellStyle name="60% - Accent4 6 4" xfId="15346"/>
    <cellStyle name="60% - Accent4 6 5" xfId="25623"/>
    <cellStyle name="60% - Accent4 6 6" xfId="1609"/>
    <cellStyle name="60% - Accent4 7" xfId="565"/>
    <cellStyle name="60% - Accent4 7 10" xfId="2437"/>
    <cellStyle name="60% - Accent4 7 11" xfId="2438"/>
    <cellStyle name="60% - Accent4 7 12" xfId="2436"/>
    <cellStyle name="60% - Accent4 7 2" xfId="2439"/>
    <cellStyle name="60% - Accent4 7 3" xfId="2440"/>
    <cellStyle name="60% - Accent4 7 4" xfId="2441"/>
    <cellStyle name="60% - Accent4 7 5" xfId="2442"/>
    <cellStyle name="60% - Accent4 7 6" xfId="2443"/>
    <cellStyle name="60% - Accent4 7 7" xfId="2444"/>
    <cellStyle name="60% - Accent4 7 8" xfId="2445"/>
    <cellStyle name="60% - Accent4 7 9" xfId="2446"/>
    <cellStyle name="60% - Accent4 8" xfId="684"/>
    <cellStyle name="60% - Accent4 8 2" xfId="2447"/>
    <cellStyle name="60% - Accent4 9" xfId="802"/>
    <cellStyle name="60% - Accent4 9 2" xfId="2448"/>
    <cellStyle name="60% - Accent5 10" xfId="920"/>
    <cellStyle name="60% - Accent5 10 2" xfId="2449"/>
    <cellStyle name="60% - Accent5 11" xfId="1037"/>
    <cellStyle name="60% - Accent5 11 2" xfId="2450"/>
    <cellStyle name="60% - Accent5 12" xfId="2451"/>
    <cellStyle name="60% - Accent5 12 10" xfId="2452"/>
    <cellStyle name="60% - Accent5 12 11" xfId="2453"/>
    <cellStyle name="60% - Accent5 12 12" xfId="2454"/>
    <cellStyle name="60% - Accent5 12 13" xfId="2455"/>
    <cellStyle name="60% - Accent5 12 14" xfId="2456"/>
    <cellStyle name="60% - Accent5 12 15" xfId="2457"/>
    <cellStyle name="60% - Accent5 12 16" xfId="2458"/>
    <cellStyle name="60% - Accent5 12 17" xfId="2459"/>
    <cellStyle name="60% - Accent5 12 18" xfId="2460"/>
    <cellStyle name="60% - Accent5 12 19" xfId="2461"/>
    <cellStyle name="60% - Accent5 12 2" xfId="2462"/>
    <cellStyle name="60% - Accent5 12 20" xfId="2463"/>
    <cellStyle name="60% - Accent5 12 21" xfId="2464"/>
    <cellStyle name="60% - Accent5 12 22" xfId="2465"/>
    <cellStyle name="60% - Accent5 12 23" xfId="2466"/>
    <cellStyle name="60% - Accent5 12 24" xfId="2467"/>
    <cellStyle name="60% - Accent5 12 25" xfId="2468"/>
    <cellStyle name="60% - Accent5 12 26" xfId="2469"/>
    <cellStyle name="60% - Accent5 12 27" xfId="2470"/>
    <cellStyle name="60% - Accent5 12 28" xfId="2471"/>
    <cellStyle name="60% - Accent5 12 29" xfId="2472"/>
    <cellStyle name="60% - Accent5 12 3" xfId="2473"/>
    <cellStyle name="60% - Accent5 12 30" xfId="2474"/>
    <cellStyle name="60% - Accent5 12 4" xfId="2475"/>
    <cellStyle name="60% - Accent5 12 5" xfId="2476"/>
    <cellStyle name="60% - Accent5 12 6" xfId="2477"/>
    <cellStyle name="60% - Accent5 12 7" xfId="2478"/>
    <cellStyle name="60% - Accent5 12 8" xfId="2479"/>
    <cellStyle name="60% - Accent5 12 9" xfId="2480"/>
    <cellStyle name="60% - Accent5 13" xfId="2481"/>
    <cellStyle name="60% - Accent5 14" xfId="2482"/>
    <cellStyle name="60% - Accent5 15" xfId="4647"/>
    <cellStyle name="60% - Accent5 16" xfId="17336"/>
    <cellStyle name="60% - Accent5 17" xfId="25624"/>
    <cellStyle name="60% - Accent5 2" xfId="17"/>
    <cellStyle name="60% - Accent5 2 10" xfId="995"/>
    <cellStyle name="60% - Accent5 2 11" xfId="1106"/>
    <cellStyle name="60% - Accent5 2 2" xfId="65"/>
    <cellStyle name="60% - Accent5 2 3" xfId="227"/>
    <cellStyle name="60% - Accent5 2 4" xfId="230"/>
    <cellStyle name="60% - Accent5 2 5" xfId="209"/>
    <cellStyle name="60% - Accent5 2 6" xfId="522"/>
    <cellStyle name="60% - Accent5 2 7" xfId="641"/>
    <cellStyle name="60% - Accent5 2 8" xfId="759"/>
    <cellStyle name="60% - Accent5 2 9" xfId="877"/>
    <cellStyle name="60% - Accent5 3" xfId="178"/>
    <cellStyle name="60% - Accent5 3 2" xfId="2483"/>
    <cellStyle name="60% - Accent5 3 3" xfId="1449"/>
    <cellStyle name="60% - Accent5 4" xfId="298"/>
    <cellStyle name="60% - Accent5 4 2" xfId="2484"/>
    <cellStyle name="60% - Accent5 4 3" xfId="1450"/>
    <cellStyle name="60% - Accent5 5" xfId="386"/>
    <cellStyle name="60% - Accent5 5 2" xfId="2485"/>
    <cellStyle name="60% - Accent5 5 3" xfId="1451"/>
    <cellStyle name="60% - Accent5 6" xfId="433"/>
    <cellStyle name="60% - Accent5 6 2" xfId="2486"/>
    <cellStyle name="60% - Accent5 6 3" xfId="15338"/>
    <cellStyle name="60% - Accent5 6 4" xfId="15344"/>
    <cellStyle name="60% - Accent5 6 5" xfId="25625"/>
    <cellStyle name="60% - Accent5 6 6" xfId="1613"/>
    <cellStyle name="60% - Accent5 7" xfId="555"/>
    <cellStyle name="60% - Accent5 7 10" xfId="2488"/>
    <cellStyle name="60% - Accent5 7 11" xfId="2489"/>
    <cellStyle name="60% - Accent5 7 12" xfId="2487"/>
    <cellStyle name="60% - Accent5 7 2" xfId="2490"/>
    <cellStyle name="60% - Accent5 7 3" xfId="2491"/>
    <cellStyle name="60% - Accent5 7 4" xfId="2492"/>
    <cellStyle name="60% - Accent5 7 5" xfId="2493"/>
    <cellStyle name="60% - Accent5 7 6" xfId="2494"/>
    <cellStyle name="60% - Accent5 7 7" xfId="2495"/>
    <cellStyle name="60% - Accent5 7 8" xfId="2496"/>
    <cellStyle name="60% - Accent5 7 9" xfId="2497"/>
    <cellStyle name="60% - Accent5 8" xfId="674"/>
    <cellStyle name="60% - Accent5 8 2" xfId="2498"/>
    <cellStyle name="60% - Accent5 9" xfId="792"/>
    <cellStyle name="60% - Accent5 9 2" xfId="2499"/>
    <cellStyle name="60% - Accent6 10" xfId="910"/>
    <cellStyle name="60% - Accent6 10 2" xfId="2500"/>
    <cellStyle name="60% - Accent6 11" xfId="1027"/>
    <cellStyle name="60% - Accent6 11 2" xfId="2501"/>
    <cellStyle name="60% - Accent6 12" xfId="2502"/>
    <cellStyle name="60% - Accent6 12 10" xfId="2503"/>
    <cellStyle name="60% - Accent6 12 11" xfId="2504"/>
    <cellStyle name="60% - Accent6 12 12" xfId="2505"/>
    <cellStyle name="60% - Accent6 12 13" xfId="2506"/>
    <cellStyle name="60% - Accent6 12 14" xfId="2507"/>
    <cellStyle name="60% - Accent6 12 15" xfId="2508"/>
    <cellStyle name="60% - Accent6 12 16" xfId="2509"/>
    <cellStyle name="60% - Accent6 12 17" xfId="2510"/>
    <cellStyle name="60% - Accent6 12 18" xfId="2511"/>
    <cellStyle name="60% - Accent6 12 19" xfId="2512"/>
    <cellStyle name="60% - Accent6 12 2" xfId="2513"/>
    <cellStyle name="60% - Accent6 12 20" xfId="2514"/>
    <cellStyle name="60% - Accent6 12 21" xfId="2515"/>
    <cellStyle name="60% - Accent6 12 22" xfId="2516"/>
    <cellStyle name="60% - Accent6 12 23" xfId="2517"/>
    <cellStyle name="60% - Accent6 12 24" xfId="2518"/>
    <cellStyle name="60% - Accent6 12 25" xfId="2519"/>
    <cellStyle name="60% - Accent6 12 26" xfId="2520"/>
    <cellStyle name="60% - Accent6 12 27" xfId="2521"/>
    <cellStyle name="60% - Accent6 12 28" xfId="2522"/>
    <cellStyle name="60% - Accent6 12 29" xfId="2523"/>
    <cellStyle name="60% - Accent6 12 3" xfId="2524"/>
    <cellStyle name="60% - Accent6 12 30" xfId="2525"/>
    <cellStyle name="60% - Accent6 12 4" xfId="2526"/>
    <cellStyle name="60% - Accent6 12 5" xfId="2527"/>
    <cellStyle name="60% - Accent6 12 6" xfId="2528"/>
    <cellStyle name="60% - Accent6 12 7" xfId="2529"/>
    <cellStyle name="60% - Accent6 12 8" xfId="2530"/>
    <cellStyle name="60% - Accent6 12 9" xfId="2531"/>
    <cellStyle name="60% - Accent6 13" xfId="2532"/>
    <cellStyle name="60% - Accent6 14" xfId="2533"/>
    <cellStyle name="60% - Accent6 15" xfId="4648"/>
    <cellStyle name="60% - Accent6 16" xfId="17337"/>
    <cellStyle name="60% - Accent6 17" xfId="25626"/>
    <cellStyle name="60% - Accent6 2" xfId="18"/>
    <cellStyle name="60% - Accent6 2 10" xfId="996"/>
    <cellStyle name="60% - Accent6 2 11" xfId="1107"/>
    <cellStyle name="60% - Accent6 2 2" xfId="66"/>
    <cellStyle name="60% - Accent6 2 3" xfId="228"/>
    <cellStyle name="60% - Accent6 2 4" xfId="229"/>
    <cellStyle name="60% - Accent6 2 5" xfId="210"/>
    <cellStyle name="60% - Accent6 2 6" xfId="523"/>
    <cellStyle name="60% - Accent6 2 7" xfId="642"/>
    <cellStyle name="60% - Accent6 2 8" xfId="760"/>
    <cellStyle name="60% - Accent6 2 9" xfId="878"/>
    <cellStyle name="60% - Accent6 3" xfId="179"/>
    <cellStyle name="60% - Accent6 3 2" xfId="2534"/>
    <cellStyle name="60% - Accent6 3 3" xfId="1452"/>
    <cellStyle name="60% - Accent6 4" xfId="297"/>
    <cellStyle name="60% - Accent6 4 2" xfId="2535"/>
    <cellStyle name="60% - Accent6 4 3" xfId="1453"/>
    <cellStyle name="60% - Accent6 5" xfId="385"/>
    <cellStyle name="60% - Accent6 5 2" xfId="2536"/>
    <cellStyle name="60% - Accent6 5 3" xfId="1454"/>
    <cellStyle name="60% - Accent6 6" xfId="427"/>
    <cellStyle name="60% - Accent6 6 2" xfId="2537"/>
    <cellStyle name="60% - Accent6 6 3" xfId="15340"/>
    <cellStyle name="60% - Accent6 6 4" xfId="15341"/>
    <cellStyle name="60% - Accent6 6 5" xfId="25627"/>
    <cellStyle name="60% - Accent6 6 6" xfId="1617"/>
    <cellStyle name="60% - Accent6 7" xfId="554"/>
    <cellStyle name="60% - Accent6 7 10" xfId="2539"/>
    <cellStyle name="60% - Accent6 7 11" xfId="2540"/>
    <cellStyle name="60% - Accent6 7 12" xfId="2538"/>
    <cellStyle name="60% - Accent6 7 2" xfId="2541"/>
    <cellStyle name="60% - Accent6 7 3" xfId="2542"/>
    <cellStyle name="60% - Accent6 7 4" xfId="2543"/>
    <cellStyle name="60% - Accent6 7 5" xfId="2544"/>
    <cellStyle name="60% - Accent6 7 6" xfId="2545"/>
    <cellStyle name="60% - Accent6 7 7" xfId="2546"/>
    <cellStyle name="60% - Accent6 7 8" xfId="2547"/>
    <cellStyle name="60% - Accent6 7 9" xfId="2548"/>
    <cellStyle name="60% - Accent6 8" xfId="673"/>
    <cellStyle name="60% - Accent6 8 2" xfId="2549"/>
    <cellStyle name="60% - Accent6 9" xfId="791"/>
    <cellStyle name="60% - Accent6 9 2" xfId="2550"/>
    <cellStyle name="Accent1 - 20%" xfId="67"/>
    <cellStyle name="Accent1 - 40%" xfId="68"/>
    <cellStyle name="Accent1 - 60%" xfId="69"/>
    <cellStyle name="Accent1 10" xfId="909"/>
    <cellStyle name="Accent1 10 2" xfId="2551"/>
    <cellStyle name="Accent1 11" xfId="1026"/>
    <cellStyle name="Accent1 11 2" xfId="2552"/>
    <cellStyle name="Accent1 12" xfId="1183"/>
    <cellStyle name="Accent1 12 10" xfId="2553"/>
    <cellStyle name="Accent1 12 11" xfId="2554"/>
    <cellStyle name="Accent1 12 12" xfId="2555"/>
    <cellStyle name="Accent1 12 13" xfId="2556"/>
    <cellStyle name="Accent1 12 14" xfId="2557"/>
    <cellStyle name="Accent1 12 15" xfId="2558"/>
    <cellStyle name="Accent1 12 16" xfId="2559"/>
    <cellStyle name="Accent1 12 17" xfId="2560"/>
    <cellStyle name="Accent1 12 18" xfId="2561"/>
    <cellStyle name="Accent1 12 19" xfId="2562"/>
    <cellStyle name="Accent1 12 2" xfId="2563"/>
    <cellStyle name="Accent1 12 20" xfId="2564"/>
    <cellStyle name="Accent1 12 21" xfId="2565"/>
    <cellStyle name="Accent1 12 22" xfId="2566"/>
    <cellStyle name="Accent1 12 23" xfId="2567"/>
    <cellStyle name="Accent1 12 24" xfId="2568"/>
    <cellStyle name="Accent1 12 25" xfId="2569"/>
    <cellStyle name="Accent1 12 26" xfId="2570"/>
    <cellStyle name="Accent1 12 27" xfId="2571"/>
    <cellStyle name="Accent1 12 28" xfId="2572"/>
    <cellStyle name="Accent1 12 29" xfId="2573"/>
    <cellStyle name="Accent1 12 3" xfId="2574"/>
    <cellStyle name="Accent1 12 30" xfId="2575"/>
    <cellStyle name="Accent1 12 4" xfId="2576"/>
    <cellStyle name="Accent1 12 5" xfId="2577"/>
    <cellStyle name="Accent1 12 6" xfId="2578"/>
    <cellStyle name="Accent1 12 7" xfId="2579"/>
    <cellStyle name="Accent1 12 8" xfId="2580"/>
    <cellStyle name="Accent1 12 9" xfId="2581"/>
    <cellStyle name="Accent1 13" xfId="1192"/>
    <cellStyle name="Accent1 14" xfId="1260"/>
    <cellStyle name="Accent1 15" xfId="1201"/>
    <cellStyle name="Accent1 16" xfId="17338"/>
    <cellStyle name="Accent1 17" xfId="25629"/>
    <cellStyle name="Accent1 18" xfId="25628"/>
    <cellStyle name="Accent1 19" xfId="1455"/>
    <cellStyle name="Accent1 2" xfId="19"/>
    <cellStyle name="Accent1 2 10" xfId="999"/>
    <cellStyle name="Accent1 2 11" xfId="1108"/>
    <cellStyle name="Accent1 2 2" xfId="70"/>
    <cellStyle name="Accent1 2 3" xfId="232"/>
    <cellStyle name="Accent1 2 4" xfId="207"/>
    <cellStyle name="Accent1 2 5" xfId="260"/>
    <cellStyle name="Accent1 2 6" xfId="527"/>
    <cellStyle name="Accent1 2 7" xfId="646"/>
    <cellStyle name="Accent1 2 8" xfId="764"/>
    <cellStyle name="Accent1 2 9" xfId="882"/>
    <cellStyle name="Accent1 3" xfId="180"/>
    <cellStyle name="Accent1 3 2" xfId="2582"/>
    <cellStyle name="Accent1 3 3" xfId="1456"/>
    <cellStyle name="Accent1 4" xfId="296"/>
    <cellStyle name="Accent1 4 2" xfId="2583"/>
    <cellStyle name="Accent1 4 3" xfId="1457"/>
    <cellStyle name="Accent1 5" xfId="384"/>
    <cellStyle name="Accent1 5 2" xfId="2584"/>
    <cellStyle name="Accent1 5 3" xfId="1458"/>
    <cellStyle name="Accent1 6" xfId="426"/>
    <cellStyle name="Accent1 6 2" xfId="2585"/>
    <cellStyle name="Accent1 6 3" xfId="15342"/>
    <cellStyle name="Accent1 6 4" xfId="15339"/>
    <cellStyle name="Accent1 6 5" xfId="25630"/>
    <cellStyle name="Accent1 6 6" xfId="1594"/>
    <cellStyle name="Accent1 7" xfId="553"/>
    <cellStyle name="Accent1 7 10" xfId="2587"/>
    <cellStyle name="Accent1 7 11" xfId="2588"/>
    <cellStyle name="Accent1 7 12" xfId="2586"/>
    <cellStyle name="Accent1 7 2" xfId="2589"/>
    <cellStyle name="Accent1 7 3" xfId="2590"/>
    <cellStyle name="Accent1 7 4" xfId="2591"/>
    <cellStyle name="Accent1 7 5" xfId="2592"/>
    <cellStyle name="Accent1 7 6" xfId="2593"/>
    <cellStyle name="Accent1 7 7" xfId="2594"/>
    <cellStyle name="Accent1 7 8" xfId="2595"/>
    <cellStyle name="Accent1 7 9" xfId="2596"/>
    <cellStyle name="Accent1 8" xfId="672"/>
    <cellStyle name="Accent1 8 2" xfId="2597"/>
    <cellStyle name="Accent1 9" xfId="790"/>
    <cellStyle name="Accent1 9 2" xfId="2598"/>
    <cellStyle name="Accent2 - 20%" xfId="71"/>
    <cellStyle name="Accent2 - 40%" xfId="72"/>
    <cellStyle name="Accent2 - 60%" xfId="73"/>
    <cellStyle name="Accent2 10" xfId="908"/>
    <cellStyle name="Accent2 10 2" xfId="2599"/>
    <cellStyle name="Accent2 11" xfId="1025"/>
    <cellStyle name="Accent2 11 2" xfId="2600"/>
    <cellStyle name="Accent2 12" xfId="1184"/>
    <cellStyle name="Accent2 12 10" xfId="2601"/>
    <cellStyle name="Accent2 12 11" xfId="2602"/>
    <cellStyle name="Accent2 12 12" xfId="2603"/>
    <cellStyle name="Accent2 12 13" xfId="2604"/>
    <cellStyle name="Accent2 12 14" xfId="2605"/>
    <cellStyle name="Accent2 12 15" xfId="2606"/>
    <cellStyle name="Accent2 12 16" xfId="2607"/>
    <cellStyle name="Accent2 12 17" xfId="2608"/>
    <cellStyle name="Accent2 12 18" xfId="2609"/>
    <cellStyle name="Accent2 12 19" xfId="2610"/>
    <cellStyle name="Accent2 12 2" xfId="2611"/>
    <cellStyle name="Accent2 12 20" xfId="2612"/>
    <cellStyle name="Accent2 12 21" xfId="2613"/>
    <cellStyle name="Accent2 12 22" xfId="2614"/>
    <cellStyle name="Accent2 12 23" xfId="2615"/>
    <cellStyle name="Accent2 12 24" xfId="2616"/>
    <cellStyle name="Accent2 12 25" xfId="2617"/>
    <cellStyle name="Accent2 12 26" xfId="2618"/>
    <cellStyle name="Accent2 12 27" xfId="2619"/>
    <cellStyle name="Accent2 12 28" xfId="2620"/>
    <cellStyle name="Accent2 12 29" xfId="2621"/>
    <cellStyle name="Accent2 12 3" xfId="2622"/>
    <cellStyle name="Accent2 12 30" xfId="2623"/>
    <cellStyle name="Accent2 12 4" xfId="2624"/>
    <cellStyle name="Accent2 12 5" xfId="2625"/>
    <cellStyle name="Accent2 12 6" xfId="2626"/>
    <cellStyle name="Accent2 12 7" xfId="2627"/>
    <cellStyle name="Accent2 12 8" xfId="2628"/>
    <cellStyle name="Accent2 12 9" xfId="2629"/>
    <cellStyle name="Accent2 13" xfId="1189"/>
    <cellStyle name="Accent2 14" xfId="1259"/>
    <cellStyle name="Accent2 15" xfId="1200"/>
    <cellStyle name="Accent2 16" xfId="17339"/>
    <cellStyle name="Accent2 17" xfId="25632"/>
    <cellStyle name="Accent2 18" xfId="25631"/>
    <cellStyle name="Accent2 19" xfId="1459"/>
    <cellStyle name="Accent2 2" xfId="20"/>
    <cellStyle name="Accent2 2 10" xfId="1003"/>
    <cellStyle name="Accent2 2 11" xfId="1109"/>
    <cellStyle name="Accent2 2 2" xfId="74"/>
    <cellStyle name="Accent2 2 3" xfId="236"/>
    <cellStyle name="Accent2 2 4" xfId="324"/>
    <cellStyle name="Accent2 2 5" xfId="412"/>
    <cellStyle name="Accent2 2 6" xfId="531"/>
    <cellStyle name="Accent2 2 7" xfId="650"/>
    <cellStyle name="Accent2 2 8" xfId="768"/>
    <cellStyle name="Accent2 2 9" xfId="886"/>
    <cellStyle name="Accent2 3" xfId="181"/>
    <cellStyle name="Accent2 3 2" xfId="2630"/>
    <cellStyle name="Accent2 3 3" xfId="1460"/>
    <cellStyle name="Accent2 4" xfId="295"/>
    <cellStyle name="Accent2 4 2" xfId="2631"/>
    <cellStyle name="Accent2 4 3" xfId="1461"/>
    <cellStyle name="Accent2 5" xfId="383"/>
    <cellStyle name="Accent2 5 2" xfId="2632"/>
    <cellStyle name="Accent2 5 3" xfId="1462"/>
    <cellStyle name="Accent2 6" xfId="425"/>
    <cellStyle name="Accent2 6 2" xfId="2633"/>
    <cellStyle name="Accent2 6 3" xfId="15343"/>
    <cellStyle name="Accent2 6 4" xfId="15337"/>
    <cellStyle name="Accent2 6 5" xfId="25633"/>
    <cellStyle name="Accent2 6 6" xfId="1598"/>
    <cellStyle name="Accent2 7" xfId="552"/>
    <cellStyle name="Accent2 7 10" xfId="2635"/>
    <cellStyle name="Accent2 7 11" xfId="2636"/>
    <cellStyle name="Accent2 7 12" xfId="2634"/>
    <cellStyle name="Accent2 7 2" xfId="2637"/>
    <cellStyle name="Accent2 7 3" xfId="2638"/>
    <cellStyle name="Accent2 7 4" xfId="2639"/>
    <cellStyle name="Accent2 7 5" xfId="2640"/>
    <cellStyle name="Accent2 7 6" xfId="2641"/>
    <cellStyle name="Accent2 7 7" xfId="2642"/>
    <cellStyle name="Accent2 7 8" xfId="2643"/>
    <cellStyle name="Accent2 7 9" xfId="2644"/>
    <cellStyle name="Accent2 8" xfId="671"/>
    <cellStyle name="Accent2 8 2" xfId="2645"/>
    <cellStyle name="Accent2 9" xfId="789"/>
    <cellStyle name="Accent2 9 2" xfId="2646"/>
    <cellStyle name="Accent3 - 20%" xfId="75"/>
    <cellStyle name="Accent3 - 40%" xfId="76"/>
    <cellStyle name="Accent3 - 60%" xfId="77"/>
    <cellStyle name="Accent3 10" xfId="907"/>
    <cellStyle name="Accent3 10 2" xfId="2647"/>
    <cellStyle name="Accent3 11" xfId="1024"/>
    <cellStyle name="Accent3 11 2" xfId="2648"/>
    <cellStyle name="Accent3 12" xfId="1185"/>
    <cellStyle name="Accent3 12 10" xfId="2649"/>
    <cellStyle name="Accent3 12 11" xfId="2650"/>
    <cellStyle name="Accent3 12 12" xfId="2651"/>
    <cellStyle name="Accent3 12 13" xfId="2652"/>
    <cellStyle name="Accent3 12 14" xfId="2653"/>
    <cellStyle name="Accent3 12 15" xfId="2654"/>
    <cellStyle name="Accent3 12 16" xfId="2655"/>
    <cellStyle name="Accent3 12 17" xfId="2656"/>
    <cellStyle name="Accent3 12 18" xfId="2657"/>
    <cellStyle name="Accent3 12 19" xfId="2658"/>
    <cellStyle name="Accent3 12 2" xfId="2659"/>
    <cellStyle name="Accent3 12 20" xfId="2660"/>
    <cellStyle name="Accent3 12 21" xfId="2661"/>
    <cellStyle name="Accent3 12 22" xfId="2662"/>
    <cellStyle name="Accent3 12 23" xfId="2663"/>
    <cellStyle name="Accent3 12 24" xfId="2664"/>
    <cellStyle name="Accent3 12 25" xfId="2665"/>
    <cellStyle name="Accent3 12 26" xfId="2666"/>
    <cellStyle name="Accent3 12 27" xfId="2667"/>
    <cellStyle name="Accent3 12 28" xfId="2668"/>
    <cellStyle name="Accent3 12 29" xfId="2669"/>
    <cellStyle name="Accent3 12 3" xfId="2670"/>
    <cellStyle name="Accent3 12 30" xfId="2671"/>
    <cellStyle name="Accent3 12 4" xfId="2672"/>
    <cellStyle name="Accent3 12 5" xfId="2673"/>
    <cellStyle name="Accent3 12 6" xfId="2674"/>
    <cellStyle name="Accent3 12 7" xfId="2675"/>
    <cellStyle name="Accent3 12 8" xfId="2676"/>
    <cellStyle name="Accent3 12 9" xfId="2677"/>
    <cellStyle name="Accent3 13" xfId="1182"/>
    <cellStyle name="Accent3 14" xfId="1258"/>
    <cellStyle name="Accent3 15" xfId="1198"/>
    <cellStyle name="Accent3 16" xfId="17340"/>
    <cellStyle name="Accent3 17" xfId="25635"/>
    <cellStyle name="Accent3 18" xfId="25634"/>
    <cellStyle name="Accent3 19" xfId="1463"/>
    <cellStyle name="Accent3 2" xfId="21"/>
    <cellStyle name="Accent3 2 10" xfId="1007"/>
    <cellStyle name="Accent3 2 11" xfId="1110"/>
    <cellStyle name="Accent3 2 2" xfId="78"/>
    <cellStyle name="Accent3 2 3" xfId="240"/>
    <cellStyle name="Accent3 2 4" xfId="328"/>
    <cellStyle name="Accent3 2 5" xfId="416"/>
    <cellStyle name="Accent3 2 6" xfId="535"/>
    <cellStyle name="Accent3 2 7" xfId="654"/>
    <cellStyle name="Accent3 2 8" xfId="772"/>
    <cellStyle name="Accent3 2 9" xfId="890"/>
    <cellStyle name="Accent3 3" xfId="182"/>
    <cellStyle name="Accent3 3 2" xfId="2678"/>
    <cellStyle name="Accent3 3 3" xfId="1464"/>
    <cellStyle name="Accent3 4" xfId="294"/>
    <cellStyle name="Accent3 4 2" xfId="2679"/>
    <cellStyle name="Accent3 4 3" xfId="1465"/>
    <cellStyle name="Accent3 5" xfId="382"/>
    <cellStyle name="Accent3 5 2" xfId="2680"/>
    <cellStyle name="Accent3 5 3" xfId="1466"/>
    <cellStyle name="Accent3 6" xfId="423"/>
    <cellStyle name="Accent3 6 2" xfId="2681"/>
    <cellStyle name="Accent3 6 3" xfId="15345"/>
    <cellStyle name="Accent3 6 4" xfId="15335"/>
    <cellStyle name="Accent3 6 5" xfId="25636"/>
    <cellStyle name="Accent3 6 6" xfId="1602"/>
    <cellStyle name="Accent3 7" xfId="546"/>
    <cellStyle name="Accent3 7 10" xfId="2683"/>
    <cellStyle name="Accent3 7 11" xfId="2684"/>
    <cellStyle name="Accent3 7 12" xfId="2682"/>
    <cellStyle name="Accent3 7 2" xfId="2685"/>
    <cellStyle name="Accent3 7 3" xfId="2686"/>
    <cellStyle name="Accent3 7 4" xfId="2687"/>
    <cellStyle name="Accent3 7 5" xfId="2688"/>
    <cellStyle name="Accent3 7 6" xfId="2689"/>
    <cellStyle name="Accent3 7 7" xfId="2690"/>
    <cellStyle name="Accent3 7 8" xfId="2691"/>
    <cellStyle name="Accent3 7 9" xfId="2692"/>
    <cellStyle name="Accent3 8" xfId="665"/>
    <cellStyle name="Accent3 8 2" xfId="2693"/>
    <cellStyle name="Accent3 9" xfId="783"/>
    <cellStyle name="Accent3 9 2" xfId="2694"/>
    <cellStyle name="Accent4 - 20%" xfId="79"/>
    <cellStyle name="Accent4 - 40%" xfId="80"/>
    <cellStyle name="Accent4 - 60%" xfId="81"/>
    <cellStyle name="Accent4 10" xfId="901"/>
    <cellStyle name="Accent4 10 2" xfId="2695"/>
    <cellStyle name="Accent4 11" xfId="1018"/>
    <cellStyle name="Accent4 11 2" xfId="2696"/>
    <cellStyle name="Accent4 12" xfId="1186"/>
    <cellStyle name="Accent4 12 10" xfId="2697"/>
    <cellStyle name="Accent4 12 11" xfId="2698"/>
    <cellStyle name="Accent4 12 12" xfId="2699"/>
    <cellStyle name="Accent4 12 13" xfId="2700"/>
    <cellStyle name="Accent4 12 14" xfId="2701"/>
    <cellStyle name="Accent4 12 15" xfId="2702"/>
    <cellStyle name="Accent4 12 16" xfId="2703"/>
    <cellStyle name="Accent4 12 17" xfId="2704"/>
    <cellStyle name="Accent4 12 18" xfId="2705"/>
    <cellStyle name="Accent4 12 19" xfId="2706"/>
    <cellStyle name="Accent4 12 2" xfId="2707"/>
    <cellStyle name="Accent4 12 20" xfId="2708"/>
    <cellStyle name="Accent4 12 21" xfId="2709"/>
    <cellStyle name="Accent4 12 22" xfId="2710"/>
    <cellStyle name="Accent4 12 23" xfId="2711"/>
    <cellStyle name="Accent4 12 24" xfId="2712"/>
    <cellStyle name="Accent4 12 25" xfId="2713"/>
    <cellStyle name="Accent4 12 26" xfId="2714"/>
    <cellStyle name="Accent4 12 27" xfId="2715"/>
    <cellStyle name="Accent4 12 28" xfId="2716"/>
    <cellStyle name="Accent4 12 29" xfId="2717"/>
    <cellStyle name="Accent4 12 3" xfId="2718"/>
    <cellStyle name="Accent4 12 30" xfId="2719"/>
    <cellStyle name="Accent4 12 4" xfId="2720"/>
    <cellStyle name="Accent4 12 5" xfId="2721"/>
    <cellStyle name="Accent4 12 6" xfId="2722"/>
    <cellStyle name="Accent4 12 7" xfId="2723"/>
    <cellStyle name="Accent4 12 8" xfId="2724"/>
    <cellStyle name="Accent4 12 9" xfId="2725"/>
    <cellStyle name="Accent4 13" xfId="1181"/>
    <cellStyle name="Accent4 14" xfId="1257"/>
    <cellStyle name="Accent4 15" xfId="1197"/>
    <cellStyle name="Accent4 16" xfId="17341"/>
    <cellStyle name="Accent4 17" xfId="25638"/>
    <cellStyle name="Accent4 18" xfId="25637"/>
    <cellStyle name="Accent4 19" xfId="1467"/>
    <cellStyle name="Accent4 2" xfId="22"/>
    <cellStyle name="Accent4 2 10" xfId="1011"/>
    <cellStyle name="Accent4 2 11" xfId="1111"/>
    <cellStyle name="Accent4 2 2" xfId="82"/>
    <cellStyle name="Accent4 2 3" xfId="244"/>
    <cellStyle name="Accent4 2 4" xfId="332"/>
    <cellStyle name="Accent4 2 5" xfId="420"/>
    <cellStyle name="Accent4 2 6" xfId="539"/>
    <cellStyle name="Accent4 2 7" xfId="658"/>
    <cellStyle name="Accent4 2 8" xfId="776"/>
    <cellStyle name="Accent4 2 9" xfId="894"/>
    <cellStyle name="Accent4 3" xfId="183"/>
    <cellStyle name="Accent4 3 2" xfId="2726"/>
    <cellStyle name="Accent4 3 3" xfId="1468"/>
    <cellStyle name="Accent4 4" xfId="293"/>
    <cellStyle name="Accent4 4 2" xfId="2727"/>
    <cellStyle name="Accent4 4 3" xfId="1469"/>
    <cellStyle name="Accent4 5" xfId="381"/>
    <cellStyle name="Accent4 5 2" xfId="2728"/>
    <cellStyle name="Accent4 5 3" xfId="1470"/>
    <cellStyle name="Accent4 6" xfId="422"/>
    <cellStyle name="Accent4 6 2" xfId="2729"/>
    <cellStyle name="Accent4 6 3" xfId="15347"/>
    <cellStyle name="Accent4 6 4" xfId="15333"/>
    <cellStyle name="Accent4 6 5" xfId="25639"/>
    <cellStyle name="Accent4 6 6" xfId="1606"/>
    <cellStyle name="Accent4 7" xfId="545"/>
    <cellStyle name="Accent4 7 10" xfId="2731"/>
    <cellStyle name="Accent4 7 11" xfId="2732"/>
    <cellStyle name="Accent4 7 12" xfId="2730"/>
    <cellStyle name="Accent4 7 2" xfId="2733"/>
    <cellStyle name="Accent4 7 3" xfId="2734"/>
    <cellStyle name="Accent4 7 4" xfId="2735"/>
    <cellStyle name="Accent4 7 5" xfId="2736"/>
    <cellStyle name="Accent4 7 6" xfId="2737"/>
    <cellStyle name="Accent4 7 7" xfId="2738"/>
    <cellStyle name="Accent4 7 8" xfId="2739"/>
    <cellStyle name="Accent4 7 9" xfId="2740"/>
    <cellStyle name="Accent4 8" xfId="664"/>
    <cellStyle name="Accent4 8 2" xfId="2741"/>
    <cellStyle name="Accent4 9" xfId="782"/>
    <cellStyle name="Accent4 9 2" xfId="2742"/>
    <cellStyle name="Accent5 - 20%" xfId="83"/>
    <cellStyle name="Accent5 - 40%" xfId="84"/>
    <cellStyle name="Accent5 - 60%" xfId="85"/>
    <cellStyle name="Accent5 10" xfId="900"/>
    <cellStyle name="Accent5 11" xfId="1017"/>
    <cellStyle name="Accent5 12" xfId="1187"/>
    <cellStyle name="Accent5 12 10" xfId="2743"/>
    <cellStyle name="Accent5 12 11" xfId="2744"/>
    <cellStyle name="Accent5 12 12" xfId="2745"/>
    <cellStyle name="Accent5 12 13" xfId="2746"/>
    <cellStyle name="Accent5 12 14" xfId="2747"/>
    <cellStyle name="Accent5 12 15" xfId="2748"/>
    <cellStyle name="Accent5 12 16" xfId="2749"/>
    <cellStyle name="Accent5 12 17" xfId="2750"/>
    <cellStyle name="Accent5 12 18" xfId="2751"/>
    <cellStyle name="Accent5 12 19" xfId="2752"/>
    <cellStyle name="Accent5 12 2" xfId="2753"/>
    <cellStyle name="Accent5 12 20" xfId="2754"/>
    <cellStyle name="Accent5 12 21" xfId="2755"/>
    <cellStyle name="Accent5 12 22" xfId="2756"/>
    <cellStyle name="Accent5 12 23" xfId="2757"/>
    <cellStyle name="Accent5 12 24" xfId="2758"/>
    <cellStyle name="Accent5 12 25" xfId="2759"/>
    <cellStyle name="Accent5 12 26" xfId="2760"/>
    <cellStyle name="Accent5 12 27" xfId="2761"/>
    <cellStyle name="Accent5 12 28" xfId="2762"/>
    <cellStyle name="Accent5 12 29" xfId="2763"/>
    <cellStyle name="Accent5 12 3" xfId="2764"/>
    <cellStyle name="Accent5 12 30" xfId="2765"/>
    <cellStyle name="Accent5 12 4" xfId="2766"/>
    <cellStyle name="Accent5 12 5" xfId="2767"/>
    <cellStyle name="Accent5 12 6" xfId="2768"/>
    <cellStyle name="Accent5 12 7" xfId="2769"/>
    <cellStyle name="Accent5 12 8" xfId="2770"/>
    <cellStyle name="Accent5 12 9" xfId="2771"/>
    <cellStyle name="Accent5 13" xfId="1180"/>
    <cellStyle name="Accent5 14" xfId="1256"/>
    <cellStyle name="Accent5 15" xfId="1196"/>
    <cellStyle name="Accent5 16" xfId="17342"/>
    <cellStyle name="Accent5 17" xfId="25641"/>
    <cellStyle name="Accent5 18" xfId="25640"/>
    <cellStyle name="Accent5 19" xfId="1471"/>
    <cellStyle name="Accent5 2" xfId="23"/>
    <cellStyle name="Accent5 2 10" xfId="1015"/>
    <cellStyle name="Accent5 2 11" xfId="1112"/>
    <cellStyle name="Accent5 2 2" xfId="86"/>
    <cellStyle name="Accent5 2 3" xfId="248"/>
    <cellStyle name="Accent5 2 4" xfId="336"/>
    <cellStyle name="Accent5 2 5" xfId="424"/>
    <cellStyle name="Accent5 2 6" xfId="543"/>
    <cellStyle name="Accent5 2 7" xfId="662"/>
    <cellStyle name="Accent5 2 8" xfId="780"/>
    <cellStyle name="Accent5 2 9" xfId="898"/>
    <cellStyle name="Accent5 3" xfId="184"/>
    <cellStyle name="Accent5 3 2" xfId="2772"/>
    <cellStyle name="Accent5 4" xfId="292"/>
    <cellStyle name="Accent5 4 2" xfId="2773"/>
    <cellStyle name="Accent5 5" xfId="380"/>
    <cellStyle name="Accent5 5 2" xfId="2774"/>
    <cellStyle name="Accent5 6" xfId="421"/>
    <cellStyle name="Accent5 6 2" xfId="2775"/>
    <cellStyle name="Accent5 6 3" xfId="15349"/>
    <cellStyle name="Accent5 6 4" xfId="15331"/>
    <cellStyle name="Accent5 6 5" xfId="1610"/>
    <cellStyle name="Accent5 7" xfId="544"/>
    <cellStyle name="Accent5 7 10" xfId="2776"/>
    <cellStyle name="Accent5 7 11" xfId="2777"/>
    <cellStyle name="Accent5 7 2" xfId="2778"/>
    <cellStyle name="Accent5 7 3" xfId="2779"/>
    <cellStyle name="Accent5 7 4" xfId="2780"/>
    <cellStyle name="Accent5 7 5" xfId="2781"/>
    <cellStyle name="Accent5 7 6" xfId="2782"/>
    <cellStyle name="Accent5 7 7" xfId="2783"/>
    <cellStyle name="Accent5 7 8" xfId="2784"/>
    <cellStyle name="Accent5 7 9" xfId="2785"/>
    <cellStyle name="Accent5 8" xfId="663"/>
    <cellStyle name="Accent5 9" xfId="781"/>
    <cellStyle name="Accent6 - 20%" xfId="87"/>
    <cellStyle name="Accent6 - 40%" xfId="88"/>
    <cellStyle name="Accent6 - 60%" xfId="89"/>
    <cellStyle name="Accent6 10" xfId="899"/>
    <cellStyle name="Accent6 10 2" xfId="2786"/>
    <cellStyle name="Accent6 11" xfId="1016"/>
    <cellStyle name="Accent6 11 2" xfId="2787"/>
    <cellStyle name="Accent6 12" xfId="1188"/>
    <cellStyle name="Accent6 12 10" xfId="2788"/>
    <cellStyle name="Accent6 12 11" xfId="2789"/>
    <cellStyle name="Accent6 12 12" xfId="2790"/>
    <cellStyle name="Accent6 12 13" xfId="2791"/>
    <cellStyle name="Accent6 12 14" xfId="2792"/>
    <cellStyle name="Accent6 12 15" xfId="2793"/>
    <cellStyle name="Accent6 12 16" xfId="2794"/>
    <cellStyle name="Accent6 12 17" xfId="2795"/>
    <cellStyle name="Accent6 12 18" xfId="2796"/>
    <cellStyle name="Accent6 12 19" xfId="2797"/>
    <cellStyle name="Accent6 12 2" xfId="2798"/>
    <cellStyle name="Accent6 12 20" xfId="2799"/>
    <cellStyle name="Accent6 12 21" xfId="2800"/>
    <cellStyle name="Accent6 12 22" xfId="2801"/>
    <cellStyle name="Accent6 12 23" xfId="2802"/>
    <cellStyle name="Accent6 12 24" xfId="2803"/>
    <cellStyle name="Accent6 12 25" xfId="2804"/>
    <cellStyle name="Accent6 12 26" xfId="2805"/>
    <cellStyle name="Accent6 12 27" xfId="2806"/>
    <cellStyle name="Accent6 12 28" xfId="2807"/>
    <cellStyle name="Accent6 12 29" xfId="2808"/>
    <cellStyle name="Accent6 12 3" xfId="2809"/>
    <cellStyle name="Accent6 12 30" xfId="2810"/>
    <cellStyle name="Accent6 12 4" xfId="2811"/>
    <cellStyle name="Accent6 12 5" xfId="2812"/>
    <cellStyle name="Accent6 12 6" xfId="2813"/>
    <cellStyle name="Accent6 12 7" xfId="2814"/>
    <cellStyle name="Accent6 12 8" xfId="2815"/>
    <cellStyle name="Accent6 12 9" xfId="2816"/>
    <cellStyle name="Accent6 13" xfId="1179"/>
    <cellStyle name="Accent6 14" xfId="1255"/>
    <cellStyle name="Accent6 15" xfId="1178"/>
    <cellStyle name="Accent6 16" xfId="17343"/>
    <cellStyle name="Accent6 17" xfId="25643"/>
    <cellStyle name="Accent6 18" xfId="25642"/>
    <cellStyle name="Accent6 19" xfId="1472"/>
    <cellStyle name="Accent6 2" xfId="24"/>
    <cellStyle name="Accent6 2 10" xfId="1019"/>
    <cellStyle name="Accent6 2 11" xfId="1113"/>
    <cellStyle name="Accent6 2 2" xfId="90"/>
    <cellStyle name="Accent6 2 3" xfId="252"/>
    <cellStyle name="Accent6 2 4" xfId="340"/>
    <cellStyle name="Accent6 2 5" xfId="428"/>
    <cellStyle name="Accent6 2 6" xfId="547"/>
    <cellStyle name="Accent6 2 7" xfId="666"/>
    <cellStyle name="Accent6 2 8" xfId="784"/>
    <cellStyle name="Accent6 2 9" xfId="902"/>
    <cellStyle name="Accent6 3" xfId="185"/>
    <cellStyle name="Accent6 3 2" xfId="2817"/>
    <cellStyle name="Accent6 3 3" xfId="1473"/>
    <cellStyle name="Accent6 4" xfId="291"/>
    <cellStyle name="Accent6 4 2" xfId="2818"/>
    <cellStyle name="Accent6 4 3" xfId="1474"/>
    <cellStyle name="Accent6 5" xfId="379"/>
    <cellStyle name="Accent6 5 2" xfId="2819"/>
    <cellStyle name="Accent6 5 3" xfId="1475"/>
    <cellStyle name="Accent6 6" xfId="419"/>
    <cellStyle name="Accent6 6 2" xfId="2820"/>
    <cellStyle name="Accent6 6 3" xfId="15351"/>
    <cellStyle name="Accent6 6 4" xfId="15329"/>
    <cellStyle name="Accent6 6 5" xfId="25644"/>
    <cellStyle name="Accent6 6 6" xfId="1614"/>
    <cellStyle name="Accent6 7" xfId="542"/>
    <cellStyle name="Accent6 7 10" xfId="2822"/>
    <cellStyle name="Accent6 7 11" xfId="2823"/>
    <cellStyle name="Accent6 7 12" xfId="2821"/>
    <cellStyle name="Accent6 7 2" xfId="2824"/>
    <cellStyle name="Accent6 7 3" xfId="2825"/>
    <cellStyle name="Accent6 7 4" xfId="2826"/>
    <cellStyle name="Accent6 7 5" xfId="2827"/>
    <cellStyle name="Accent6 7 6" xfId="2828"/>
    <cellStyle name="Accent6 7 7" xfId="2829"/>
    <cellStyle name="Accent6 7 8" xfId="2830"/>
    <cellStyle name="Accent6 7 9" xfId="2831"/>
    <cellStyle name="Accent6 8" xfId="661"/>
    <cellStyle name="Accent6 8 2" xfId="2832"/>
    <cellStyle name="Accent6 9" xfId="779"/>
    <cellStyle name="Accent6 9 2" xfId="2833"/>
    <cellStyle name="Bad 10" xfId="897"/>
    <cellStyle name="Bad 10 2" xfId="2834"/>
    <cellStyle name="Bad 11" xfId="1014"/>
    <cellStyle name="Bad 11 2" xfId="2835"/>
    <cellStyle name="Bad 12" xfId="2836"/>
    <cellStyle name="Bad 12 10" xfId="2837"/>
    <cellStyle name="Bad 12 11" xfId="2838"/>
    <cellStyle name="Bad 12 12" xfId="2839"/>
    <cellStyle name="Bad 12 13" xfId="2840"/>
    <cellStyle name="Bad 12 14" xfId="2841"/>
    <cellStyle name="Bad 12 15" xfId="2842"/>
    <cellStyle name="Bad 12 16" xfId="2843"/>
    <cellStyle name="Bad 12 17" xfId="2844"/>
    <cellStyle name="Bad 12 18" xfId="2845"/>
    <cellStyle name="Bad 12 19" xfId="2846"/>
    <cellStyle name="Bad 12 2" xfId="2847"/>
    <cellStyle name="Bad 12 20" xfId="2848"/>
    <cellStyle name="Bad 12 21" xfId="2849"/>
    <cellStyle name="Bad 12 22" xfId="2850"/>
    <cellStyle name="Bad 12 23" xfId="2851"/>
    <cellStyle name="Bad 12 24" xfId="2852"/>
    <cellStyle name="Bad 12 25" xfId="2853"/>
    <cellStyle name="Bad 12 26" xfId="2854"/>
    <cellStyle name="Bad 12 27" xfId="2855"/>
    <cellStyle name="Bad 12 28" xfId="2856"/>
    <cellStyle name="Bad 12 29" xfId="2857"/>
    <cellStyle name="Bad 12 3" xfId="2858"/>
    <cellStyle name="Bad 12 30" xfId="2859"/>
    <cellStyle name="Bad 12 4" xfId="2860"/>
    <cellStyle name="Bad 12 5" xfId="2861"/>
    <cellStyle name="Bad 12 6" xfId="2862"/>
    <cellStyle name="Bad 12 7" xfId="2863"/>
    <cellStyle name="Bad 12 8" xfId="2864"/>
    <cellStyle name="Bad 12 9" xfId="2865"/>
    <cellStyle name="Bad 13" xfId="2866"/>
    <cellStyle name="Bad 14" xfId="2867"/>
    <cellStyle name="Bad 15" xfId="4649"/>
    <cellStyle name="Bad 16" xfId="17344"/>
    <cellStyle name="Bad 17" xfId="25645"/>
    <cellStyle name="Bad 2" xfId="25"/>
    <cellStyle name="Bad 2 10" xfId="1020"/>
    <cellStyle name="Bad 2 11" xfId="1114"/>
    <cellStyle name="Bad 2 2" xfId="91"/>
    <cellStyle name="Bad 2 3" xfId="253"/>
    <cellStyle name="Bad 2 4" xfId="341"/>
    <cellStyle name="Bad 2 5" xfId="429"/>
    <cellStyle name="Bad 2 6" xfId="548"/>
    <cellStyle name="Bad 2 7" xfId="667"/>
    <cellStyle name="Bad 2 8" xfId="785"/>
    <cellStyle name="Bad 2 9" xfId="903"/>
    <cellStyle name="Bad 3" xfId="186"/>
    <cellStyle name="Bad 3 2" xfId="2868"/>
    <cellStyle name="Bad 3 3" xfId="1476"/>
    <cellStyle name="Bad 4" xfId="290"/>
    <cellStyle name="Bad 4 2" xfId="2869"/>
    <cellStyle name="Bad 4 3" xfId="1477"/>
    <cellStyle name="Bad 5" xfId="378"/>
    <cellStyle name="Bad 5 2" xfId="2870"/>
    <cellStyle name="Bad 5 3" xfId="1478"/>
    <cellStyle name="Bad 6" xfId="418"/>
    <cellStyle name="Bad 6 2" xfId="2871"/>
    <cellStyle name="Bad 6 3" xfId="15353"/>
    <cellStyle name="Bad 6 4" xfId="15327"/>
    <cellStyle name="Bad 6 5" xfId="25646"/>
    <cellStyle name="Bad 6 6" xfId="1578"/>
    <cellStyle name="Bad 7" xfId="541"/>
    <cellStyle name="Bad 7 10" xfId="2873"/>
    <cellStyle name="Bad 7 11" xfId="2874"/>
    <cellStyle name="Bad 7 12" xfId="2872"/>
    <cellStyle name="Bad 7 2" xfId="2875"/>
    <cellStyle name="Bad 7 3" xfId="2876"/>
    <cellStyle name="Bad 7 4" xfId="2877"/>
    <cellStyle name="Bad 7 5" xfId="2878"/>
    <cellStyle name="Bad 7 6" xfId="2879"/>
    <cellStyle name="Bad 7 7" xfId="2880"/>
    <cellStyle name="Bad 7 8" xfId="2881"/>
    <cellStyle name="Bad 7 9" xfId="2882"/>
    <cellStyle name="Bad 8" xfId="660"/>
    <cellStyle name="Bad 8 2" xfId="2883"/>
    <cellStyle name="Bad 9" xfId="778"/>
    <cellStyle name="Bad 9 2" xfId="2884"/>
    <cellStyle name="Calculation 10" xfId="896"/>
    <cellStyle name="Calculation 10 10" xfId="9690"/>
    <cellStyle name="Calculation 10 10 2" xfId="15357"/>
    <cellStyle name="Calculation 10 10 2 2" xfId="25649"/>
    <cellStyle name="Calculation 10 10 3" xfId="15324"/>
    <cellStyle name="Calculation 10 10 3 2" xfId="25650"/>
    <cellStyle name="Calculation 10 10 4" xfId="25648"/>
    <cellStyle name="Calculation 10 11" xfId="5875"/>
    <cellStyle name="Calculation 10 11 2" xfId="15358"/>
    <cellStyle name="Calculation 10 11 2 2" xfId="25652"/>
    <cellStyle name="Calculation 10 11 3" xfId="15323"/>
    <cellStyle name="Calculation 10 11 3 2" xfId="25653"/>
    <cellStyle name="Calculation 10 11 4" xfId="25651"/>
    <cellStyle name="Calculation 10 12" xfId="7428"/>
    <cellStyle name="Calculation 10 12 2" xfId="15359"/>
    <cellStyle name="Calculation 10 12 2 2" xfId="25655"/>
    <cellStyle name="Calculation 10 12 3" xfId="15322"/>
    <cellStyle name="Calculation 10 12 3 2" xfId="25656"/>
    <cellStyle name="Calculation 10 12 4" xfId="25654"/>
    <cellStyle name="Calculation 10 13" xfId="10430"/>
    <cellStyle name="Calculation 10 13 2" xfId="15360"/>
    <cellStyle name="Calculation 10 13 2 2" xfId="25658"/>
    <cellStyle name="Calculation 10 13 3" xfId="15321"/>
    <cellStyle name="Calculation 10 13 3 2" xfId="25659"/>
    <cellStyle name="Calculation 10 13 4" xfId="25657"/>
    <cellStyle name="Calculation 10 14" xfId="5897"/>
    <cellStyle name="Calculation 10 14 2" xfId="15361"/>
    <cellStyle name="Calculation 10 14 2 2" xfId="25661"/>
    <cellStyle name="Calculation 10 14 3" xfId="15320"/>
    <cellStyle name="Calculation 10 14 3 2" xfId="25662"/>
    <cellStyle name="Calculation 10 14 4" xfId="25660"/>
    <cellStyle name="Calculation 10 15" xfId="11770"/>
    <cellStyle name="Calculation 10 15 2" xfId="15362"/>
    <cellStyle name="Calculation 10 15 2 2" xfId="25664"/>
    <cellStyle name="Calculation 10 15 3" xfId="15319"/>
    <cellStyle name="Calculation 10 15 3 2" xfId="25665"/>
    <cellStyle name="Calculation 10 15 4" xfId="25663"/>
    <cellStyle name="Calculation 10 16" xfId="12592"/>
    <cellStyle name="Calculation 10 16 2" xfId="15363"/>
    <cellStyle name="Calculation 10 16 2 2" xfId="25667"/>
    <cellStyle name="Calculation 10 16 3" xfId="15318"/>
    <cellStyle name="Calculation 10 16 3 2" xfId="25668"/>
    <cellStyle name="Calculation 10 16 4" xfId="25666"/>
    <cellStyle name="Calculation 10 17" xfId="5085"/>
    <cellStyle name="Calculation 10 17 2" xfId="15364"/>
    <cellStyle name="Calculation 10 17 2 2" xfId="25670"/>
    <cellStyle name="Calculation 10 17 3" xfId="15317"/>
    <cellStyle name="Calculation 10 17 3 2" xfId="25671"/>
    <cellStyle name="Calculation 10 17 4" xfId="25669"/>
    <cellStyle name="Calculation 10 18" xfId="9548"/>
    <cellStyle name="Calculation 10 18 2" xfId="15365"/>
    <cellStyle name="Calculation 10 18 2 2" xfId="25673"/>
    <cellStyle name="Calculation 10 18 3" xfId="15316"/>
    <cellStyle name="Calculation 10 18 3 2" xfId="25674"/>
    <cellStyle name="Calculation 10 18 4" xfId="25672"/>
    <cellStyle name="Calculation 10 19" xfId="11353"/>
    <cellStyle name="Calculation 10 19 2" xfId="15366"/>
    <cellStyle name="Calculation 10 19 2 2" xfId="25676"/>
    <cellStyle name="Calculation 10 19 3" xfId="15315"/>
    <cellStyle name="Calculation 10 19 3 2" xfId="25677"/>
    <cellStyle name="Calculation 10 19 4" xfId="25675"/>
    <cellStyle name="Calculation 10 2" xfId="5999"/>
    <cellStyle name="Calculation 10 2 2" xfId="15367"/>
    <cellStyle name="Calculation 10 2 2 2" xfId="25679"/>
    <cellStyle name="Calculation 10 2 3" xfId="15314"/>
    <cellStyle name="Calculation 10 2 3 2" xfId="25680"/>
    <cellStyle name="Calculation 10 2 4" xfId="25678"/>
    <cellStyle name="Calculation 10 20" xfId="6196"/>
    <cellStyle name="Calculation 10 20 2" xfId="25681"/>
    <cellStyle name="Calculation 10 21" xfId="15356"/>
    <cellStyle name="Calculation 10 21 2" xfId="25682"/>
    <cellStyle name="Calculation 10 22" xfId="15325"/>
    <cellStyle name="Calculation 10 22 2" xfId="25683"/>
    <cellStyle name="Calculation 10 23" xfId="25647"/>
    <cellStyle name="Calculation 10 24" xfId="2885"/>
    <cellStyle name="Calculation 10 3" xfId="5800"/>
    <cellStyle name="Calculation 10 3 2" xfId="15368"/>
    <cellStyle name="Calculation 10 3 2 2" xfId="25685"/>
    <cellStyle name="Calculation 10 3 3" xfId="15313"/>
    <cellStyle name="Calculation 10 3 3 2" xfId="25686"/>
    <cellStyle name="Calculation 10 3 4" xfId="25684"/>
    <cellStyle name="Calculation 10 4" xfId="5970"/>
    <cellStyle name="Calculation 10 4 2" xfId="15369"/>
    <cellStyle name="Calculation 10 4 2 2" xfId="25688"/>
    <cellStyle name="Calculation 10 4 3" xfId="15312"/>
    <cellStyle name="Calculation 10 4 3 2" xfId="25689"/>
    <cellStyle name="Calculation 10 4 4" xfId="25687"/>
    <cellStyle name="Calculation 10 5" xfId="5827"/>
    <cellStyle name="Calculation 10 5 2" xfId="15370"/>
    <cellStyle name="Calculation 10 5 2 2" xfId="25691"/>
    <cellStyle name="Calculation 10 5 3" xfId="15311"/>
    <cellStyle name="Calculation 10 5 3 2" xfId="25692"/>
    <cellStyle name="Calculation 10 5 4" xfId="25690"/>
    <cellStyle name="Calculation 10 6" xfId="5953"/>
    <cellStyle name="Calculation 10 6 2" xfId="15371"/>
    <cellStyle name="Calculation 10 6 2 2" xfId="25694"/>
    <cellStyle name="Calculation 10 6 3" xfId="15310"/>
    <cellStyle name="Calculation 10 6 3 2" xfId="25695"/>
    <cellStyle name="Calculation 10 6 4" xfId="25693"/>
    <cellStyle name="Calculation 10 7" xfId="5093"/>
    <cellStyle name="Calculation 10 7 2" xfId="15372"/>
    <cellStyle name="Calculation 10 7 2 2" xfId="25697"/>
    <cellStyle name="Calculation 10 7 3" xfId="15309"/>
    <cellStyle name="Calculation 10 7 3 2" xfId="25698"/>
    <cellStyle name="Calculation 10 7 4" xfId="25696"/>
    <cellStyle name="Calculation 10 8" xfId="5938"/>
    <cellStyle name="Calculation 10 8 2" xfId="15373"/>
    <cellStyle name="Calculation 10 8 2 2" xfId="25700"/>
    <cellStyle name="Calculation 10 8 3" xfId="15308"/>
    <cellStyle name="Calculation 10 8 3 2" xfId="25701"/>
    <cellStyle name="Calculation 10 8 4" xfId="25699"/>
    <cellStyle name="Calculation 10 9" xfId="7267"/>
    <cellStyle name="Calculation 10 9 2" xfId="15374"/>
    <cellStyle name="Calculation 10 9 2 2" xfId="25703"/>
    <cellStyle name="Calculation 10 9 3" xfId="15307"/>
    <cellStyle name="Calculation 10 9 3 2" xfId="25704"/>
    <cellStyle name="Calculation 10 9 4" xfId="25702"/>
    <cellStyle name="Calculation 11" xfId="1013"/>
    <cellStyle name="Calculation 11 10" xfId="8187"/>
    <cellStyle name="Calculation 11 10 2" xfId="15376"/>
    <cellStyle name="Calculation 11 10 2 2" xfId="25707"/>
    <cellStyle name="Calculation 11 10 3" xfId="15305"/>
    <cellStyle name="Calculation 11 10 3 2" xfId="25708"/>
    <cellStyle name="Calculation 11 10 4" xfId="25706"/>
    <cellStyle name="Calculation 11 11" xfId="5874"/>
    <cellStyle name="Calculation 11 11 2" xfId="15377"/>
    <cellStyle name="Calculation 11 11 2 2" xfId="25710"/>
    <cellStyle name="Calculation 11 11 3" xfId="15304"/>
    <cellStyle name="Calculation 11 11 3 2" xfId="25711"/>
    <cellStyle name="Calculation 11 11 4" xfId="25709"/>
    <cellStyle name="Calculation 11 12" xfId="10844"/>
    <cellStyle name="Calculation 11 12 2" xfId="15378"/>
    <cellStyle name="Calculation 11 12 2 2" xfId="25713"/>
    <cellStyle name="Calculation 11 12 3" xfId="15303"/>
    <cellStyle name="Calculation 11 12 3 2" xfId="25714"/>
    <cellStyle name="Calculation 11 12 4" xfId="25712"/>
    <cellStyle name="Calculation 11 13" xfId="5877"/>
    <cellStyle name="Calculation 11 13 2" xfId="15379"/>
    <cellStyle name="Calculation 11 13 2 2" xfId="25716"/>
    <cellStyle name="Calculation 11 13 3" xfId="15302"/>
    <cellStyle name="Calculation 11 13 3 2" xfId="25717"/>
    <cellStyle name="Calculation 11 13 4" xfId="25715"/>
    <cellStyle name="Calculation 11 14" xfId="10973"/>
    <cellStyle name="Calculation 11 14 2" xfId="15380"/>
    <cellStyle name="Calculation 11 14 2 2" xfId="25719"/>
    <cellStyle name="Calculation 11 14 3" xfId="15301"/>
    <cellStyle name="Calculation 11 14 3 2" xfId="25720"/>
    <cellStyle name="Calculation 11 14 4" xfId="25718"/>
    <cellStyle name="Calculation 11 15" xfId="9671"/>
    <cellStyle name="Calculation 11 15 2" xfId="15381"/>
    <cellStyle name="Calculation 11 15 2 2" xfId="25722"/>
    <cellStyle name="Calculation 11 15 3" xfId="15300"/>
    <cellStyle name="Calculation 11 15 3 2" xfId="25723"/>
    <cellStyle name="Calculation 11 15 4" xfId="25721"/>
    <cellStyle name="Calculation 11 16" xfId="9191"/>
    <cellStyle name="Calculation 11 16 2" xfId="15382"/>
    <cellStyle name="Calculation 11 16 2 2" xfId="25725"/>
    <cellStyle name="Calculation 11 16 3" xfId="15299"/>
    <cellStyle name="Calculation 11 16 3 2" xfId="25726"/>
    <cellStyle name="Calculation 11 16 4" xfId="25724"/>
    <cellStyle name="Calculation 11 17" xfId="6350"/>
    <cellStyle name="Calculation 11 17 2" xfId="15383"/>
    <cellStyle name="Calculation 11 17 2 2" xfId="25728"/>
    <cellStyle name="Calculation 11 17 3" xfId="15298"/>
    <cellStyle name="Calculation 11 17 3 2" xfId="25729"/>
    <cellStyle name="Calculation 11 17 4" xfId="25727"/>
    <cellStyle name="Calculation 11 18" xfId="5911"/>
    <cellStyle name="Calculation 11 18 2" xfId="15384"/>
    <cellStyle name="Calculation 11 18 2 2" xfId="25731"/>
    <cellStyle name="Calculation 11 18 3" xfId="15297"/>
    <cellStyle name="Calculation 11 18 3 2" xfId="25732"/>
    <cellStyle name="Calculation 11 18 4" xfId="25730"/>
    <cellStyle name="Calculation 11 19" xfId="4685"/>
    <cellStyle name="Calculation 11 19 2" xfId="15385"/>
    <cellStyle name="Calculation 11 19 2 2" xfId="25734"/>
    <cellStyle name="Calculation 11 19 3" xfId="15296"/>
    <cellStyle name="Calculation 11 19 3 2" xfId="25735"/>
    <cellStyle name="Calculation 11 19 4" xfId="25733"/>
    <cellStyle name="Calculation 11 2" xfId="6000"/>
    <cellStyle name="Calculation 11 2 2" xfId="15386"/>
    <cellStyle name="Calculation 11 2 2 2" xfId="25737"/>
    <cellStyle name="Calculation 11 2 3" xfId="15295"/>
    <cellStyle name="Calculation 11 2 3 2" xfId="25738"/>
    <cellStyle name="Calculation 11 2 4" xfId="25736"/>
    <cellStyle name="Calculation 11 20" xfId="10555"/>
    <cellStyle name="Calculation 11 20 2" xfId="25739"/>
    <cellStyle name="Calculation 11 21" xfId="15375"/>
    <cellStyle name="Calculation 11 21 2" xfId="25740"/>
    <cellStyle name="Calculation 11 22" xfId="15306"/>
    <cellStyle name="Calculation 11 22 2" xfId="25741"/>
    <cellStyle name="Calculation 11 23" xfId="25705"/>
    <cellStyle name="Calculation 11 24" xfId="2886"/>
    <cellStyle name="Calculation 11 3" xfId="5799"/>
    <cellStyle name="Calculation 11 3 2" xfId="15387"/>
    <cellStyle name="Calculation 11 3 2 2" xfId="25743"/>
    <cellStyle name="Calculation 11 3 3" xfId="15294"/>
    <cellStyle name="Calculation 11 3 3 2" xfId="25744"/>
    <cellStyle name="Calculation 11 3 4" xfId="25742"/>
    <cellStyle name="Calculation 11 4" xfId="5971"/>
    <cellStyle name="Calculation 11 4 2" xfId="15388"/>
    <cellStyle name="Calculation 11 4 2 2" xfId="25746"/>
    <cellStyle name="Calculation 11 4 3" xfId="15293"/>
    <cellStyle name="Calculation 11 4 3 2" xfId="25747"/>
    <cellStyle name="Calculation 11 4 4" xfId="25745"/>
    <cellStyle name="Calculation 11 5" xfId="5826"/>
    <cellStyle name="Calculation 11 5 2" xfId="15389"/>
    <cellStyle name="Calculation 11 5 2 2" xfId="25749"/>
    <cellStyle name="Calculation 11 5 3" xfId="15292"/>
    <cellStyle name="Calculation 11 5 3 2" xfId="25750"/>
    <cellStyle name="Calculation 11 5 4" xfId="25748"/>
    <cellStyle name="Calculation 11 6" xfId="7727"/>
    <cellStyle name="Calculation 11 6 2" xfId="15390"/>
    <cellStyle name="Calculation 11 6 2 2" xfId="25752"/>
    <cellStyle name="Calculation 11 6 3" xfId="15291"/>
    <cellStyle name="Calculation 11 6 3 2" xfId="25753"/>
    <cellStyle name="Calculation 11 6 4" xfId="25751"/>
    <cellStyle name="Calculation 11 7" xfId="5851"/>
    <cellStyle name="Calculation 11 7 2" xfId="15391"/>
    <cellStyle name="Calculation 11 7 2 2" xfId="25755"/>
    <cellStyle name="Calculation 11 7 3" xfId="15290"/>
    <cellStyle name="Calculation 11 7 3 2" xfId="25756"/>
    <cellStyle name="Calculation 11 7 4" xfId="25754"/>
    <cellStyle name="Calculation 11 8" xfId="7272"/>
    <cellStyle name="Calculation 11 8 2" xfId="15392"/>
    <cellStyle name="Calculation 11 8 2 2" xfId="25758"/>
    <cellStyle name="Calculation 11 8 3" xfId="15289"/>
    <cellStyle name="Calculation 11 8 3 2" xfId="25759"/>
    <cellStyle name="Calculation 11 8 4" xfId="25757"/>
    <cellStyle name="Calculation 11 9" xfId="6887"/>
    <cellStyle name="Calculation 11 9 2" xfId="15393"/>
    <cellStyle name="Calculation 11 9 2 2" xfId="25761"/>
    <cellStyle name="Calculation 11 9 3" xfId="15288"/>
    <cellStyle name="Calculation 11 9 3 2" xfId="25762"/>
    <cellStyle name="Calculation 11 9 4" xfId="25760"/>
    <cellStyle name="Calculation 12" xfId="1190"/>
    <cellStyle name="Calculation 12 10" xfId="2887"/>
    <cellStyle name="Calculation 12 10 10" xfId="8188"/>
    <cellStyle name="Calculation 12 10 10 2" xfId="15396"/>
    <cellStyle name="Calculation 12 10 10 2 2" xfId="25766"/>
    <cellStyle name="Calculation 12 10 10 3" xfId="15284"/>
    <cellStyle name="Calculation 12 10 10 3 2" xfId="25767"/>
    <cellStyle name="Calculation 12 10 10 4" xfId="25765"/>
    <cellStyle name="Calculation 12 10 11" xfId="10559"/>
    <cellStyle name="Calculation 12 10 11 2" xfId="15397"/>
    <cellStyle name="Calculation 12 10 11 2 2" xfId="25769"/>
    <cellStyle name="Calculation 12 10 11 3" xfId="15283"/>
    <cellStyle name="Calculation 12 10 11 3 2" xfId="25770"/>
    <cellStyle name="Calculation 12 10 11 4" xfId="25768"/>
    <cellStyle name="Calculation 12 10 12" xfId="10845"/>
    <cellStyle name="Calculation 12 10 12 2" xfId="15398"/>
    <cellStyle name="Calculation 12 10 12 2 2" xfId="25772"/>
    <cellStyle name="Calculation 12 10 12 3" xfId="15282"/>
    <cellStyle name="Calculation 12 10 12 3 2" xfId="25773"/>
    <cellStyle name="Calculation 12 10 12 4" xfId="25771"/>
    <cellStyle name="Calculation 12 10 13" xfId="9275"/>
    <cellStyle name="Calculation 12 10 13 2" xfId="15399"/>
    <cellStyle name="Calculation 12 10 13 2 2" xfId="25775"/>
    <cellStyle name="Calculation 12 10 13 3" xfId="15281"/>
    <cellStyle name="Calculation 12 10 13 3 2" xfId="25776"/>
    <cellStyle name="Calculation 12 10 13 4" xfId="25774"/>
    <cellStyle name="Calculation 12 10 14" xfId="10428"/>
    <cellStyle name="Calculation 12 10 14 2" xfId="15400"/>
    <cellStyle name="Calculation 12 10 14 2 2" xfId="25778"/>
    <cellStyle name="Calculation 12 10 14 3" xfId="15280"/>
    <cellStyle name="Calculation 12 10 14 3 2" xfId="25779"/>
    <cellStyle name="Calculation 12 10 14 4" xfId="25777"/>
    <cellStyle name="Calculation 12 10 15" xfId="9552"/>
    <cellStyle name="Calculation 12 10 15 2" xfId="15401"/>
    <cellStyle name="Calculation 12 10 15 2 2" xfId="25781"/>
    <cellStyle name="Calculation 12 10 15 3" xfId="15279"/>
    <cellStyle name="Calculation 12 10 15 3 2" xfId="25782"/>
    <cellStyle name="Calculation 12 10 15 4" xfId="25780"/>
    <cellStyle name="Calculation 12 10 16" xfId="9547"/>
    <cellStyle name="Calculation 12 10 16 2" xfId="15402"/>
    <cellStyle name="Calculation 12 10 16 2 2" xfId="25784"/>
    <cellStyle name="Calculation 12 10 16 3" xfId="15278"/>
    <cellStyle name="Calculation 12 10 16 3 2" xfId="25785"/>
    <cellStyle name="Calculation 12 10 16 4" xfId="25783"/>
    <cellStyle name="Calculation 12 10 17" xfId="6293"/>
    <cellStyle name="Calculation 12 10 17 2" xfId="15403"/>
    <cellStyle name="Calculation 12 10 17 2 2" xfId="25787"/>
    <cellStyle name="Calculation 12 10 17 3" xfId="15277"/>
    <cellStyle name="Calculation 12 10 17 3 2" xfId="25788"/>
    <cellStyle name="Calculation 12 10 17 4" xfId="25786"/>
    <cellStyle name="Calculation 12 10 18" xfId="5912"/>
    <cellStyle name="Calculation 12 10 18 2" xfId="15404"/>
    <cellStyle name="Calculation 12 10 18 2 2" xfId="25790"/>
    <cellStyle name="Calculation 12 10 18 3" xfId="15276"/>
    <cellStyle name="Calculation 12 10 18 3 2" xfId="25791"/>
    <cellStyle name="Calculation 12 10 18 4" xfId="25789"/>
    <cellStyle name="Calculation 12 10 19" xfId="9250"/>
    <cellStyle name="Calculation 12 10 19 2" xfId="15405"/>
    <cellStyle name="Calculation 12 10 19 2 2" xfId="25793"/>
    <cellStyle name="Calculation 12 10 19 3" xfId="15275"/>
    <cellStyle name="Calculation 12 10 19 3 2" xfId="25794"/>
    <cellStyle name="Calculation 12 10 19 4" xfId="25792"/>
    <cellStyle name="Calculation 12 10 2" xfId="6002"/>
    <cellStyle name="Calculation 12 10 2 2" xfId="15406"/>
    <cellStyle name="Calculation 12 10 2 2 2" xfId="25796"/>
    <cellStyle name="Calculation 12 10 2 3" xfId="15274"/>
    <cellStyle name="Calculation 12 10 2 3 2" xfId="25797"/>
    <cellStyle name="Calculation 12 10 2 4" xfId="25795"/>
    <cellStyle name="Calculation 12 10 20" xfId="12480"/>
    <cellStyle name="Calculation 12 10 20 2" xfId="25798"/>
    <cellStyle name="Calculation 12 10 21" xfId="15395"/>
    <cellStyle name="Calculation 12 10 21 2" xfId="25799"/>
    <cellStyle name="Calculation 12 10 22" xfId="15285"/>
    <cellStyle name="Calculation 12 10 22 2" xfId="25800"/>
    <cellStyle name="Calculation 12 10 23" xfId="25764"/>
    <cellStyle name="Calculation 12 10 3" xfId="5797"/>
    <cellStyle name="Calculation 12 10 3 2" xfId="15407"/>
    <cellStyle name="Calculation 12 10 3 2 2" xfId="25802"/>
    <cellStyle name="Calculation 12 10 3 3" xfId="15273"/>
    <cellStyle name="Calculation 12 10 3 3 2" xfId="25803"/>
    <cellStyle name="Calculation 12 10 3 4" xfId="25801"/>
    <cellStyle name="Calculation 12 10 4" xfId="5973"/>
    <cellStyle name="Calculation 12 10 4 2" xfId="15408"/>
    <cellStyle name="Calculation 12 10 4 2 2" xfId="25805"/>
    <cellStyle name="Calculation 12 10 4 3" xfId="15272"/>
    <cellStyle name="Calculation 12 10 4 3 2" xfId="25806"/>
    <cellStyle name="Calculation 12 10 4 4" xfId="25804"/>
    <cellStyle name="Calculation 12 10 5" xfId="5824"/>
    <cellStyle name="Calculation 12 10 5 2" xfId="15409"/>
    <cellStyle name="Calculation 12 10 5 2 2" xfId="25808"/>
    <cellStyle name="Calculation 12 10 5 3" xfId="15271"/>
    <cellStyle name="Calculation 12 10 5 3 2" xfId="25809"/>
    <cellStyle name="Calculation 12 10 5 4" xfId="25807"/>
    <cellStyle name="Calculation 12 10 6" xfId="7726"/>
    <cellStyle name="Calculation 12 10 6 2" xfId="15410"/>
    <cellStyle name="Calculation 12 10 6 2 2" xfId="25811"/>
    <cellStyle name="Calculation 12 10 6 3" xfId="15270"/>
    <cellStyle name="Calculation 12 10 6 3 2" xfId="25812"/>
    <cellStyle name="Calculation 12 10 6 4" xfId="25810"/>
    <cellStyle name="Calculation 12 10 7" xfId="4745"/>
    <cellStyle name="Calculation 12 10 7 2" xfId="15411"/>
    <cellStyle name="Calculation 12 10 7 2 2" xfId="25814"/>
    <cellStyle name="Calculation 12 10 7 3" xfId="15269"/>
    <cellStyle name="Calculation 12 10 7 3 2" xfId="25815"/>
    <cellStyle name="Calculation 12 10 7 4" xfId="25813"/>
    <cellStyle name="Calculation 12 10 8" xfId="7273"/>
    <cellStyle name="Calculation 12 10 8 2" xfId="15412"/>
    <cellStyle name="Calculation 12 10 8 2 2" xfId="25817"/>
    <cellStyle name="Calculation 12 10 8 3" xfId="15268"/>
    <cellStyle name="Calculation 12 10 8 3 2" xfId="25818"/>
    <cellStyle name="Calculation 12 10 8 4" xfId="25816"/>
    <cellStyle name="Calculation 12 10 9" xfId="5868"/>
    <cellStyle name="Calculation 12 10 9 2" xfId="15413"/>
    <cellStyle name="Calculation 12 10 9 2 2" xfId="25820"/>
    <cellStyle name="Calculation 12 10 9 3" xfId="15267"/>
    <cellStyle name="Calculation 12 10 9 3 2" xfId="25821"/>
    <cellStyle name="Calculation 12 10 9 4" xfId="25819"/>
    <cellStyle name="Calculation 12 11" xfId="2888"/>
    <cellStyle name="Calculation 12 11 10" xfId="8788"/>
    <cellStyle name="Calculation 12 11 10 2" xfId="15415"/>
    <cellStyle name="Calculation 12 11 10 2 2" xfId="25824"/>
    <cellStyle name="Calculation 12 11 10 3" xfId="15265"/>
    <cellStyle name="Calculation 12 11 10 3 2" xfId="25825"/>
    <cellStyle name="Calculation 12 11 10 4" xfId="25823"/>
    <cellStyle name="Calculation 12 11 11" xfId="9989"/>
    <cellStyle name="Calculation 12 11 11 2" xfId="15416"/>
    <cellStyle name="Calculation 12 11 11 2 2" xfId="25827"/>
    <cellStyle name="Calculation 12 11 11 3" xfId="15264"/>
    <cellStyle name="Calculation 12 11 11 3 2" xfId="25828"/>
    <cellStyle name="Calculation 12 11 11 4" xfId="25826"/>
    <cellStyle name="Calculation 12 11 12" xfId="10976"/>
    <cellStyle name="Calculation 12 11 12 2" xfId="15417"/>
    <cellStyle name="Calculation 12 11 12 2 2" xfId="25830"/>
    <cellStyle name="Calculation 12 11 12 3" xfId="15263"/>
    <cellStyle name="Calculation 12 11 12 3 2" xfId="25831"/>
    <cellStyle name="Calculation 12 11 12 4" xfId="25829"/>
    <cellStyle name="Calculation 12 11 13" xfId="10769"/>
    <cellStyle name="Calculation 12 11 13 2" xfId="15418"/>
    <cellStyle name="Calculation 12 11 13 2 2" xfId="25833"/>
    <cellStyle name="Calculation 12 11 13 3" xfId="15262"/>
    <cellStyle name="Calculation 12 11 13 3 2" xfId="25834"/>
    <cellStyle name="Calculation 12 11 13 4" xfId="25832"/>
    <cellStyle name="Calculation 12 11 14" xfId="4702"/>
    <cellStyle name="Calculation 12 11 14 2" xfId="15419"/>
    <cellStyle name="Calculation 12 11 14 2 2" xfId="25836"/>
    <cellStyle name="Calculation 12 11 14 3" xfId="15261"/>
    <cellStyle name="Calculation 12 11 14 3 2" xfId="25837"/>
    <cellStyle name="Calculation 12 11 14 4" xfId="25835"/>
    <cellStyle name="Calculation 12 11 15" xfId="8641"/>
    <cellStyle name="Calculation 12 11 15 2" xfId="15420"/>
    <cellStyle name="Calculation 12 11 15 2 2" xfId="25839"/>
    <cellStyle name="Calculation 12 11 15 3" xfId="15260"/>
    <cellStyle name="Calculation 12 11 15 3 2" xfId="25840"/>
    <cellStyle name="Calculation 12 11 15 4" xfId="25838"/>
    <cellStyle name="Calculation 12 11 16" xfId="8586"/>
    <cellStyle name="Calculation 12 11 16 2" xfId="15421"/>
    <cellStyle name="Calculation 12 11 16 2 2" xfId="25842"/>
    <cellStyle name="Calculation 12 11 16 3" xfId="15259"/>
    <cellStyle name="Calculation 12 11 16 3 2" xfId="25843"/>
    <cellStyle name="Calculation 12 11 16 4" xfId="25841"/>
    <cellStyle name="Calculation 12 11 17" xfId="7418"/>
    <cellStyle name="Calculation 12 11 17 2" xfId="15422"/>
    <cellStyle name="Calculation 12 11 17 2 2" xfId="25845"/>
    <cellStyle name="Calculation 12 11 17 3" xfId="15258"/>
    <cellStyle name="Calculation 12 11 17 3 2" xfId="25846"/>
    <cellStyle name="Calculation 12 11 17 4" xfId="25844"/>
    <cellStyle name="Calculation 12 11 18" xfId="5913"/>
    <cellStyle name="Calculation 12 11 18 2" xfId="15423"/>
    <cellStyle name="Calculation 12 11 18 2 2" xfId="25848"/>
    <cellStyle name="Calculation 12 11 18 3" xfId="15257"/>
    <cellStyle name="Calculation 12 11 18 3 2" xfId="25849"/>
    <cellStyle name="Calculation 12 11 18 4" xfId="25847"/>
    <cellStyle name="Calculation 12 11 19" xfId="5891"/>
    <cellStyle name="Calculation 12 11 19 2" xfId="15424"/>
    <cellStyle name="Calculation 12 11 19 2 2" xfId="25851"/>
    <cellStyle name="Calculation 12 11 19 3" xfId="15256"/>
    <cellStyle name="Calculation 12 11 19 3 2" xfId="25852"/>
    <cellStyle name="Calculation 12 11 19 4" xfId="25850"/>
    <cellStyle name="Calculation 12 11 2" xfId="6003"/>
    <cellStyle name="Calculation 12 11 2 2" xfId="15425"/>
    <cellStyle name="Calculation 12 11 2 2 2" xfId="25854"/>
    <cellStyle name="Calculation 12 11 2 3" xfId="15255"/>
    <cellStyle name="Calculation 12 11 2 3 2" xfId="25855"/>
    <cellStyle name="Calculation 12 11 2 4" xfId="25853"/>
    <cellStyle name="Calculation 12 11 20" xfId="9693"/>
    <cellStyle name="Calculation 12 11 20 2" xfId="25856"/>
    <cellStyle name="Calculation 12 11 21" xfId="15414"/>
    <cellStyle name="Calculation 12 11 21 2" xfId="25857"/>
    <cellStyle name="Calculation 12 11 22" xfId="15266"/>
    <cellStyle name="Calculation 12 11 22 2" xfId="25858"/>
    <cellStyle name="Calculation 12 11 23" xfId="25822"/>
    <cellStyle name="Calculation 12 11 3" xfId="5796"/>
    <cellStyle name="Calculation 12 11 3 2" xfId="15426"/>
    <cellStyle name="Calculation 12 11 3 2 2" xfId="25860"/>
    <cellStyle name="Calculation 12 11 3 3" xfId="15254"/>
    <cellStyle name="Calculation 12 11 3 3 2" xfId="25861"/>
    <cellStyle name="Calculation 12 11 3 4" xfId="25859"/>
    <cellStyle name="Calculation 12 11 4" xfId="5974"/>
    <cellStyle name="Calculation 12 11 4 2" xfId="15427"/>
    <cellStyle name="Calculation 12 11 4 2 2" xfId="25863"/>
    <cellStyle name="Calculation 12 11 4 3" xfId="15253"/>
    <cellStyle name="Calculation 12 11 4 3 2" xfId="25864"/>
    <cellStyle name="Calculation 12 11 4 4" xfId="25862"/>
    <cellStyle name="Calculation 12 11 5" xfId="5823"/>
    <cellStyle name="Calculation 12 11 5 2" xfId="15428"/>
    <cellStyle name="Calculation 12 11 5 2 2" xfId="25866"/>
    <cellStyle name="Calculation 12 11 5 3" xfId="15252"/>
    <cellStyle name="Calculation 12 11 5 3 2" xfId="25867"/>
    <cellStyle name="Calculation 12 11 5 4" xfId="25865"/>
    <cellStyle name="Calculation 12 11 6" xfId="5955"/>
    <cellStyle name="Calculation 12 11 6 2" xfId="15429"/>
    <cellStyle name="Calculation 12 11 6 2 2" xfId="25869"/>
    <cellStyle name="Calculation 12 11 6 3" xfId="15251"/>
    <cellStyle name="Calculation 12 11 6 3 2" xfId="25870"/>
    <cellStyle name="Calculation 12 11 6 4" xfId="25868"/>
    <cellStyle name="Calculation 12 11 7" xfId="7740"/>
    <cellStyle name="Calculation 12 11 7 2" xfId="15430"/>
    <cellStyle name="Calculation 12 11 7 2 2" xfId="25872"/>
    <cellStyle name="Calculation 12 11 7 3" xfId="15250"/>
    <cellStyle name="Calculation 12 11 7 3 2" xfId="25873"/>
    <cellStyle name="Calculation 12 11 7 4" xfId="25871"/>
    <cellStyle name="Calculation 12 11 8" xfId="7891"/>
    <cellStyle name="Calculation 12 11 8 2" xfId="15431"/>
    <cellStyle name="Calculation 12 11 8 2 2" xfId="25875"/>
    <cellStyle name="Calculation 12 11 8 3" xfId="15249"/>
    <cellStyle name="Calculation 12 11 8 3 2" xfId="25876"/>
    <cellStyle name="Calculation 12 11 8 4" xfId="25874"/>
    <cellStyle name="Calculation 12 11 9" xfId="5867"/>
    <cellStyle name="Calculation 12 11 9 2" xfId="15432"/>
    <cellStyle name="Calculation 12 11 9 2 2" xfId="25878"/>
    <cellStyle name="Calculation 12 11 9 3" xfId="15248"/>
    <cellStyle name="Calculation 12 11 9 3 2" xfId="25879"/>
    <cellStyle name="Calculation 12 11 9 4" xfId="25877"/>
    <cellStyle name="Calculation 12 12" xfId="2889"/>
    <cellStyle name="Calculation 12 12 10" xfId="10140"/>
    <cellStyle name="Calculation 12 12 10 2" xfId="15434"/>
    <cellStyle name="Calculation 12 12 10 2 2" xfId="25882"/>
    <cellStyle name="Calculation 12 12 10 3" xfId="15246"/>
    <cellStyle name="Calculation 12 12 10 3 2" xfId="25883"/>
    <cellStyle name="Calculation 12 12 10 4" xfId="25881"/>
    <cellStyle name="Calculation 12 12 11" xfId="8182"/>
    <cellStyle name="Calculation 12 12 11 2" xfId="15435"/>
    <cellStyle name="Calculation 12 12 11 2 2" xfId="25885"/>
    <cellStyle name="Calculation 12 12 11 3" xfId="15245"/>
    <cellStyle name="Calculation 12 12 11 3 2" xfId="25886"/>
    <cellStyle name="Calculation 12 12 11 4" xfId="25884"/>
    <cellStyle name="Calculation 12 12 12" xfId="10846"/>
    <cellStyle name="Calculation 12 12 12 2" xfId="15436"/>
    <cellStyle name="Calculation 12 12 12 2 2" xfId="25888"/>
    <cellStyle name="Calculation 12 12 12 3" xfId="15244"/>
    <cellStyle name="Calculation 12 12 12 3 2" xfId="25889"/>
    <cellStyle name="Calculation 12 12 12 4" xfId="25887"/>
    <cellStyle name="Calculation 12 12 13" xfId="4735"/>
    <cellStyle name="Calculation 12 12 13 2" xfId="15437"/>
    <cellStyle name="Calculation 12 12 13 2 2" xfId="25891"/>
    <cellStyle name="Calculation 12 12 13 3" xfId="15243"/>
    <cellStyle name="Calculation 12 12 13 3 2" xfId="25892"/>
    <cellStyle name="Calculation 12 12 13 4" xfId="25890"/>
    <cellStyle name="Calculation 12 12 14" xfId="11773"/>
    <cellStyle name="Calculation 12 12 14 2" xfId="15438"/>
    <cellStyle name="Calculation 12 12 14 2 2" xfId="25894"/>
    <cellStyle name="Calculation 12 12 14 3" xfId="15242"/>
    <cellStyle name="Calculation 12 12 14 3 2" xfId="25895"/>
    <cellStyle name="Calculation 12 12 14 4" xfId="25893"/>
    <cellStyle name="Calculation 12 12 15" xfId="12205"/>
    <cellStyle name="Calculation 12 12 15 2" xfId="15439"/>
    <cellStyle name="Calculation 12 12 15 2 2" xfId="25897"/>
    <cellStyle name="Calculation 12 12 15 3" xfId="15241"/>
    <cellStyle name="Calculation 12 12 15 3 2" xfId="25898"/>
    <cellStyle name="Calculation 12 12 15 4" xfId="25896"/>
    <cellStyle name="Calculation 12 12 16" xfId="9649"/>
    <cellStyle name="Calculation 12 12 16 2" xfId="15440"/>
    <cellStyle name="Calculation 12 12 16 2 2" xfId="25900"/>
    <cellStyle name="Calculation 12 12 16 3" xfId="15240"/>
    <cellStyle name="Calculation 12 12 16 3 2" xfId="25901"/>
    <cellStyle name="Calculation 12 12 16 4" xfId="25899"/>
    <cellStyle name="Calculation 12 12 17" xfId="12103"/>
    <cellStyle name="Calculation 12 12 17 2" xfId="15441"/>
    <cellStyle name="Calculation 12 12 17 2 2" xfId="25903"/>
    <cellStyle name="Calculation 12 12 17 3" xfId="15239"/>
    <cellStyle name="Calculation 12 12 17 3 2" xfId="25904"/>
    <cellStyle name="Calculation 12 12 17 4" xfId="25902"/>
    <cellStyle name="Calculation 12 12 18" xfId="13332"/>
    <cellStyle name="Calculation 12 12 18 2" xfId="15442"/>
    <cellStyle name="Calculation 12 12 18 2 2" xfId="25906"/>
    <cellStyle name="Calculation 12 12 18 3" xfId="15238"/>
    <cellStyle name="Calculation 12 12 18 3 2" xfId="25907"/>
    <cellStyle name="Calculation 12 12 18 4" xfId="25905"/>
    <cellStyle name="Calculation 12 12 19" xfId="5890"/>
    <cellStyle name="Calculation 12 12 19 2" xfId="15443"/>
    <cellStyle name="Calculation 12 12 19 2 2" xfId="25909"/>
    <cellStyle name="Calculation 12 12 19 3" xfId="15237"/>
    <cellStyle name="Calculation 12 12 19 3 2" xfId="25910"/>
    <cellStyle name="Calculation 12 12 19 4" xfId="25908"/>
    <cellStyle name="Calculation 12 12 2" xfId="6004"/>
    <cellStyle name="Calculation 12 12 2 2" xfId="15444"/>
    <cellStyle name="Calculation 12 12 2 2 2" xfId="25912"/>
    <cellStyle name="Calculation 12 12 2 3" xfId="15236"/>
    <cellStyle name="Calculation 12 12 2 3 2" xfId="25913"/>
    <cellStyle name="Calculation 12 12 2 4" xfId="25911"/>
    <cellStyle name="Calculation 12 12 20" xfId="11400"/>
    <cellStyle name="Calculation 12 12 20 2" xfId="25914"/>
    <cellStyle name="Calculation 12 12 21" xfId="15433"/>
    <cellStyle name="Calculation 12 12 21 2" xfId="25915"/>
    <cellStyle name="Calculation 12 12 22" xfId="15247"/>
    <cellStyle name="Calculation 12 12 22 2" xfId="25916"/>
    <cellStyle name="Calculation 12 12 23" xfId="25880"/>
    <cellStyle name="Calculation 12 12 3" xfId="5795"/>
    <cellStyle name="Calculation 12 12 3 2" xfId="15445"/>
    <cellStyle name="Calculation 12 12 3 2 2" xfId="25918"/>
    <cellStyle name="Calculation 12 12 3 3" xfId="15235"/>
    <cellStyle name="Calculation 12 12 3 3 2" xfId="25919"/>
    <cellStyle name="Calculation 12 12 3 4" xfId="25917"/>
    <cellStyle name="Calculation 12 12 4" xfId="5975"/>
    <cellStyle name="Calculation 12 12 4 2" xfId="15446"/>
    <cellStyle name="Calculation 12 12 4 2 2" xfId="25921"/>
    <cellStyle name="Calculation 12 12 4 3" xfId="15234"/>
    <cellStyle name="Calculation 12 12 4 3 2" xfId="25922"/>
    <cellStyle name="Calculation 12 12 4 4" xfId="25920"/>
    <cellStyle name="Calculation 12 12 5" xfId="7895"/>
    <cellStyle name="Calculation 12 12 5 2" xfId="15447"/>
    <cellStyle name="Calculation 12 12 5 2 2" xfId="25924"/>
    <cellStyle name="Calculation 12 12 5 3" xfId="15233"/>
    <cellStyle name="Calculation 12 12 5 3 2" xfId="25925"/>
    <cellStyle name="Calculation 12 12 5 4" xfId="25923"/>
    <cellStyle name="Calculation 12 12 6" xfId="5076"/>
    <cellStyle name="Calculation 12 12 6 2" xfId="15448"/>
    <cellStyle name="Calculation 12 12 6 2 2" xfId="25927"/>
    <cellStyle name="Calculation 12 12 6 3" xfId="15232"/>
    <cellStyle name="Calculation 12 12 6 3 2" xfId="25928"/>
    <cellStyle name="Calculation 12 12 6 4" xfId="25926"/>
    <cellStyle name="Calculation 12 12 7" xfId="5850"/>
    <cellStyle name="Calculation 12 12 7 2" xfId="15449"/>
    <cellStyle name="Calculation 12 12 7 2 2" xfId="25930"/>
    <cellStyle name="Calculation 12 12 7 3" xfId="15231"/>
    <cellStyle name="Calculation 12 12 7 3 2" xfId="25931"/>
    <cellStyle name="Calculation 12 12 7 4" xfId="25929"/>
    <cellStyle name="Calculation 12 12 8" xfId="5940"/>
    <cellStyle name="Calculation 12 12 8 2" xfId="15450"/>
    <cellStyle name="Calculation 12 12 8 2 2" xfId="25933"/>
    <cellStyle name="Calculation 12 12 8 3" xfId="15230"/>
    <cellStyle name="Calculation 12 12 8 3 2" xfId="25934"/>
    <cellStyle name="Calculation 12 12 8 4" xfId="25932"/>
    <cellStyle name="Calculation 12 12 9" xfId="9695"/>
    <cellStyle name="Calculation 12 12 9 2" xfId="15451"/>
    <cellStyle name="Calculation 12 12 9 2 2" xfId="25936"/>
    <cellStyle name="Calculation 12 12 9 3" xfId="15229"/>
    <cellStyle name="Calculation 12 12 9 3 2" xfId="25937"/>
    <cellStyle name="Calculation 12 12 9 4" xfId="25935"/>
    <cellStyle name="Calculation 12 13" xfId="2890"/>
    <cellStyle name="Calculation 12 13 10" xfId="9546"/>
    <cellStyle name="Calculation 12 13 10 2" xfId="15453"/>
    <cellStyle name="Calculation 12 13 10 2 2" xfId="25940"/>
    <cellStyle name="Calculation 12 13 10 3" xfId="15227"/>
    <cellStyle name="Calculation 12 13 10 3 2" xfId="25941"/>
    <cellStyle name="Calculation 12 13 10 4" xfId="25939"/>
    <cellStyle name="Calculation 12 13 11" xfId="9988"/>
    <cellStyle name="Calculation 12 13 11 2" xfId="15454"/>
    <cellStyle name="Calculation 12 13 11 2 2" xfId="25943"/>
    <cellStyle name="Calculation 12 13 11 3" xfId="15226"/>
    <cellStyle name="Calculation 12 13 11 3 2" xfId="25944"/>
    <cellStyle name="Calculation 12 13 11 4" xfId="25942"/>
    <cellStyle name="Calculation 12 13 12" xfId="11377"/>
    <cellStyle name="Calculation 12 13 12 2" xfId="15455"/>
    <cellStyle name="Calculation 12 13 12 2 2" xfId="25946"/>
    <cellStyle name="Calculation 12 13 12 3" xfId="15225"/>
    <cellStyle name="Calculation 12 13 12 3 2" xfId="25947"/>
    <cellStyle name="Calculation 12 13 12 4" xfId="25945"/>
    <cellStyle name="Calculation 12 13 13" xfId="5738"/>
    <cellStyle name="Calculation 12 13 13 2" xfId="15456"/>
    <cellStyle name="Calculation 12 13 13 2 2" xfId="25949"/>
    <cellStyle name="Calculation 12 13 13 3" xfId="15223"/>
    <cellStyle name="Calculation 12 13 13 3 2" xfId="25950"/>
    <cellStyle name="Calculation 12 13 13 4" xfId="25948"/>
    <cellStyle name="Calculation 12 13 14" xfId="11202"/>
    <cellStyle name="Calculation 12 13 14 2" xfId="15457"/>
    <cellStyle name="Calculation 12 13 14 2 2" xfId="25952"/>
    <cellStyle name="Calculation 12 13 14 3" xfId="15222"/>
    <cellStyle name="Calculation 12 13 14 3 2" xfId="25953"/>
    <cellStyle name="Calculation 12 13 14 4" xfId="25951"/>
    <cellStyle name="Calculation 12 13 15" xfId="7417"/>
    <cellStyle name="Calculation 12 13 15 2" xfId="15458"/>
    <cellStyle name="Calculation 12 13 15 2 2" xfId="25955"/>
    <cellStyle name="Calculation 12 13 15 3" xfId="15221"/>
    <cellStyle name="Calculation 12 13 15 3 2" xfId="25956"/>
    <cellStyle name="Calculation 12 13 15 4" xfId="25954"/>
    <cellStyle name="Calculation 12 13 16" xfId="11776"/>
    <cellStyle name="Calculation 12 13 16 2" xfId="15459"/>
    <cellStyle name="Calculation 12 13 16 2 2" xfId="25958"/>
    <cellStyle name="Calculation 12 13 16 3" xfId="15220"/>
    <cellStyle name="Calculation 12 13 16 3 2" xfId="25959"/>
    <cellStyle name="Calculation 12 13 16 4" xfId="25957"/>
    <cellStyle name="Calculation 12 13 17" xfId="12589"/>
    <cellStyle name="Calculation 12 13 17 2" xfId="15460"/>
    <cellStyle name="Calculation 12 13 17 2 2" xfId="25961"/>
    <cellStyle name="Calculation 12 13 17 3" xfId="15219"/>
    <cellStyle name="Calculation 12 13 17 3 2" xfId="25962"/>
    <cellStyle name="Calculation 12 13 17 4" xfId="25960"/>
    <cellStyle name="Calculation 12 13 18" xfId="11399"/>
    <cellStyle name="Calculation 12 13 18 2" xfId="15461"/>
    <cellStyle name="Calculation 12 13 18 2 2" xfId="25964"/>
    <cellStyle name="Calculation 12 13 18 3" xfId="15218"/>
    <cellStyle name="Calculation 12 13 18 3 2" xfId="25965"/>
    <cellStyle name="Calculation 12 13 18 4" xfId="25963"/>
    <cellStyle name="Calculation 12 13 19" xfId="13674"/>
    <cellStyle name="Calculation 12 13 19 2" xfId="15462"/>
    <cellStyle name="Calculation 12 13 19 2 2" xfId="25967"/>
    <cellStyle name="Calculation 12 13 19 3" xfId="15217"/>
    <cellStyle name="Calculation 12 13 19 3 2" xfId="25968"/>
    <cellStyle name="Calculation 12 13 19 4" xfId="25966"/>
    <cellStyle name="Calculation 12 13 2" xfId="6005"/>
    <cellStyle name="Calculation 12 13 2 2" xfId="15463"/>
    <cellStyle name="Calculation 12 13 2 2 2" xfId="25970"/>
    <cellStyle name="Calculation 12 13 2 3" xfId="15216"/>
    <cellStyle name="Calculation 12 13 2 3 2" xfId="25971"/>
    <cellStyle name="Calculation 12 13 2 4" xfId="25969"/>
    <cellStyle name="Calculation 12 13 20" xfId="13249"/>
    <cellStyle name="Calculation 12 13 20 2" xfId="25972"/>
    <cellStyle name="Calculation 12 13 21" xfId="15452"/>
    <cellStyle name="Calculation 12 13 21 2" xfId="25973"/>
    <cellStyle name="Calculation 12 13 22" xfId="15228"/>
    <cellStyle name="Calculation 12 13 22 2" xfId="25974"/>
    <cellStyle name="Calculation 12 13 23" xfId="25938"/>
    <cellStyle name="Calculation 12 13 3" xfId="4740"/>
    <cellStyle name="Calculation 12 13 3 2" xfId="15464"/>
    <cellStyle name="Calculation 12 13 3 2 2" xfId="25976"/>
    <cellStyle name="Calculation 12 13 3 3" xfId="15215"/>
    <cellStyle name="Calculation 12 13 3 3 2" xfId="25977"/>
    <cellStyle name="Calculation 12 13 3 4" xfId="25975"/>
    <cellStyle name="Calculation 12 13 4" xfId="5976"/>
    <cellStyle name="Calculation 12 13 4 2" xfId="15465"/>
    <cellStyle name="Calculation 12 13 4 2 2" xfId="25979"/>
    <cellStyle name="Calculation 12 13 4 3" xfId="15214"/>
    <cellStyle name="Calculation 12 13 4 3 2" xfId="25980"/>
    <cellStyle name="Calculation 12 13 4 4" xfId="25978"/>
    <cellStyle name="Calculation 12 13 5" xfId="7262"/>
    <cellStyle name="Calculation 12 13 5 2" xfId="15466"/>
    <cellStyle name="Calculation 12 13 5 2 2" xfId="25982"/>
    <cellStyle name="Calculation 12 13 5 3" xfId="15213"/>
    <cellStyle name="Calculation 12 13 5 3 2" xfId="25983"/>
    <cellStyle name="Calculation 12 13 5 4" xfId="25981"/>
    <cellStyle name="Calculation 12 13 6" xfId="5956"/>
    <cellStyle name="Calculation 12 13 6 2" xfId="15467"/>
    <cellStyle name="Calculation 12 13 6 2 2" xfId="25985"/>
    <cellStyle name="Calculation 12 13 6 3" xfId="15212"/>
    <cellStyle name="Calculation 12 13 6 3 2" xfId="25986"/>
    <cellStyle name="Calculation 12 13 6 4" xfId="25984"/>
    <cellStyle name="Calculation 12 13 7" xfId="7741"/>
    <cellStyle name="Calculation 12 13 7 2" xfId="15468"/>
    <cellStyle name="Calculation 12 13 7 2 2" xfId="25988"/>
    <cellStyle name="Calculation 12 13 7 3" xfId="15211"/>
    <cellStyle name="Calculation 12 13 7 3 2" xfId="25989"/>
    <cellStyle name="Calculation 12 13 7 4" xfId="25987"/>
    <cellStyle name="Calculation 12 13 8" xfId="9253"/>
    <cellStyle name="Calculation 12 13 8 2" xfId="15469"/>
    <cellStyle name="Calculation 12 13 8 2 2" xfId="25991"/>
    <cellStyle name="Calculation 12 13 8 3" xfId="15210"/>
    <cellStyle name="Calculation 12 13 8 3 2" xfId="25992"/>
    <cellStyle name="Calculation 12 13 8 4" xfId="25990"/>
    <cellStyle name="Calculation 12 13 9" xfId="9100"/>
    <cellStyle name="Calculation 12 13 9 2" xfId="15470"/>
    <cellStyle name="Calculation 12 13 9 2 2" xfId="25994"/>
    <cellStyle name="Calculation 12 13 9 3" xfId="15209"/>
    <cellStyle name="Calculation 12 13 9 3 2" xfId="25995"/>
    <cellStyle name="Calculation 12 13 9 4" xfId="25993"/>
    <cellStyle name="Calculation 12 14" xfId="2891"/>
    <cellStyle name="Calculation 12 14 10" xfId="5296"/>
    <cellStyle name="Calculation 12 14 10 2" xfId="15472"/>
    <cellStyle name="Calculation 12 14 10 2 2" xfId="25998"/>
    <cellStyle name="Calculation 12 14 10 3" xfId="15207"/>
    <cellStyle name="Calculation 12 14 10 3 2" xfId="25999"/>
    <cellStyle name="Calculation 12 14 10 4" xfId="25997"/>
    <cellStyle name="Calculation 12 14 11" xfId="5238"/>
    <cellStyle name="Calculation 12 14 11 2" xfId="15473"/>
    <cellStyle name="Calculation 12 14 11 2 2" xfId="26001"/>
    <cellStyle name="Calculation 12 14 11 3" xfId="15206"/>
    <cellStyle name="Calculation 12 14 11 3 2" xfId="26002"/>
    <cellStyle name="Calculation 12 14 11 4" xfId="26000"/>
    <cellStyle name="Calculation 12 14 12" xfId="10422"/>
    <cellStyle name="Calculation 12 14 12 2" xfId="15474"/>
    <cellStyle name="Calculation 12 14 12 2 2" xfId="26004"/>
    <cellStyle name="Calculation 12 14 12 3" xfId="15205"/>
    <cellStyle name="Calculation 12 14 12 3 2" xfId="26005"/>
    <cellStyle name="Calculation 12 14 12 4" xfId="26003"/>
    <cellStyle name="Calculation 12 14 13" xfId="5737"/>
    <cellStyle name="Calculation 12 14 13 2" xfId="15475"/>
    <cellStyle name="Calculation 12 14 13 2 2" xfId="26007"/>
    <cellStyle name="Calculation 12 14 13 3" xfId="15204"/>
    <cellStyle name="Calculation 12 14 13 3 2" xfId="26008"/>
    <cellStyle name="Calculation 12 14 13 4" xfId="26006"/>
    <cellStyle name="Calculation 12 14 14" xfId="10514"/>
    <cellStyle name="Calculation 12 14 14 2" xfId="15476"/>
    <cellStyle name="Calculation 12 14 14 2 2" xfId="26010"/>
    <cellStyle name="Calculation 12 14 14 3" xfId="15203"/>
    <cellStyle name="Calculation 12 14 14 3 2" xfId="26011"/>
    <cellStyle name="Calculation 12 14 14 4" xfId="26009"/>
    <cellStyle name="Calculation 12 14 15" xfId="6273"/>
    <cellStyle name="Calculation 12 14 15 2" xfId="15477"/>
    <cellStyle name="Calculation 12 14 15 2 2" xfId="26013"/>
    <cellStyle name="Calculation 12 14 15 3" xfId="15202"/>
    <cellStyle name="Calculation 12 14 15 3 2" xfId="26014"/>
    <cellStyle name="Calculation 12 14 15 4" xfId="26012"/>
    <cellStyle name="Calculation 12 14 16" xfId="8421"/>
    <cellStyle name="Calculation 12 14 16 2" xfId="15478"/>
    <cellStyle name="Calculation 12 14 16 2 2" xfId="26016"/>
    <cellStyle name="Calculation 12 14 16 3" xfId="15201"/>
    <cellStyle name="Calculation 12 14 16 3 2" xfId="26017"/>
    <cellStyle name="Calculation 12 14 16 4" xfId="26015"/>
    <cellStyle name="Calculation 12 14 17" xfId="5420"/>
    <cellStyle name="Calculation 12 14 17 2" xfId="15479"/>
    <cellStyle name="Calculation 12 14 17 2 2" xfId="26019"/>
    <cellStyle name="Calculation 12 14 17 3" xfId="15200"/>
    <cellStyle name="Calculation 12 14 17 3 2" xfId="26020"/>
    <cellStyle name="Calculation 12 14 17 4" xfId="26018"/>
    <cellStyle name="Calculation 12 14 18" xfId="13250"/>
    <cellStyle name="Calculation 12 14 18 2" xfId="15480"/>
    <cellStyle name="Calculation 12 14 18 2 2" xfId="26022"/>
    <cellStyle name="Calculation 12 14 18 3" xfId="15199"/>
    <cellStyle name="Calculation 12 14 18 3 2" xfId="26023"/>
    <cellStyle name="Calculation 12 14 18 4" xfId="26021"/>
    <cellStyle name="Calculation 12 14 19" xfId="13248"/>
    <cellStyle name="Calculation 12 14 19 2" xfId="15481"/>
    <cellStyle name="Calculation 12 14 19 2 2" xfId="26025"/>
    <cellStyle name="Calculation 12 14 19 3" xfId="15198"/>
    <cellStyle name="Calculation 12 14 19 3 2" xfId="26026"/>
    <cellStyle name="Calculation 12 14 19 4" xfId="26024"/>
    <cellStyle name="Calculation 12 14 2" xfId="6006"/>
    <cellStyle name="Calculation 12 14 2 2" xfId="15482"/>
    <cellStyle name="Calculation 12 14 2 2 2" xfId="26028"/>
    <cellStyle name="Calculation 12 14 2 3" xfId="15197"/>
    <cellStyle name="Calculation 12 14 2 3 2" xfId="26029"/>
    <cellStyle name="Calculation 12 14 2 4" xfId="26027"/>
    <cellStyle name="Calculation 12 14 20" xfId="13916"/>
    <cellStyle name="Calculation 12 14 20 2" xfId="26030"/>
    <cellStyle name="Calculation 12 14 21" xfId="15471"/>
    <cellStyle name="Calculation 12 14 21 2" xfId="26031"/>
    <cellStyle name="Calculation 12 14 22" xfId="15208"/>
    <cellStyle name="Calculation 12 14 22 2" xfId="26032"/>
    <cellStyle name="Calculation 12 14 23" xfId="25996"/>
    <cellStyle name="Calculation 12 14 3" xfId="5794"/>
    <cellStyle name="Calculation 12 14 3 2" xfId="15483"/>
    <cellStyle name="Calculation 12 14 3 2 2" xfId="26034"/>
    <cellStyle name="Calculation 12 14 3 3" xfId="15196"/>
    <cellStyle name="Calculation 12 14 3 3 2" xfId="26035"/>
    <cellStyle name="Calculation 12 14 3 4" xfId="26033"/>
    <cellStyle name="Calculation 12 14 4" xfId="7430"/>
    <cellStyle name="Calculation 12 14 4 2" xfId="15484"/>
    <cellStyle name="Calculation 12 14 4 2 2" xfId="26037"/>
    <cellStyle name="Calculation 12 14 4 3" xfId="15195"/>
    <cellStyle name="Calculation 12 14 4 3 2" xfId="26038"/>
    <cellStyle name="Calculation 12 14 4 4" xfId="26036"/>
    <cellStyle name="Calculation 12 14 5" xfId="6886"/>
    <cellStyle name="Calculation 12 14 5 2" xfId="15485"/>
    <cellStyle name="Calculation 12 14 5 2 2" xfId="26040"/>
    <cellStyle name="Calculation 12 14 5 3" xfId="15194"/>
    <cellStyle name="Calculation 12 14 5 3 2" xfId="26041"/>
    <cellStyle name="Calculation 12 14 5 4" xfId="26039"/>
    <cellStyle name="Calculation 12 14 6" xfId="6652"/>
    <cellStyle name="Calculation 12 14 6 2" xfId="15486"/>
    <cellStyle name="Calculation 12 14 6 2 2" xfId="26043"/>
    <cellStyle name="Calculation 12 14 6 3" xfId="15193"/>
    <cellStyle name="Calculation 12 14 6 3 2" xfId="26044"/>
    <cellStyle name="Calculation 12 14 6 4" xfId="26042"/>
    <cellStyle name="Calculation 12 14 7" xfId="8646"/>
    <cellStyle name="Calculation 12 14 7 2" xfId="15487"/>
    <cellStyle name="Calculation 12 14 7 2 2" xfId="26046"/>
    <cellStyle name="Calculation 12 14 7 3" xfId="15192"/>
    <cellStyle name="Calculation 12 14 7 3 2" xfId="26047"/>
    <cellStyle name="Calculation 12 14 7 4" xfId="26045"/>
    <cellStyle name="Calculation 12 14 8" xfId="8582"/>
    <cellStyle name="Calculation 12 14 8 2" xfId="15488"/>
    <cellStyle name="Calculation 12 14 8 2 2" xfId="26049"/>
    <cellStyle name="Calculation 12 14 8 3" xfId="15191"/>
    <cellStyle name="Calculation 12 14 8 3 2" xfId="26050"/>
    <cellStyle name="Calculation 12 14 8 4" xfId="26048"/>
    <cellStyle name="Calculation 12 14 9" xfId="6589"/>
    <cellStyle name="Calculation 12 14 9 2" xfId="15489"/>
    <cellStyle name="Calculation 12 14 9 2 2" xfId="26052"/>
    <cellStyle name="Calculation 12 14 9 3" xfId="15190"/>
    <cellStyle name="Calculation 12 14 9 3 2" xfId="26053"/>
    <cellStyle name="Calculation 12 14 9 4" xfId="26051"/>
    <cellStyle name="Calculation 12 15" xfId="2892"/>
    <cellStyle name="Calculation 12 15 10" xfId="10000"/>
    <cellStyle name="Calculation 12 15 10 2" xfId="15491"/>
    <cellStyle name="Calculation 12 15 10 2 2" xfId="26056"/>
    <cellStyle name="Calculation 12 15 10 3" xfId="15188"/>
    <cellStyle name="Calculation 12 15 10 3 2" xfId="26057"/>
    <cellStyle name="Calculation 12 15 10 4" xfId="26055"/>
    <cellStyle name="Calculation 12 15 11" xfId="9987"/>
    <cellStyle name="Calculation 12 15 11 2" xfId="15492"/>
    <cellStyle name="Calculation 12 15 11 2 2" xfId="26059"/>
    <cellStyle name="Calculation 12 15 11 3" xfId="15187"/>
    <cellStyle name="Calculation 12 15 11 3 2" xfId="26060"/>
    <cellStyle name="Calculation 12 15 11 4" xfId="26058"/>
    <cellStyle name="Calculation 12 15 12" xfId="4846"/>
    <cellStyle name="Calculation 12 15 12 2" xfId="15493"/>
    <cellStyle name="Calculation 12 15 12 2 2" xfId="26062"/>
    <cellStyle name="Calculation 12 15 12 3" xfId="15186"/>
    <cellStyle name="Calculation 12 15 12 3 2" xfId="26063"/>
    <cellStyle name="Calculation 12 15 12 4" xfId="26061"/>
    <cellStyle name="Calculation 12 15 13" xfId="11256"/>
    <cellStyle name="Calculation 12 15 13 2" xfId="15494"/>
    <cellStyle name="Calculation 12 15 13 2 2" xfId="26065"/>
    <cellStyle name="Calculation 12 15 13 3" xfId="15185"/>
    <cellStyle name="Calculation 12 15 13 3 2" xfId="26066"/>
    <cellStyle name="Calculation 12 15 13 4" xfId="26064"/>
    <cellStyle name="Calculation 12 15 14" xfId="11468"/>
    <cellStyle name="Calculation 12 15 14 2" xfId="15495"/>
    <cellStyle name="Calculation 12 15 14 2 2" xfId="26068"/>
    <cellStyle name="Calculation 12 15 14 3" xfId="15184"/>
    <cellStyle name="Calculation 12 15 14 3 2" xfId="26069"/>
    <cellStyle name="Calculation 12 15 14 4" xfId="26067"/>
    <cellStyle name="Calculation 12 15 15" xfId="12105"/>
    <cellStyle name="Calculation 12 15 15 2" xfId="15496"/>
    <cellStyle name="Calculation 12 15 15 2 2" xfId="26071"/>
    <cellStyle name="Calculation 12 15 15 3" xfId="15183"/>
    <cellStyle name="Calculation 12 15 15 3 2" xfId="26072"/>
    <cellStyle name="Calculation 12 15 15 4" xfId="26070"/>
    <cellStyle name="Calculation 12 15 16" xfId="11517"/>
    <cellStyle name="Calculation 12 15 16 2" xfId="15497"/>
    <cellStyle name="Calculation 12 15 16 2 2" xfId="26074"/>
    <cellStyle name="Calculation 12 15 16 3" xfId="15182"/>
    <cellStyle name="Calculation 12 15 16 3 2" xfId="26075"/>
    <cellStyle name="Calculation 12 15 16 4" xfId="26073"/>
    <cellStyle name="Calculation 12 15 17" xfId="11772"/>
    <cellStyle name="Calculation 12 15 17 2" xfId="15498"/>
    <cellStyle name="Calculation 12 15 17 2 2" xfId="26077"/>
    <cellStyle name="Calculation 12 15 17 3" xfId="15181"/>
    <cellStyle name="Calculation 12 15 17 3 2" xfId="26078"/>
    <cellStyle name="Calculation 12 15 17 4" xfId="26076"/>
    <cellStyle name="Calculation 12 15 18" xfId="6276"/>
    <cellStyle name="Calculation 12 15 18 2" xfId="15499"/>
    <cellStyle name="Calculation 12 15 18 2 2" xfId="26080"/>
    <cellStyle name="Calculation 12 15 18 3" xfId="15180"/>
    <cellStyle name="Calculation 12 15 18 3 2" xfId="26081"/>
    <cellStyle name="Calculation 12 15 18 4" xfId="26079"/>
    <cellStyle name="Calculation 12 15 19" xfId="5889"/>
    <cellStyle name="Calculation 12 15 19 2" xfId="15500"/>
    <cellStyle name="Calculation 12 15 19 2 2" xfId="26083"/>
    <cellStyle name="Calculation 12 15 19 3" xfId="15179"/>
    <cellStyle name="Calculation 12 15 19 3 2" xfId="26084"/>
    <cellStyle name="Calculation 12 15 19 4" xfId="26082"/>
    <cellStyle name="Calculation 12 15 2" xfId="6007"/>
    <cellStyle name="Calculation 12 15 2 2" xfId="15501"/>
    <cellStyle name="Calculation 12 15 2 2 2" xfId="26086"/>
    <cellStyle name="Calculation 12 15 2 3" xfId="15178"/>
    <cellStyle name="Calculation 12 15 2 3 2" xfId="26087"/>
    <cellStyle name="Calculation 12 15 2 4" xfId="26085"/>
    <cellStyle name="Calculation 12 15 20" xfId="13673"/>
    <cellStyle name="Calculation 12 15 20 2" xfId="26088"/>
    <cellStyle name="Calculation 12 15 21" xfId="15490"/>
    <cellStyle name="Calculation 12 15 21 2" xfId="26089"/>
    <cellStyle name="Calculation 12 15 22" xfId="15189"/>
    <cellStyle name="Calculation 12 15 22 2" xfId="26090"/>
    <cellStyle name="Calculation 12 15 23" xfId="26054"/>
    <cellStyle name="Calculation 12 15 3" xfId="5793"/>
    <cellStyle name="Calculation 12 15 3 2" xfId="15502"/>
    <cellStyle name="Calculation 12 15 3 2 2" xfId="26092"/>
    <cellStyle name="Calculation 12 15 3 3" xfId="15177"/>
    <cellStyle name="Calculation 12 15 3 3 2" xfId="26093"/>
    <cellStyle name="Calculation 12 15 3 4" xfId="26091"/>
    <cellStyle name="Calculation 12 15 4" xfId="7275"/>
    <cellStyle name="Calculation 12 15 4 2" xfId="15503"/>
    <cellStyle name="Calculation 12 15 4 2 2" xfId="26095"/>
    <cellStyle name="Calculation 12 15 4 3" xfId="15176"/>
    <cellStyle name="Calculation 12 15 4 3 2" xfId="26096"/>
    <cellStyle name="Calculation 12 15 4 4" xfId="26094"/>
    <cellStyle name="Calculation 12 15 5" xfId="7743"/>
    <cellStyle name="Calculation 12 15 5 2" xfId="15504"/>
    <cellStyle name="Calculation 12 15 5 2 2" xfId="26098"/>
    <cellStyle name="Calculation 12 15 5 3" xfId="15175"/>
    <cellStyle name="Calculation 12 15 5 3 2" xfId="26099"/>
    <cellStyle name="Calculation 12 15 5 4" xfId="26097"/>
    <cellStyle name="Calculation 12 15 6" xfId="5957"/>
    <cellStyle name="Calculation 12 15 6 2" xfId="15505"/>
    <cellStyle name="Calculation 12 15 6 2 2" xfId="26101"/>
    <cellStyle name="Calculation 12 15 6 3" xfId="15174"/>
    <cellStyle name="Calculation 12 15 6 3 2" xfId="26102"/>
    <cellStyle name="Calculation 12 15 6 4" xfId="26100"/>
    <cellStyle name="Calculation 12 15 7" xfId="8343"/>
    <cellStyle name="Calculation 12 15 7 2" xfId="15506"/>
    <cellStyle name="Calculation 12 15 7 2 2" xfId="26104"/>
    <cellStyle name="Calculation 12 15 7 3" xfId="15173"/>
    <cellStyle name="Calculation 12 15 7 3 2" xfId="26105"/>
    <cellStyle name="Calculation 12 15 7 4" xfId="26103"/>
    <cellStyle name="Calculation 12 15 8" xfId="9109"/>
    <cellStyle name="Calculation 12 15 8 2" xfId="15507"/>
    <cellStyle name="Calculation 12 15 8 2 2" xfId="26107"/>
    <cellStyle name="Calculation 12 15 8 3" xfId="15172"/>
    <cellStyle name="Calculation 12 15 8 3 2" xfId="26108"/>
    <cellStyle name="Calculation 12 15 8 4" xfId="26106"/>
    <cellStyle name="Calculation 12 15 9" xfId="9555"/>
    <cellStyle name="Calculation 12 15 9 2" xfId="15508"/>
    <cellStyle name="Calculation 12 15 9 2 2" xfId="26110"/>
    <cellStyle name="Calculation 12 15 9 3" xfId="15171"/>
    <cellStyle name="Calculation 12 15 9 3 2" xfId="26111"/>
    <cellStyle name="Calculation 12 15 9 4" xfId="26109"/>
    <cellStyle name="Calculation 12 16" xfId="2893"/>
    <cellStyle name="Calculation 12 16 10" xfId="7270"/>
    <cellStyle name="Calculation 12 16 10 2" xfId="15510"/>
    <cellStyle name="Calculation 12 16 10 2 2" xfId="26114"/>
    <cellStyle name="Calculation 12 16 10 3" xfId="15169"/>
    <cellStyle name="Calculation 12 16 10 3 2" xfId="26115"/>
    <cellStyle name="Calculation 12 16 10 4" xfId="26113"/>
    <cellStyle name="Calculation 12 16 11" xfId="5873"/>
    <cellStyle name="Calculation 12 16 11 2" xfId="15511"/>
    <cellStyle name="Calculation 12 16 11 2 2" xfId="26117"/>
    <cellStyle name="Calculation 12 16 11 3" xfId="15168"/>
    <cellStyle name="Calculation 12 16 11 3 2" xfId="26118"/>
    <cellStyle name="Calculation 12 16 11 4" xfId="26116"/>
    <cellStyle name="Calculation 12 16 12" xfId="10421"/>
    <cellStyle name="Calculation 12 16 12 2" xfId="15512"/>
    <cellStyle name="Calculation 12 16 12 2 2" xfId="26120"/>
    <cellStyle name="Calculation 12 16 12 3" xfId="15167"/>
    <cellStyle name="Calculation 12 16 12 3 2" xfId="26121"/>
    <cellStyle name="Calculation 12 16 12 4" xfId="26119"/>
    <cellStyle name="Calculation 12 16 13" xfId="5736"/>
    <cellStyle name="Calculation 12 16 13 2" xfId="15513"/>
    <cellStyle name="Calculation 12 16 13 2 2" xfId="26123"/>
    <cellStyle name="Calculation 12 16 13 3" xfId="15166"/>
    <cellStyle name="Calculation 12 16 13 3 2" xfId="26124"/>
    <cellStyle name="Calculation 12 16 13 4" xfId="26122"/>
    <cellStyle name="Calculation 12 16 14" xfId="5898"/>
    <cellStyle name="Calculation 12 16 14 2" xfId="15514"/>
    <cellStyle name="Calculation 12 16 14 2 2" xfId="26126"/>
    <cellStyle name="Calculation 12 16 14 3" xfId="15165"/>
    <cellStyle name="Calculation 12 16 14 3 2" xfId="26127"/>
    <cellStyle name="Calculation 12 16 14 4" xfId="26125"/>
    <cellStyle name="Calculation 12 16 15" xfId="9553"/>
    <cellStyle name="Calculation 12 16 15 2" xfId="15515"/>
    <cellStyle name="Calculation 12 16 15 2 2" xfId="26129"/>
    <cellStyle name="Calculation 12 16 15 3" xfId="15164"/>
    <cellStyle name="Calculation 12 16 15 3 2" xfId="26130"/>
    <cellStyle name="Calculation 12 16 15 4" xfId="26128"/>
    <cellStyle name="Calculation 12 16 16" xfId="12485"/>
    <cellStyle name="Calculation 12 16 16 2" xfId="15516"/>
    <cellStyle name="Calculation 12 16 16 2 2" xfId="26132"/>
    <cellStyle name="Calculation 12 16 16 3" xfId="15163"/>
    <cellStyle name="Calculation 12 16 16 3 2" xfId="26133"/>
    <cellStyle name="Calculation 12 16 16 4" xfId="26131"/>
    <cellStyle name="Calculation 12 16 17" xfId="5887"/>
    <cellStyle name="Calculation 12 16 17 2" xfId="15517"/>
    <cellStyle name="Calculation 12 16 17 2 2" xfId="26135"/>
    <cellStyle name="Calculation 12 16 17 3" xfId="15161"/>
    <cellStyle name="Calculation 12 16 17 3 2" xfId="26136"/>
    <cellStyle name="Calculation 12 16 17 4" xfId="26134"/>
    <cellStyle name="Calculation 12 16 18" xfId="9251"/>
    <cellStyle name="Calculation 12 16 18 2" xfId="15518"/>
    <cellStyle name="Calculation 12 16 18 2 2" xfId="26138"/>
    <cellStyle name="Calculation 12 16 18 3" xfId="15160"/>
    <cellStyle name="Calculation 12 16 18 3 2" xfId="26139"/>
    <cellStyle name="Calculation 12 16 18 4" xfId="26137"/>
    <cellStyle name="Calculation 12 16 19" xfId="13247"/>
    <cellStyle name="Calculation 12 16 19 2" xfId="15519"/>
    <cellStyle name="Calculation 12 16 19 2 2" xfId="26141"/>
    <cellStyle name="Calculation 12 16 19 3" xfId="15159"/>
    <cellStyle name="Calculation 12 16 19 3 2" xfId="26142"/>
    <cellStyle name="Calculation 12 16 19 4" xfId="26140"/>
    <cellStyle name="Calculation 12 16 2" xfId="6008"/>
    <cellStyle name="Calculation 12 16 2 2" xfId="15520"/>
    <cellStyle name="Calculation 12 16 2 2 2" xfId="26144"/>
    <cellStyle name="Calculation 12 16 2 3" xfId="15158"/>
    <cellStyle name="Calculation 12 16 2 3 2" xfId="26145"/>
    <cellStyle name="Calculation 12 16 2 4" xfId="26143"/>
    <cellStyle name="Calculation 12 16 20" xfId="12481"/>
    <cellStyle name="Calculation 12 16 20 2" xfId="26146"/>
    <cellStyle name="Calculation 12 16 21" xfId="15509"/>
    <cellStyle name="Calculation 12 16 21 2" xfId="26147"/>
    <cellStyle name="Calculation 12 16 22" xfId="15170"/>
    <cellStyle name="Calculation 12 16 22 2" xfId="26148"/>
    <cellStyle name="Calculation 12 16 23" xfId="26112"/>
    <cellStyle name="Calculation 12 16 3" xfId="5792"/>
    <cellStyle name="Calculation 12 16 3 2" xfId="15521"/>
    <cellStyle name="Calculation 12 16 3 2 2" xfId="26150"/>
    <cellStyle name="Calculation 12 16 3 3" xfId="15157"/>
    <cellStyle name="Calculation 12 16 3 3 2" xfId="26151"/>
    <cellStyle name="Calculation 12 16 3 4" xfId="26149"/>
    <cellStyle name="Calculation 12 16 4" xfId="4753"/>
    <cellStyle name="Calculation 12 16 4 2" xfId="15522"/>
    <cellStyle name="Calculation 12 16 4 2 2" xfId="26153"/>
    <cellStyle name="Calculation 12 16 4 3" xfId="15156"/>
    <cellStyle name="Calculation 12 16 4 3 2" xfId="26154"/>
    <cellStyle name="Calculation 12 16 4 4" xfId="26152"/>
    <cellStyle name="Calculation 12 16 5" xfId="5822"/>
    <cellStyle name="Calculation 12 16 5 2" xfId="15523"/>
    <cellStyle name="Calculation 12 16 5 2 2" xfId="26156"/>
    <cellStyle name="Calculation 12 16 5 3" xfId="15155"/>
    <cellStyle name="Calculation 12 16 5 3 2" xfId="26157"/>
    <cellStyle name="Calculation 12 16 5 4" xfId="26155"/>
    <cellStyle name="Calculation 12 16 6" xfId="8191"/>
    <cellStyle name="Calculation 12 16 6 2" xfId="15524"/>
    <cellStyle name="Calculation 12 16 6 2 2" xfId="26159"/>
    <cellStyle name="Calculation 12 16 6 3" xfId="15154"/>
    <cellStyle name="Calculation 12 16 6 3 2" xfId="26160"/>
    <cellStyle name="Calculation 12 16 6 4" xfId="26158"/>
    <cellStyle name="Calculation 12 16 7" xfId="5849"/>
    <cellStyle name="Calculation 12 16 7 2" xfId="15525"/>
    <cellStyle name="Calculation 12 16 7 2 2" xfId="26162"/>
    <cellStyle name="Calculation 12 16 7 3" xfId="15153"/>
    <cellStyle name="Calculation 12 16 7 3 2" xfId="26163"/>
    <cellStyle name="Calculation 12 16 7 4" xfId="26161"/>
    <cellStyle name="Calculation 12 16 8" xfId="5185"/>
    <cellStyle name="Calculation 12 16 8 2" xfId="15526"/>
    <cellStyle name="Calculation 12 16 8 2 2" xfId="26165"/>
    <cellStyle name="Calculation 12 16 8 3" xfId="15152"/>
    <cellStyle name="Calculation 12 16 8 3 2" xfId="26166"/>
    <cellStyle name="Calculation 12 16 8 4" xfId="26164"/>
    <cellStyle name="Calculation 12 16 9" xfId="5866"/>
    <cellStyle name="Calculation 12 16 9 2" xfId="15527"/>
    <cellStyle name="Calculation 12 16 9 2 2" xfId="26168"/>
    <cellStyle name="Calculation 12 16 9 3" xfId="15151"/>
    <cellStyle name="Calculation 12 16 9 3 2" xfId="26169"/>
    <cellStyle name="Calculation 12 16 9 4" xfId="26167"/>
    <cellStyle name="Calculation 12 17" xfId="2894"/>
    <cellStyle name="Calculation 12 17 10" xfId="7730"/>
    <cellStyle name="Calculation 12 17 10 2" xfId="15529"/>
    <cellStyle name="Calculation 12 17 10 2 2" xfId="26172"/>
    <cellStyle name="Calculation 12 17 10 3" xfId="15149"/>
    <cellStyle name="Calculation 12 17 10 3 2" xfId="26173"/>
    <cellStyle name="Calculation 12 17 10 4" xfId="26171"/>
    <cellStyle name="Calculation 12 17 11" xfId="6427"/>
    <cellStyle name="Calculation 12 17 11 2" xfId="15530"/>
    <cellStyle name="Calculation 12 17 11 2 2" xfId="26175"/>
    <cellStyle name="Calculation 12 17 11 3" xfId="15148"/>
    <cellStyle name="Calculation 12 17 11 3 2" xfId="26176"/>
    <cellStyle name="Calculation 12 17 11 4" xfId="26174"/>
    <cellStyle name="Calculation 12 17 12" xfId="5921"/>
    <cellStyle name="Calculation 12 17 12 2" xfId="15531"/>
    <cellStyle name="Calculation 12 17 12 2 2" xfId="26178"/>
    <cellStyle name="Calculation 12 17 12 3" xfId="15147"/>
    <cellStyle name="Calculation 12 17 12 3 2" xfId="26179"/>
    <cellStyle name="Calculation 12 17 12 4" xfId="26177"/>
    <cellStyle name="Calculation 12 17 13" xfId="9560"/>
    <cellStyle name="Calculation 12 17 13 2" xfId="15532"/>
    <cellStyle name="Calculation 12 17 13 2 2" xfId="26181"/>
    <cellStyle name="Calculation 12 17 13 3" xfId="15146"/>
    <cellStyle name="Calculation 12 17 13 3 2" xfId="26182"/>
    <cellStyle name="Calculation 12 17 13 4" xfId="26180"/>
    <cellStyle name="Calculation 12 17 14" xfId="5899"/>
    <cellStyle name="Calculation 12 17 14 2" xfId="15533"/>
    <cellStyle name="Calculation 12 17 14 2 2" xfId="26184"/>
    <cellStyle name="Calculation 12 17 14 3" xfId="15145"/>
    <cellStyle name="Calculation 12 17 14 3 2" xfId="26185"/>
    <cellStyle name="Calculation 12 17 14 4" xfId="26183"/>
    <cellStyle name="Calculation 12 17 15" xfId="10137"/>
    <cellStyle name="Calculation 12 17 15 2" xfId="15534"/>
    <cellStyle name="Calculation 12 17 15 2 2" xfId="26187"/>
    <cellStyle name="Calculation 12 17 15 3" xfId="15144"/>
    <cellStyle name="Calculation 12 17 15 3 2" xfId="26188"/>
    <cellStyle name="Calculation 12 17 15 4" xfId="26186"/>
    <cellStyle name="Calculation 12 17 16" xfId="12593"/>
    <cellStyle name="Calculation 12 17 16 2" xfId="15535"/>
    <cellStyle name="Calculation 12 17 16 2 2" xfId="26190"/>
    <cellStyle name="Calculation 12 17 16 3" xfId="15143"/>
    <cellStyle name="Calculation 12 17 16 3 2" xfId="26191"/>
    <cellStyle name="Calculation 12 17 16 4" xfId="26189"/>
    <cellStyle name="Calculation 12 17 17" xfId="5886"/>
    <cellStyle name="Calculation 12 17 17 2" xfId="15536"/>
    <cellStyle name="Calculation 12 17 17 2 2" xfId="26193"/>
    <cellStyle name="Calculation 12 17 17 3" xfId="15142"/>
    <cellStyle name="Calculation 12 17 17 3 2" xfId="26194"/>
    <cellStyle name="Calculation 12 17 17 4" xfId="26192"/>
    <cellStyle name="Calculation 12 17 18" xfId="4991"/>
    <cellStyle name="Calculation 12 17 18 2" xfId="15537"/>
    <cellStyle name="Calculation 12 17 18 2 2" xfId="26196"/>
    <cellStyle name="Calculation 12 17 18 3" xfId="15141"/>
    <cellStyle name="Calculation 12 17 18 3 2" xfId="26197"/>
    <cellStyle name="Calculation 12 17 18 4" xfId="26195"/>
    <cellStyle name="Calculation 12 17 19" xfId="8184"/>
    <cellStyle name="Calculation 12 17 19 2" xfId="15538"/>
    <cellStyle name="Calculation 12 17 19 2 2" xfId="26199"/>
    <cellStyle name="Calculation 12 17 19 3" xfId="15140"/>
    <cellStyle name="Calculation 12 17 19 3 2" xfId="26200"/>
    <cellStyle name="Calculation 12 17 19 4" xfId="26198"/>
    <cellStyle name="Calculation 12 17 2" xfId="6009"/>
    <cellStyle name="Calculation 12 17 2 2" xfId="15539"/>
    <cellStyle name="Calculation 12 17 2 2 2" xfId="26202"/>
    <cellStyle name="Calculation 12 17 2 3" xfId="15139"/>
    <cellStyle name="Calculation 12 17 2 3 2" xfId="26203"/>
    <cellStyle name="Calculation 12 17 2 4" xfId="26201"/>
    <cellStyle name="Calculation 12 17 20" xfId="5892"/>
    <cellStyle name="Calculation 12 17 20 2" xfId="26204"/>
    <cellStyle name="Calculation 12 17 21" xfId="15528"/>
    <cellStyle name="Calculation 12 17 21 2" xfId="26205"/>
    <cellStyle name="Calculation 12 17 22" xfId="15150"/>
    <cellStyle name="Calculation 12 17 22 2" xfId="26206"/>
    <cellStyle name="Calculation 12 17 23" xfId="26170"/>
    <cellStyle name="Calculation 12 17 3" xfId="5791"/>
    <cellStyle name="Calculation 12 17 3 2" xfId="15540"/>
    <cellStyle name="Calculation 12 17 3 2 2" xfId="26208"/>
    <cellStyle name="Calculation 12 17 3 3" xfId="15138"/>
    <cellStyle name="Calculation 12 17 3 3 2" xfId="26209"/>
    <cellStyle name="Calculation 12 17 3 4" xfId="26207"/>
    <cellStyle name="Calculation 12 17 4" xfId="4847"/>
    <cellStyle name="Calculation 12 17 4 2" xfId="15541"/>
    <cellStyle name="Calculation 12 17 4 2 2" xfId="26211"/>
    <cellStyle name="Calculation 12 17 4 3" xfId="15137"/>
    <cellStyle name="Calculation 12 17 4 3 2" xfId="26212"/>
    <cellStyle name="Calculation 12 17 4 4" xfId="26210"/>
    <cellStyle name="Calculation 12 17 5" xfId="5821"/>
    <cellStyle name="Calculation 12 17 5 2" xfId="15542"/>
    <cellStyle name="Calculation 12 17 5 2 2" xfId="26214"/>
    <cellStyle name="Calculation 12 17 5 3" xfId="15136"/>
    <cellStyle name="Calculation 12 17 5 3 2" xfId="26215"/>
    <cellStyle name="Calculation 12 17 5 4" xfId="26213"/>
    <cellStyle name="Calculation 12 17 6" xfId="5958"/>
    <cellStyle name="Calculation 12 17 6 2" xfId="15543"/>
    <cellStyle name="Calculation 12 17 6 2 2" xfId="26217"/>
    <cellStyle name="Calculation 12 17 6 3" xfId="15135"/>
    <cellStyle name="Calculation 12 17 6 3 2" xfId="26218"/>
    <cellStyle name="Calculation 12 17 6 4" xfId="26216"/>
    <cellStyle name="Calculation 12 17 7" xfId="7263"/>
    <cellStyle name="Calculation 12 17 7 2" xfId="15544"/>
    <cellStyle name="Calculation 12 17 7 2 2" xfId="26220"/>
    <cellStyle name="Calculation 12 17 7 3" xfId="15134"/>
    <cellStyle name="Calculation 12 17 7 3 2" xfId="26221"/>
    <cellStyle name="Calculation 12 17 7 4" xfId="26219"/>
    <cellStyle name="Calculation 12 17 8" xfId="5941"/>
    <cellStyle name="Calculation 12 17 8 2" xfId="15545"/>
    <cellStyle name="Calculation 12 17 8 2 2" xfId="26223"/>
    <cellStyle name="Calculation 12 17 8 3" xfId="15133"/>
    <cellStyle name="Calculation 12 17 8 3 2" xfId="26224"/>
    <cellStyle name="Calculation 12 17 8 4" xfId="26222"/>
    <cellStyle name="Calculation 12 17 9" xfId="5865"/>
    <cellStyle name="Calculation 12 17 9 2" xfId="15546"/>
    <cellStyle name="Calculation 12 17 9 2 2" xfId="26226"/>
    <cellStyle name="Calculation 12 17 9 3" xfId="15132"/>
    <cellStyle name="Calculation 12 17 9 3 2" xfId="26227"/>
    <cellStyle name="Calculation 12 17 9 4" xfId="26225"/>
    <cellStyle name="Calculation 12 18" xfId="2895"/>
    <cellStyle name="Calculation 12 18 10" xfId="5926"/>
    <cellStyle name="Calculation 12 18 10 2" xfId="15548"/>
    <cellStyle name="Calculation 12 18 10 2 2" xfId="26230"/>
    <cellStyle name="Calculation 12 18 10 3" xfId="15130"/>
    <cellStyle name="Calculation 12 18 10 3 2" xfId="26231"/>
    <cellStyle name="Calculation 12 18 10 4" xfId="26229"/>
    <cellStyle name="Calculation 12 18 11" xfId="8642"/>
    <cellStyle name="Calculation 12 18 11 2" xfId="15549"/>
    <cellStyle name="Calculation 12 18 11 2 2" xfId="26233"/>
    <cellStyle name="Calculation 12 18 11 3" xfId="15129"/>
    <cellStyle name="Calculation 12 18 11 3 2" xfId="26234"/>
    <cellStyle name="Calculation 12 18 11 4" xfId="26232"/>
    <cellStyle name="Calculation 12 18 12" xfId="10420"/>
    <cellStyle name="Calculation 12 18 12 2" xfId="15550"/>
    <cellStyle name="Calculation 12 18 12 2 2" xfId="26236"/>
    <cellStyle name="Calculation 12 18 12 3" xfId="15128"/>
    <cellStyle name="Calculation 12 18 12 3 2" xfId="26237"/>
    <cellStyle name="Calculation 12 18 12 4" xfId="26235"/>
    <cellStyle name="Calculation 12 18 13" xfId="5735"/>
    <cellStyle name="Calculation 12 18 13 2" xfId="15551"/>
    <cellStyle name="Calculation 12 18 13 2 2" xfId="26239"/>
    <cellStyle name="Calculation 12 18 13 3" xfId="15127"/>
    <cellStyle name="Calculation 12 18 13 3 2" xfId="26240"/>
    <cellStyle name="Calculation 12 18 13 4" xfId="26238"/>
    <cellStyle name="Calculation 12 18 14" xfId="5900"/>
    <cellStyle name="Calculation 12 18 14 2" xfId="15552"/>
    <cellStyle name="Calculation 12 18 14 2 2" xfId="26242"/>
    <cellStyle name="Calculation 12 18 14 3" xfId="15126"/>
    <cellStyle name="Calculation 12 18 14 3 2" xfId="26243"/>
    <cellStyle name="Calculation 12 18 14 4" xfId="26241"/>
    <cellStyle name="Calculation 12 18 15" xfId="5882"/>
    <cellStyle name="Calculation 12 18 15 2" xfId="15553"/>
    <cellStyle name="Calculation 12 18 15 2 2" xfId="26245"/>
    <cellStyle name="Calculation 12 18 15 3" xfId="15125"/>
    <cellStyle name="Calculation 12 18 15 3 2" xfId="26246"/>
    <cellStyle name="Calculation 12 18 15 4" xfId="26244"/>
    <cellStyle name="Calculation 12 18 16" xfId="12486"/>
    <cellStyle name="Calculation 12 18 16 2" xfId="15554"/>
    <cellStyle name="Calculation 12 18 16 2 2" xfId="26248"/>
    <cellStyle name="Calculation 12 18 16 3" xfId="15124"/>
    <cellStyle name="Calculation 12 18 16 3 2" xfId="26249"/>
    <cellStyle name="Calculation 12 18 16 4" xfId="26247"/>
    <cellStyle name="Calculation 12 18 17" xfId="4928"/>
    <cellStyle name="Calculation 12 18 17 2" xfId="15555"/>
    <cellStyle name="Calculation 12 18 17 2 2" xfId="26251"/>
    <cellStyle name="Calculation 12 18 17 3" xfId="15123"/>
    <cellStyle name="Calculation 12 18 17 3 2" xfId="26252"/>
    <cellStyle name="Calculation 12 18 17 4" xfId="26250"/>
    <cellStyle name="Calculation 12 18 18" xfId="7845"/>
    <cellStyle name="Calculation 12 18 18 2" xfId="15556"/>
    <cellStyle name="Calculation 12 18 18 2 2" xfId="26254"/>
    <cellStyle name="Calculation 12 18 18 3" xfId="15122"/>
    <cellStyle name="Calculation 12 18 18 3 2" xfId="26255"/>
    <cellStyle name="Calculation 12 18 18 4" xfId="26253"/>
    <cellStyle name="Calculation 12 18 19" xfId="13246"/>
    <cellStyle name="Calculation 12 18 19 2" xfId="15557"/>
    <cellStyle name="Calculation 12 18 19 2 2" xfId="26257"/>
    <cellStyle name="Calculation 12 18 19 3" xfId="15121"/>
    <cellStyle name="Calculation 12 18 19 3 2" xfId="26258"/>
    <cellStyle name="Calculation 12 18 19 4" xfId="26256"/>
    <cellStyle name="Calculation 12 18 2" xfId="6010"/>
    <cellStyle name="Calculation 12 18 2 2" xfId="15558"/>
    <cellStyle name="Calculation 12 18 2 2 2" xfId="26260"/>
    <cellStyle name="Calculation 12 18 2 3" xfId="15120"/>
    <cellStyle name="Calculation 12 18 2 3 2" xfId="26261"/>
    <cellStyle name="Calculation 12 18 2 4" xfId="26259"/>
    <cellStyle name="Calculation 12 18 20" xfId="12482"/>
    <cellStyle name="Calculation 12 18 20 2" xfId="26262"/>
    <cellStyle name="Calculation 12 18 21" xfId="15547"/>
    <cellStyle name="Calculation 12 18 21 2" xfId="26263"/>
    <cellStyle name="Calculation 12 18 22" xfId="15131"/>
    <cellStyle name="Calculation 12 18 22 2" xfId="26264"/>
    <cellStyle name="Calculation 12 18 23" xfId="26228"/>
    <cellStyle name="Calculation 12 18 3" xfId="5790"/>
    <cellStyle name="Calculation 12 18 3 2" xfId="15559"/>
    <cellStyle name="Calculation 12 18 3 2 2" xfId="26266"/>
    <cellStyle name="Calculation 12 18 3 3" xfId="15119"/>
    <cellStyle name="Calculation 12 18 3 3 2" xfId="26267"/>
    <cellStyle name="Calculation 12 18 3 4" xfId="26265"/>
    <cellStyle name="Calculation 12 18 4" xfId="5977"/>
    <cellStyle name="Calculation 12 18 4 2" xfId="15560"/>
    <cellStyle name="Calculation 12 18 4 2 2" xfId="26269"/>
    <cellStyle name="Calculation 12 18 4 3" xfId="15118"/>
    <cellStyle name="Calculation 12 18 4 3 2" xfId="26270"/>
    <cellStyle name="Calculation 12 18 4 4" xfId="26268"/>
    <cellStyle name="Calculation 12 18 5" xfId="5820"/>
    <cellStyle name="Calculation 12 18 5 2" xfId="15561"/>
    <cellStyle name="Calculation 12 18 5 2 2" xfId="26272"/>
    <cellStyle name="Calculation 12 18 5 3" xfId="15117"/>
    <cellStyle name="Calculation 12 18 5 3 2" xfId="26273"/>
    <cellStyle name="Calculation 12 18 5 4" xfId="26271"/>
    <cellStyle name="Calculation 12 18 6" xfId="8192"/>
    <cellStyle name="Calculation 12 18 6 2" xfId="15562"/>
    <cellStyle name="Calculation 12 18 6 2 2" xfId="26275"/>
    <cellStyle name="Calculation 12 18 6 3" xfId="15116"/>
    <cellStyle name="Calculation 12 18 6 3 2" xfId="26276"/>
    <cellStyle name="Calculation 12 18 6 4" xfId="26274"/>
    <cellStyle name="Calculation 12 18 7" xfId="5848"/>
    <cellStyle name="Calculation 12 18 7 2" xfId="15563"/>
    <cellStyle name="Calculation 12 18 7 2 2" xfId="26278"/>
    <cellStyle name="Calculation 12 18 7 3" xfId="15115"/>
    <cellStyle name="Calculation 12 18 7 3 2" xfId="26279"/>
    <cellStyle name="Calculation 12 18 7 4" xfId="26277"/>
    <cellStyle name="Calculation 12 18 8" xfId="5942"/>
    <cellStyle name="Calculation 12 18 8 2" xfId="15564"/>
    <cellStyle name="Calculation 12 18 8 2 2" xfId="26281"/>
    <cellStyle name="Calculation 12 18 8 3" xfId="15114"/>
    <cellStyle name="Calculation 12 18 8 3 2" xfId="26282"/>
    <cellStyle name="Calculation 12 18 8 4" xfId="26280"/>
    <cellStyle name="Calculation 12 18 9" xfId="7894"/>
    <cellStyle name="Calculation 12 18 9 2" xfId="15565"/>
    <cellStyle name="Calculation 12 18 9 2 2" xfId="26284"/>
    <cellStyle name="Calculation 12 18 9 3" xfId="15113"/>
    <cellStyle name="Calculation 12 18 9 3 2" xfId="26285"/>
    <cellStyle name="Calculation 12 18 9 4" xfId="26283"/>
    <cellStyle name="Calculation 12 19" xfId="2896"/>
    <cellStyle name="Calculation 12 19 10" xfId="4750"/>
    <cellStyle name="Calculation 12 19 10 2" xfId="15567"/>
    <cellStyle name="Calculation 12 19 10 2 2" xfId="26288"/>
    <cellStyle name="Calculation 12 19 10 3" xfId="15111"/>
    <cellStyle name="Calculation 12 19 10 3 2" xfId="26289"/>
    <cellStyle name="Calculation 12 19 10 4" xfId="26287"/>
    <cellStyle name="Calculation 12 19 11" xfId="5483"/>
    <cellStyle name="Calculation 12 19 11 2" xfId="15568"/>
    <cellStyle name="Calculation 12 19 11 2 2" xfId="26291"/>
    <cellStyle name="Calculation 12 19 11 3" xfId="15110"/>
    <cellStyle name="Calculation 12 19 11 3 2" xfId="26292"/>
    <cellStyle name="Calculation 12 19 11 4" xfId="26290"/>
    <cellStyle name="Calculation 12 19 12" xfId="9197"/>
    <cellStyle name="Calculation 12 19 12 2" xfId="15569"/>
    <cellStyle name="Calculation 12 19 12 2 2" xfId="26294"/>
    <cellStyle name="Calculation 12 19 12 3" xfId="15109"/>
    <cellStyle name="Calculation 12 19 12 3 2" xfId="26295"/>
    <cellStyle name="Calculation 12 19 12 4" xfId="26293"/>
    <cellStyle name="Calculation 12 19 13" xfId="5734"/>
    <cellStyle name="Calculation 12 19 13 2" xfId="15570"/>
    <cellStyle name="Calculation 12 19 13 2 2" xfId="26297"/>
    <cellStyle name="Calculation 12 19 13 3" xfId="15108"/>
    <cellStyle name="Calculation 12 19 13 3 2" xfId="26298"/>
    <cellStyle name="Calculation 12 19 13 4" xfId="26296"/>
    <cellStyle name="Calculation 12 19 14" xfId="5901"/>
    <cellStyle name="Calculation 12 19 14 2" xfId="15571"/>
    <cellStyle name="Calculation 12 19 14 2 2" xfId="26300"/>
    <cellStyle name="Calculation 12 19 14 3" xfId="15107"/>
    <cellStyle name="Calculation 12 19 14 3 2" xfId="26301"/>
    <cellStyle name="Calculation 12 19 14 4" xfId="26299"/>
    <cellStyle name="Calculation 12 19 15" xfId="11382"/>
    <cellStyle name="Calculation 12 19 15 2" xfId="15572"/>
    <cellStyle name="Calculation 12 19 15 2 2" xfId="26303"/>
    <cellStyle name="Calculation 12 19 15 3" xfId="15106"/>
    <cellStyle name="Calculation 12 19 15 3 2" xfId="26304"/>
    <cellStyle name="Calculation 12 19 15 4" xfId="26302"/>
    <cellStyle name="Calculation 12 19 16" xfId="4709"/>
    <cellStyle name="Calculation 12 19 16 2" xfId="15573"/>
    <cellStyle name="Calculation 12 19 16 2 2" xfId="26306"/>
    <cellStyle name="Calculation 12 19 16 3" xfId="15105"/>
    <cellStyle name="Calculation 12 19 16 3 2" xfId="26307"/>
    <cellStyle name="Calculation 12 19 16 4" xfId="26305"/>
    <cellStyle name="Calculation 12 19 17" xfId="11381"/>
    <cellStyle name="Calculation 12 19 17 2" xfId="15574"/>
    <cellStyle name="Calculation 12 19 17 2 2" xfId="26309"/>
    <cellStyle name="Calculation 12 19 17 3" xfId="15104"/>
    <cellStyle name="Calculation 12 19 17 3 2" xfId="26310"/>
    <cellStyle name="Calculation 12 19 17 4" xfId="26308"/>
    <cellStyle name="Calculation 12 19 18" xfId="5914"/>
    <cellStyle name="Calculation 12 19 18 2" xfId="15575"/>
    <cellStyle name="Calculation 12 19 18 2 2" xfId="26312"/>
    <cellStyle name="Calculation 12 19 18 3" xfId="15103"/>
    <cellStyle name="Calculation 12 19 18 3 2" xfId="26313"/>
    <cellStyle name="Calculation 12 19 18 4" xfId="26311"/>
    <cellStyle name="Calculation 12 19 19" xfId="12479"/>
    <cellStyle name="Calculation 12 19 19 2" xfId="15576"/>
    <cellStyle name="Calculation 12 19 19 2 2" xfId="26315"/>
    <cellStyle name="Calculation 12 19 19 3" xfId="15102"/>
    <cellStyle name="Calculation 12 19 19 3 2" xfId="26316"/>
    <cellStyle name="Calculation 12 19 19 4" xfId="26314"/>
    <cellStyle name="Calculation 12 19 2" xfId="6011"/>
    <cellStyle name="Calculation 12 19 2 2" xfId="15577"/>
    <cellStyle name="Calculation 12 19 2 2 2" xfId="26318"/>
    <cellStyle name="Calculation 12 19 2 3" xfId="15101"/>
    <cellStyle name="Calculation 12 19 2 3 2" xfId="26319"/>
    <cellStyle name="Calculation 12 19 2 4" xfId="26317"/>
    <cellStyle name="Calculation 12 19 20" xfId="12915"/>
    <cellStyle name="Calculation 12 19 20 2" xfId="26320"/>
    <cellStyle name="Calculation 12 19 21" xfId="15566"/>
    <cellStyle name="Calculation 12 19 21 2" xfId="26321"/>
    <cellStyle name="Calculation 12 19 22" xfId="15112"/>
    <cellStyle name="Calculation 12 19 22 2" xfId="26322"/>
    <cellStyle name="Calculation 12 19 23" xfId="26286"/>
    <cellStyle name="Calculation 12 19 3" xfId="5789"/>
    <cellStyle name="Calculation 12 19 3 2" xfId="15578"/>
    <cellStyle name="Calculation 12 19 3 2 2" xfId="26324"/>
    <cellStyle name="Calculation 12 19 3 3" xfId="15099"/>
    <cellStyle name="Calculation 12 19 3 3 2" xfId="26325"/>
    <cellStyle name="Calculation 12 19 3 4" xfId="26323"/>
    <cellStyle name="Calculation 12 19 4" xfId="5978"/>
    <cellStyle name="Calculation 12 19 4 2" xfId="15579"/>
    <cellStyle name="Calculation 12 19 4 2 2" xfId="26327"/>
    <cellStyle name="Calculation 12 19 4 3" xfId="15098"/>
    <cellStyle name="Calculation 12 19 4 3 2" xfId="26328"/>
    <cellStyle name="Calculation 12 19 4 4" xfId="26326"/>
    <cellStyle name="Calculation 12 19 5" xfId="5819"/>
    <cellStyle name="Calculation 12 19 5 2" xfId="15580"/>
    <cellStyle name="Calculation 12 19 5 2 2" xfId="26330"/>
    <cellStyle name="Calculation 12 19 5 3" xfId="15097"/>
    <cellStyle name="Calculation 12 19 5 3 2" xfId="26331"/>
    <cellStyle name="Calculation 12 19 5 4" xfId="26329"/>
    <cellStyle name="Calculation 12 19 6" xfId="5959"/>
    <cellStyle name="Calculation 12 19 6 2" xfId="15581"/>
    <cellStyle name="Calculation 12 19 6 2 2" xfId="26333"/>
    <cellStyle name="Calculation 12 19 6 3" xfId="15096"/>
    <cellStyle name="Calculation 12 19 6 3 2" xfId="26334"/>
    <cellStyle name="Calculation 12 19 6 4" xfId="26332"/>
    <cellStyle name="Calculation 12 19 7" xfId="5847"/>
    <cellStyle name="Calculation 12 19 7 2" xfId="15582"/>
    <cellStyle name="Calculation 12 19 7 2 2" xfId="26336"/>
    <cellStyle name="Calculation 12 19 7 3" xfId="15095"/>
    <cellStyle name="Calculation 12 19 7 3 2" xfId="26337"/>
    <cellStyle name="Calculation 12 19 7 4" xfId="26335"/>
    <cellStyle name="Calculation 12 19 8" xfId="4752"/>
    <cellStyle name="Calculation 12 19 8 2" xfId="15583"/>
    <cellStyle name="Calculation 12 19 8 2 2" xfId="26339"/>
    <cellStyle name="Calculation 12 19 8 3" xfId="15094"/>
    <cellStyle name="Calculation 12 19 8 3 2" xfId="26340"/>
    <cellStyle name="Calculation 12 19 8 4" xfId="26338"/>
    <cellStyle name="Calculation 12 19 9" xfId="7266"/>
    <cellStyle name="Calculation 12 19 9 2" xfId="15584"/>
    <cellStyle name="Calculation 12 19 9 2 2" xfId="26342"/>
    <cellStyle name="Calculation 12 19 9 3" xfId="15093"/>
    <cellStyle name="Calculation 12 19 9 3 2" xfId="26343"/>
    <cellStyle name="Calculation 12 19 9 4" xfId="26341"/>
    <cellStyle name="Calculation 12 2" xfId="2897"/>
    <cellStyle name="Calculation 12 2 10" xfId="5927"/>
    <cellStyle name="Calculation 12 2 10 2" xfId="15586"/>
    <cellStyle name="Calculation 12 2 10 2 2" xfId="26346"/>
    <cellStyle name="Calculation 12 2 10 3" xfId="15091"/>
    <cellStyle name="Calculation 12 2 10 3 2" xfId="26347"/>
    <cellStyle name="Calculation 12 2 10 4" xfId="26345"/>
    <cellStyle name="Calculation 12 2 11" xfId="8181"/>
    <cellStyle name="Calculation 12 2 11 2" xfId="15587"/>
    <cellStyle name="Calculation 12 2 11 2 2" xfId="26349"/>
    <cellStyle name="Calculation 12 2 11 3" xfId="15090"/>
    <cellStyle name="Calculation 12 2 11 3 2" xfId="26350"/>
    <cellStyle name="Calculation 12 2 11 4" xfId="26348"/>
    <cellStyle name="Calculation 12 2 12" xfId="10847"/>
    <cellStyle name="Calculation 12 2 12 2" xfId="15588"/>
    <cellStyle name="Calculation 12 2 12 2 2" xfId="26352"/>
    <cellStyle name="Calculation 12 2 12 3" xfId="15089"/>
    <cellStyle name="Calculation 12 2 12 3 2" xfId="26353"/>
    <cellStyle name="Calculation 12 2 12 4" xfId="26351"/>
    <cellStyle name="Calculation 12 2 13" xfId="5733"/>
    <cellStyle name="Calculation 12 2 13 2" xfId="15589"/>
    <cellStyle name="Calculation 12 2 13 2 2" xfId="26355"/>
    <cellStyle name="Calculation 12 2 13 3" xfId="15088"/>
    <cellStyle name="Calculation 12 2 13 3 2" xfId="26356"/>
    <cellStyle name="Calculation 12 2 13 4" xfId="26354"/>
    <cellStyle name="Calculation 12 2 14" xfId="5902"/>
    <cellStyle name="Calculation 12 2 14 2" xfId="15590"/>
    <cellStyle name="Calculation 12 2 14 2 2" xfId="26358"/>
    <cellStyle name="Calculation 12 2 14 3" xfId="15087"/>
    <cellStyle name="Calculation 12 2 14 3 2" xfId="26359"/>
    <cellStyle name="Calculation 12 2 14 4" xfId="26357"/>
    <cellStyle name="Calculation 12 2 15" xfId="10784"/>
    <cellStyle name="Calculation 12 2 15 2" xfId="15591"/>
    <cellStyle name="Calculation 12 2 15 2 2" xfId="26361"/>
    <cellStyle name="Calculation 12 2 15 3" xfId="15086"/>
    <cellStyle name="Calculation 12 2 15 3 2" xfId="26362"/>
    <cellStyle name="Calculation 12 2 15 4" xfId="26360"/>
    <cellStyle name="Calculation 12 2 16" xfId="12487"/>
    <cellStyle name="Calculation 12 2 16 2" xfId="15592"/>
    <cellStyle name="Calculation 12 2 16 2 2" xfId="26364"/>
    <cellStyle name="Calculation 12 2 16 3" xfId="15085"/>
    <cellStyle name="Calculation 12 2 16 3 2" xfId="26365"/>
    <cellStyle name="Calculation 12 2 16 4" xfId="26363"/>
    <cellStyle name="Calculation 12 2 17" xfId="8741"/>
    <cellStyle name="Calculation 12 2 17 2" xfId="15593"/>
    <cellStyle name="Calculation 12 2 17 2 2" xfId="26367"/>
    <cellStyle name="Calculation 12 2 17 3" xfId="15084"/>
    <cellStyle name="Calculation 12 2 17 3 2" xfId="26368"/>
    <cellStyle name="Calculation 12 2 17 4" xfId="26366"/>
    <cellStyle name="Calculation 12 2 18" xfId="8346"/>
    <cellStyle name="Calculation 12 2 18 2" xfId="15594"/>
    <cellStyle name="Calculation 12 2 18 2 2" xfId="26370"/>
    <cellStyle name="Calculation 12 2 18 3" xfId="15083"/>
    <cellStyle name="Calculation 12 2 18 3 2" xfId="26371"/>
    <cellStyle name="Calculation 12 2 18 4" xfId="26369"/>
    <cellStyle name="Calculation 12 2 19" xfId="6173"/>
    <cellStyle name="Calculation 12 2 19 2" xfId="15595"/>
    <cellStyle name="Calculation 12 2 19 2 2" xfId="26373"/>
    <cellStyle name="Calculation 12 2 19 3" xfId="15082"/>
    <cellStyle name="Calculation 12 2 19 3 2" xfId="26374"/>
    <cellStyle name="Calculation 12 2 19 4" xfId="26372"/>
    <cellStyle name="Calculation 12 2 2" xfId="6012"/>
    <cellStyle name="Calculation 12 2 2 2" xfId="15596"/>
    <cellStyle name="Calculation 12 2 2 2 2" xfId="26376"/>
    <cellStyle name="Calculation 12 2 2 3" xfId="15081"/>
    <cellStyle name="Calculation 12 2 2 3 2" xfId="26377"/>
    <cellStyle name="Calculation 12 2 2 4" xfId="26375"/>
    <cellStyle name="Calculation 12 2 20" xfId="5893"/>
    <cellStyle name="Calculation 12 2 20 2" xfId="26378"/>
    <cellStyle name="Calculation 12 2 21" xfId="15585"/>
    <cellStyle name="Calculation 12 2 21 2" xfId="26379"/>
    <cellStyle name="Calculation 12 2 22" xfId="15092"/>
    <cellStyle name="Calculation 12 2 22 2" xfId="26380"/>
    <cellStyle name="Calculation 12 2 23" xfId="26344"/>
    <cellStyle name="Calculation 12 2 3" xfId="5788"/>
    <cellStyle name="Calculation 12 2 3 2" xfId="15597"/>
    <cellStyle name="Calculation 12 2 3 2 2" xfId="26382"/>
    <cellStyle name="Calculation 12 2 3 3" xfId="15080"/>
    <cellStyle name="Calculation 12 2 3 3 2" xfId="26383"/>
    <cellStyle name="Calculation 12 2 3 4" xfId="26381"/>
    <cellStyle name="Calculation 12 2 4" xfId="5979"/>
    <cellStyle name="Calculation 12 2 4 2" xfId="15598"/>
    <cellStyle name="Calculation 12 2 4 2 2" xfId="26385"/>
    <cellStyle name="Calculation 12 2 4 3" xfId="15079"/>
    <cellStyle name="Calculation 12 2 4 3 2" xfId="26386"/>
    <cellStyle name="Calculation 12 2 4 4" xfId="26384"/>
    <cellStyle name="Calculation 12 2 5" xfId="5818"/>
    <cellStyle name="Calculation 12 2 5 2" xfId="15599"/>
    <cellStyle name="Calculation 12 2 5 2 2" xfId="26388"/>
    <cellStyle name="Calculation 12 2 5 3" xfId="15078"/>
    <cellStyle name="Calculation 12 2 5 3 2" xfId="26389"/>
    <cellStyle name="Calculation 12 2 5 4" xfId="26387"/>
    <cellStyle name="Calculation 12 2 6" xfId="8193"/>
    <cellStyle name="Calculation 12 2 6 2" xfId="15600"/>
    <cellStyle name="Calculation 12 2 6 2 2" xfId="26391"/>
    <cellStyle name="Calculation 12 2 6 3" xfId="15077"/>
    <cellStyle name="Calculation 12 2 6 3 2" xfId="26392"/>
    <cellStyle name="Calculation 12 2 6 4" xfId="26390"/>
    <cellStyle name="Calculation 12 2 7" xfId="5846"/>
    <cellStyle name="Calculation 12 2 7 2" xfId="15601"/>
    <cellStyle name="Calculation 12 2 7 2 2" xfId="26394"/>
    <cellStyle name="Calculation 12 2 7 3" xfId="15076"/>
    <cellStyle name="Calculation 12 2 7 3 2" xfId="26395"/>
    <cellStyle name="Calculation 12 2 7 4" xfId="26393"/>
    <cellStyle name="Calculation 12 2 8" xfId="5943"/>
    <cellStyle name="Calculation 12 2 8 2" xfId="15602"/>
    <cellStyle name="Calculation 12 2 8 2 2" xfId="26397"/>
    <cellStyle name="Calculation 12 2 8 3" xfId="15075"/>
    <cellStyle name="Calculation 12 2 8 3 2" xfId="26398"/>
    <cellStyle name="Calculation 12 2 8 4" xfId="26396"/>
    <cellStyle name="Calculation 12 2 9" xfId="5864"/>
    <cellStyle name="Calculation 12 2 9 2" xfId="15603"/>
    <cellStyle name="Calculation 12 2 9 2 2" xfId="26400"/>
    <cellStyle name="Calculation 12 2 9 3" xfId="15074"/>
    <cellStyle name="Calculation 12 2 9 3 2" xfId="26401"/>
    <cellStyle name="Calculation 12 2 9 4" xfId="26399"/>
    <cellStyle name="Calculation 12 20" xfId="2898"/>
    <cellStyle name="Calculation 12 20 10" xfId="10141"/>
    <cellStyle name="Calculation 12 20 10 2" xfId="15605"/>
    <cellStyle name="Calculation 12 20 10 2 2" xfId="26404"/>
    <cellStyle name="Calculation 12 20 10 3" xfId="15072"/>
    <cellStyle name="Calculation 12 20 10 3 2" xfId="26405"/>
    <cellStyle name="Calculation 12 20 10 4" xfId="26403"/>
    <cellStyle name="Calculation 12 20 11" xfId="10431"/>
    <cellStyle name="Calculation 12 20 11 2" xfId="15606"/>
    <cellStyle name="Calculation 12 20 11 2 2" xfId="26407"/>
    <cellStyle name="Calculation 12 20 11 3" xfId="15071"/>
    <cellStyle name="Calculation 12 20 11 3 2" xfId="26408"/>
    <cellStyle name="Calculation 12 20 11 4" xfId="26406"/>
    <cellStyle name="Calculation 12 20 12" xfId="11376"/>
    <cellStyle name="Calculation 12 20 12 2" xfId="15607"/>
    <cellStyle name="Calculation 12 20 12 2 2" xfId="26410"/>
    <cellStyle name="Calculation 12 20 12 3" xfId="15070"/>
    <cellStyle name="Calculation 12 20 12 3 2" xfId="26411"/>
    <cellStyle name="Calculation 12 20 12 4" xfId="26409"/>
    <cellStyle name="Calculation 12 20 13" xfId="5732"/>
    <cellStyle name="Calculation 12 20 13 2" xfId="15608"/>
    <cellStyle name="Calculation 12 20 13 2 2" xfId="26413"/>
    <cellStyle name="Calculation 12 20 13 3" xfId="15069"/>
    <cellStyle name="Calculation 12 20 13 3 2" xfId="26414"/>
    <cellStyle name="Calculation 12 20 13 4" xfId="26412"/>
    <cellStyle name="Calculation 12 20 14" xfId="11774"/>
    <cellStyle name="Calculation 12 20 14 2" xfId="15609"/>
    <cellStyle name="Calculation 12 20 14 2 2" xfId="26416"/>
    <cellStyle name="Calculation 12 20 14 3" xfId="15068"/>
    <cellStyle name="Calculation 12 20 14 3 2" xfId="26417"/>
    <cellStyle name="Calculation 12 20 14 4" xfId="26415"/>
    <cellStyle name="Calculation 12 20 15" xfId="12206"/>
    <cellStyle name="Calculation 12 20 15 2" xfId="15610"/>
    <cellStyle name="Calculation 12 20 15 2 2" xfId="26419"/>
    <cellStyle name="Calculation 12 20 15 3" xfId="15067"/>
    <cellStyle name="Calculation 12 20 15 3 2" xfId="26420"/>
    <cellStyle name="Calculation 12 20 15 4" xfId="26418"/>
    <cellStyle name="Calculation 12 20 16" xfId="12913"/>
    <cellStyle name="Calculation 12 20 16 2" xfId="15611"/>
    <cellStyle name="Calculation 12 20 16 2 2" xfId="26422"/>
    <cellStyle name="Calculation 12 20 16 3" xfId="15066"/>
    <cellStyle name="Calculation 12 20 16 3 2" xfId="26423"/>
    <cellStyle name="Calculation 12 20 16 4" xfId="26421"/>
    <cellStyle name="Calculation 12 20 17" xfId="9641"/>
    <cellStyle name="Calculation 12 20 17 2" xfId="15612"/>
    <cellStyle name="Calculation 12 20 17 2 2" xfId="26425"/>
    <cellStyle name="Calculation 12 20 17 3" xfId="15065"/>
    <cellStyle name="Calculation 12 20 17 3 2" xfId="26426"/>
    <cellStyle name="Calculation 12 20 17 4" xfId="26424"/>
    <cellStyle name="Calculation 12 20 18" xfId="13333"/>
    <cellStyle name="Calculation 12 20 18 2" xfId="15613"/>
    <cellStyle name="Calculation 12 20 18 2 2" xfId="26428"/>
    <cellStyle name="Calculation 12 20 18 3" xfId="15064"/>
    <cellStyle name="Calculation 12 20 18 3 2" xfId="26429"/>
    <cellStyle name="Calculation 12 20 18 4" xfId="26427"/>
    <cellStyle name="Calculation 12 20 19" xfId="12574"/>
    <cellStyle name="Calculation 12 20 19 2" xfId="15614"/>
    <cellStyle name="Calculation 12 20 19 2 2" xfId="26431"/>
    <cellStyle name="Calculation 12 20 19 3" xfId="15063"/>
    <cellStyle name="Calculation 12 20 19 3 2" xfId="26432"/>
    <cellStyle name="Calculation 12 20 19 4" xfId="26430"/>
    <cellStyle name="Calculation 12 20 2" xfId="6013"/>
    <cellStyle name="Calculation 12 20 2 2" xfId="15615"/>
    <cellStyle name="Calculation 12 20 2 2 2" xfId="26434"/>
    <cellStyle name="Calculation 12 20 2 3" xfId="15062"/>
    <cellStyle name="Calculation 12 20 2 3 2" xfId="26435"/>
    <cellStyle name="Calculation 12 20 2 4" xfId="26433"/>
    <cellStyle name="Calculation 12 20 20" xfId="13993"/>
    <cellStyle name="Calculation 12 20 20 2" xfId="26436"/>
    <cellStyle name="Calculation 12 20 21" xfId="15604"/>
    <cellStyle name="Calculation 12 20 21 2" xfId="26437"/>
    <cellStyle name="Calculation 12 20 22" xfId="15073"/>
    <cellStyle name="Calculation 12 20 22 2" xfId="26438"/>
    <cellStyle name="Calculation 12 20 23" xfId="26402"/>
    <cellStyle name="Calculation 12 20 3" xfId="5787"/>
    <cellStyle name="Calculation 12 20 3 2" xfId="15616"/>
    <cellStyle name="Calculation 12 20 3 2 2" xfId="26440"/>
    <cellStyle name="Calculation 12 20 3 3" xfId="15061"/>
    <cellStyle name="Calculation 12 20 3 3 2" xfId="26441"/>
    <cellStyle name="Calculation 12 20 3 4" xfId="26439"/>
    <cellStyle name="Calculation 12 20 4" xfId="5980"/>
    <cellStyle name="Calculation 12 20 4 2" xfId="15617"/>
    <cellStyle name="Calculation 12 20 4 2 2" xfId="26443"/>
    <cellStyle name="Calculation 12 20 4 3" xfId="15060"/>
    <cellStyle name="Calculation 12 20 4 3 2" xfId="26444"/>
    <cellStyle name="Calculation 12 20 4 4" xfId="26442"/>
    <cellStyle name="Calculation 12 20 5" xfId="7896"/>
    <cellStyle name="Calculation 12 20 5 2" xfId="15618"/>
    <cellStyle name="Calculation 12 20 5 2 2" xfId="26446"/>
    <cellStyle name="Calculation 12 20 5 3" xfId="15059"/>
    <cellStyle name="Calculation 12 20 5 3 2" xfId="26447"/>
    <cellStyle name="Calculation 12 20 5 4" xfId="26445"/>
    <cellStyle name="Calculation 12 20 6" xfId="8786"/>
    <cellStyle name="Calculation 12 20 6 2" xfId="15619"/>
    <cellStyle name="Calculation 12 20 6 2 2" xfId="26449"/>
    <cellStyle name="Calculation 12 20 6 3" xfId="15058"/>
    <cellStyle name="Calculation 12 20 6 3 2" xfId="26450"/>
    <cellStyle name="Calculation 12 20 6 4" xfId="26448"/>
    <cellStyle name="Calculation 12 20 7" xfId="5023"/>
    <cellStyle name="Calculation 12 20 7 2" xfId="15620"/>
    <cellStyle name="Calculation 12 20 7 2 2" xfId="26452"/>
    <cellStyle name="Calculation 12 20 7 3" xfId="15057"/>
    <cellStyle name="Calculation 12 20 7 3 2" xfId="26453"/>
    <cellStyle name="Calculation 12 20 7 4" xfId="26451"/>
    <cellStyle name="Calculation 12 20 8" xfId="6889"/>
    <cellStyle name="Calculation 12 20 8 2" xfId="15621"/>
    <cellStyle name="Calculation 12 20 8 2 2" xfId="26455"/>
    <cellStyle name="Calculation 12 20 8 3" xfId="15056"/>
    <cellStyle name="Calculation 12 20 8 3 2" xfId="26456"/>
    <cellStyle name="Calculation 12 20 8 4" xfId="26454"/>
    <cellStyle name="Calculation 12 20 9" xfId="9696"/>
    <cellStyle name="Calculation 12 20 9 2" xfId="15622"/>
    <cellStyle name="Calculation 12 20 9 2 2" xfId="26458"/>
    <cellStyle name="Calculation 12 20 9 3" xfId="15055"/>
    <cellStyle name="Calculation 12 20 9 3 2" xfId="26459"/>
    <cellStyle name="Calculation 12 20 9 4" xfId="26457"/>
    <cellStyle name="Calculation 12 21" xfId="2899"/>
    <cellStyle name="Calculation 12 21 10" xfId="9545"/>
    <cellStyle name="Calculation 12 21 10 2" xfId="15624"/>
    <cellStyle name="Calculation 12 21 10 2 2" xfId="26462"/>
    <cellStyle name="Calculation 12 21 10 3" xfId="15053"/>
    <cellStyle name="Calculation 12 21 10 3 2" xfId="26463"/>
    <cellStyle name="Calculation 12 21 10 4" xfId="26461"/>
    <cellStyle name="Calculation 12 21 11" xfId="8643"/>
    <cellStyle name="Calculation 12 21 11 2" xfId="15625"/>
    <cellStyle name="Calculation 12 21 11 2 2" xfId="26465"/>
    <cellStyle name="Calculation 12 21 11 3" xfId="15052"/>
    <cellStyle name="Calculation 12 21 11 3 2" xfId="26466"/>
    <cellStyle name="Calculation 12 21 11 4" xfId="26464"/>
    <cellStyle name="Calculation 12 21 12" xfId="8763"/>
    <cellStyle name="Calculation 12 21 12 2" xfId="15626"/>
    <cellStyle name="Calculation 12 21 12 2 2" xfId="26468"/>
    <cellStyle name="Calculation 12 21 12 3" xfId="15051"/>
    <cellStyle name="Calculation 12 21 12 3 2" xfId="26469"/>
    <cellStyle name="Calculation 12 21 12 4" xfId="26467"/>
    <cellStyle name="Calculation 12 21 13" xfId="7748"/>
    <cellStyle name="Calculation 12 21 13 2" xfId="15627"/>
    <cellStyle name="Calculation 12 21 13 2 2" xfId="26471"/>
    <cellStyle name="Calculation 12 21 13 3" xfId="15050"/>
    <cellStyle name="Calculation 12 21 13 3 2" xfId="26472"/>
    <cellStyle name="Calculation 12 21 13 4" xfId="26470"/>
    <cellStyle name="Calculation 12 21 14" xfId="11201"/>
    <cellStyle name="Calculation 12 21 14 2" xfId="15628"/>
    <cellStyle name="Calculation 12 21 14 2 2" xfId="26474"/>
    <cellStyle name="Calculation 12 21 14 3" xfId="15049"/>
    <cellStyle name="Calculation 12 21 14 3 2" xfId="26475"/>
    <cellStyle name="Calculation 12 21 14 4" xfId="26473"/>
    <cellStyle name="Calculation 12 21 15" xfId="10532"/>
    <cellStyle name="Calculation 12 21 15 2" xfId="15629"/>
    <cellStyle name="Calculation 12 21 15 2 2" xfId="26477"/>
    <cellStyle name="Calculation 12 21 15 3" xfId="15048"/>
    <cellStyle name="Calculation 12 21 15 3 2" xfId="26478"/>
    <cellStyle name="Calculation 12 21 15 4" xfId="26476"/>
    <cellStyle name="Calculation 12 21 16" xfId="11181"/>
    <cellStyle name="Calculation 12 21 16 2" xfId="15630"/>
    <cellStyle name="Calculation 12 21 16 2 2" xfId="26480"/>
    <cellStyle name="Calculation 12 21 16 3" xfId="15047"/>
    <cellStyle name="Calculation 12 21 16 3 2" xfId="26481"/>
    <cellStyle name="Calculation 12 21 16 4" xfId="26479"/>
    <cellStyle name="Calculation 12 21 17" xfId="7843"/>
    <cellStyle name="Calculation 12 21 17 2" xfId="15631"/>
    <cellStyle name="Calculation 12 21 17 2 2" xfId="26483"/>
    <cellStyle name="Calculation 12 21 17 3" xfId="15046"/>
    <cellStyle name="Calculation 12 21 17 3 2" xfId="26484"/>
    <cellStyle name="Calculation 12 21 17 4" xfId="26482"/>
    <cellStyle name="Calculation 12 21 18" xfId="11341"/>
    <cellStyle name="Calculation 12 21 18 2" xfId="15632"/>
    <cellStyle name="Calculation 12 21 18 2 2" xfId="26486"/>
    <cellStyle name="Calculation 12 21 18 3" xfId="15045"/>
    <cellStyle name="Calculation 12 21 18 3 2" xfId="26487"/>
    <cellStyle name="Calculation 12 21 18 4" xfId="26485"/>
    <cellStyle name="Calculation 12 21 19" xfId="11459"/>
    <cellStyle name="Calculation 12 21 19 2" xfId="15633"/>
    <cellStyle name="Calculation 12 21 19 2 2" xfId="26489"/>
    <cellStyle name="Calculation 12 21 19 3" xfId="15044"/>
    <cellStyle name="Calculation 12 21 19 3 2" xfId="26490"/>
    <cellStyle name="Calculation 12 21 19 4" xfId="26488"/>
    <cellStyle name="Calculation 12 21 2" xfId="6014"/>
    <cellStyle name="Calculation 12 21 2 2" xfId="15634"/>
    <cellStyle name="Calculation 12 21 2 2 2" xfId="26492"/>
    <cellStyle name="Calculation 12 21 2 3" xfId="15043"/>
    <cellStyle name="Calculation 12 21 2 3 2" xfId="26493"/>
    <cellStyle name="Calculation 12 21 2 4" xfId="26491"/>
    <cellStyle name="Calculation 12 21 20" xfId="13586"/>
    <cellStyle name="Calculation 12 21 20 2" xfId="26494"/>
    <cellStyle name="Calculation 12 21 21" xfId="15623"/>
    <cellStyle name="Calculation 12 21 21 2" xfId="26495"/>
    <cellStyle name="Calculation 12 21 22" xfId="15054"/>
    <cellStyle name="Calculation 12 21 22 2" xfId="26496"/>
    <cellStyle name="Calculation 12 21 23" xfId="26460"/>
    <cellStyle name="Calculation 12 21 3" xfId="5786"/>
    <cellStyle name="Calculation 12 21 3 2" xfId="15635"/>
    <cellStyle name="Calculation 12 21 3 2 2" xfId="26498"/>
    <cellStyle name="Calculation 12 21 3 3" xfId="15042"/>
    <cellStyle name="Calculation 12 21 3 3 2" xfId="26499"/>
    <cellStyle name="Calculation 12 21 3 4" xfId="26497"/>
    <cellStyle name="Calculation 12 21 4" xfId="5981"/>
    <cellStyle name="Calculation 12 21 4 2" xfId="15636"/>
    <cellStyle name="Calculation 12 21 4 2 2" xfId="26501"/>
    <cellStyle name="Calculation 12 21 4 3" xfId="15041"/>
    <cellStyle name="Calculation 12 21 4 3 2" xfId="26502"/>
    <cellStyle name="Calculation 12 21 4 4" xfId="26500"/>
    <cellStyle name="Calculation 12 21 5" xfId="7261"/>
    <cellStyle name="Calculation 12 21 5 2" xfId="15637"/>
    <cellStyle name="Calculation 12 21 5 2 2" xfId="26504"/>
    <cellStyle name="Calculation 12 21 5 3" xfId="15040"/>
    <cellStyle name="Calculation 12 21 5 3 2" xfId="26505"/>
    <cellStyle name="Calculation 12 21 5 4" xfId="26503"/>
    <cellStyle name="Calculation 12 21 6" xfId="5960"/>
    <cellStyle name="Calculation 12 21 6 2" xfId="15638"/>
    <cellStyle name="Calculation 12 21 6 2 2" xfId="26507"/>
    <cellStyle name="Calculation 12 21 6 3" xfId="15038"/>
    <cellStyle name="Calculation 12 21 6 3 2" xfId="26508"/>
    <cellStyle name="Calculation 12 21 6 4" xfId="26506"/>
    <cellStyle name="Calculation 12 21 7" xfId="7742"/>
    <cellStyle name="Calculation 12 21 7 2" xfId="15639"/>
    <cellStyle name="Calculation 12 21 7 2 2" xfId="26510"/>
    <cellStyle name="Calculation 12 21 7 3" xfId="15037"/>
    <cellStyle name="Calculation 12 21 7 3 2" xfId="26511"/>
    <cellStyle name="Calculation 12 21 7 4" xfId="26509"/>
    <cellStyle name="Calculation 12 21 8" xfId="9254"/>
    <cellStyle name="Calculation 12 21 8 2" xfId="15640"/>
    <cellStyle name="Calculation 12 21 8 2 2" xfId="26513"/>
    <cellStyle name="Calculation 12 21 8 3" xfId="15036"/>
    <cellStyle name="Calculation 12 21 8 3 2" xfId="26514"/>
    <cellStyle name="Calculation 12 21 8 4" xfId="26512"/>
    <cellStyle name="Calculation 12 21 9" xfId="9099"/>
    <cellStyle name="Calculation 12 21 9 2" xfId="15641"/>
    <cellStyle name="Calculation 12 21 9 2 2" xfId="26516"/>
    <cellStyle name="Calculation 12 21 9 3" xfId="15035"/>
    <cellStyle name="Calculation 12 21 9 3 2" xfId="26517"/>
    <cellStyle name="Calculation 12 21 9 4" xfId="26515"/>
    <cellStyle name="Calculation 12 22" xfId="2900"/>
    <cellStyle name="Calculation 12 22 10" xfId="6714"/>
    <cellStyle name="Calculation 12 22 10 2" xfId="15643"/>
    <cellStyle name="Calculation 12 22 10 2 2" xfId="26520"/>
    <cellStyle name="Calculation 12 22 10 3" xfId="15033"/>
    <cellStyle name="Calculation 12 22 10 3 2" xfId="26521"/>
    <cellStyle name="Calculation 12 22 10 4" xfId="26519"/>
    <cellStyle name="Calculation 12 22 11" xfId="10432"/>
    <cellStyle name="Calculation 12 22 11 2" xfId="15644"/>
    <cellStyle name="Calculation 12 22 11 2 2" xfId="26523"/>
    <cellStyle name="Calculation 12 22 11 3" xfId="15032"/>
    <cellStyle name="Calculation 12 22 11 3 2" xfId="26524"/>
    <cellStyle name="Calculation 12 22 11 4" xfId="26522"/>
    <cellStyle name="Calculation 12 22 12" xfId="5481"/>
    <cellStyle name="Calculation 12 22 12 2" xfId="15645"/>
    <cellStyle name="Calculation 12 22 12 2 2" xfId="26526"/>
    <cellStyle name="Calculation 12 22 12 3" xfId="15031"/>
    <cellStyle name="Calculation 12 22 12 3 2" xfId="26527"/>
    <cellStyle name="Calculation 12 22 12 4" xfId="26525"/>
    <cellStyle name="Calculation 12 22 13" xfId="10435"/>
    <cellStyle name="Calculation 12 22 13 2" xfId="15646"/>
    <cellStyle name="Calculation 12 22 13 2 2" xfId="26529"/>
    <cellStyle name="Calculation 12 22 13 3" xfId="15030"/>
    <cellStyle name="Calculation 12 22 13 3 2" xfId="26530"/>
    <cellStyle name="Calculation 12 22 13 4" xfId="26528"/>
    <cellStyle name="Calculation 12 22 14" xfId="10974"/>
    <cellStyle name="Calculation 12 22 14 2" xfId="15647"/>
    <cellStyle name="Calculation 12 22 14 2 2" xfId="26532"/>
    <cellStyle name="Calculation 12 22 14 3" xfId="15029"/>
    <cellStyle name="Calculation 12 22 14 3 2" xfId="26533"/>
    <cellStyle name="Calculation 12 22 14 4" xfId="26531"/>
    <cellStyle name="Calculation 12 22 15" xfId="9101"/>
    <cellStyle name="Calculation 12 22 15 2" xfId="15648"/>
    <cellStyle name="Calculation 12 22 15 2 2" xfId="26535"/>
    <cellStyle name="Calculation 12 22 15 3" xfId="15028"/>
    <cellStyle name="Calculation 12 22 15 3 2" xfId="26536"/>
    <cellStyle name="Calculation 12 22 15 4" xfId="26534"/>
    <cellStyle name="Calculation 12 22 16" xfId="12044"/>
    <cellStyle name="Calculation 12 22 16 2" xfId="15649"/>
    <cellStyle name="Calculation 12 22 16 2 2" xfId="26538"/>
    <cellStyle name="Calculation 12 22 16 3" xfId="15027"/>
    <cellStyle name="Calculation 12 22 16 3 2" xfId="26539"/>
    <cellStyle name="Calculation 12 22 16 4" xfId="26537"/>
    <cellStyle name="Calculation 12 22 17" xfId="11771"/>
    <cellStyle name="Calculation 12 22 17 2" xfId="15650"/>
    <cellStyle name="Calculation 12 22 17 2 2" xfId="26541"/>
    <cellStyle name="Calculation 12 22 17 3" xfId="15026"/>
    <cellStyle name="Calculation 12 22 17 3 2" xfId="26542"/>
    <cellStyle name="Calculation 12 22 17 4" xfId="26540"/>
    <cellStyle name="Calculation 12 22 18" xfId="7733"/>
    <cellStyle name="Calculation 12 22 18 2" xfId="15651"/>
    <cellStyle name="Calculation 12 22 18 2 2" xfId="26544"/>
    <cellStyle name="Calculation 12 22 18 3" xfId="15025"/>
    <cellStyle name="Calculation 12 22 18 3 2" xfId="26545"/>
    <cellStyle name="Calculation 12 22 18 4" xfId="26543"/>
    <cellStyle name="Calculation 12 22 19" xfId="13587"/>
    <cellStyle name="Calculation 12 22 19 2" xfId="15652"/>
    <cellStyle name="Calculation 12 22 19 2 2" xfId="26547"/>
    <cellStyle name="Calculation 12 22 19 3" xfId="15024"/>
    <cellStyle name="Calculation 12 22 19 3 2" xfId="26548"/>
    <cellStyle name="Calculation 12 22 19 4" xfId="26546"/>
    <cellStyle name="Calculation 12 22 2" xfId="6015"/>
    <cellStyle name="Calculation 12 22 2 2" xfId="15653"/>
    <cellStyle name="Calculation 12 22 2 2 2" xfId="26550"/>
    <cellStyle name="Calculation 12 22 2 3" xfId="15023"/>
    <cellStyle name="Calculation 12 22 2 3 2" xfId="26551"/>
    <cellStyle name="Calculation 12 22 2 4" xfId="26549"/>
    <cellStyle name="Calculation 12 22 20" xfId="12172"/>
    <cellStyle name="Calculation 12 22 20 2" xfId="26552"/>
    <cellStyle name="Calculation 12 22 21" xfId="15642"/>
    <cellStyle name="Calculation 12 22 21 2" xfId="26553"/>
    <cellStyle name="Calculation 12 22 22" xfId="15034"/>
    <cellStyle name="Calculation 12 22 22 2" xfId="26554"/>
    <cellStyle name="Calculation 12 22 23" xfId="26518"/>
    <cellStyle name="Calculation 12 22 3" xfId="5785"/>
    <cellStyle name="Calculation 12 22 3 2" xfId="15654"/>
    <cellStyle name="Calculation 12 22 3 2 2" xfId="26556"/>
    <cellStyle name="Calculation 12 22 3 3" xfId="15022"/>
    <cellStyle name="Calculation 12 22 3 3 2" xfId="26557"/>
    <cellStyle name="Calculation 12 22 3 4" xfId="26555"/>
    <cellStyle name="Calculation 12 22 4" xfId="7431"/>
    <cellStyle name="Calculation 12 22 4 2" xfId="15655"/>
    <cellStyle name="Calculation 12 22 4 2 2" xfId="26559"/>
    <cellStyle name="Calculation 12 22 4 3" xfId="15021"/>
    <cellStyle name="Calculation 12 22 4 3 2" xfId="26560"/>
    <cellStyle name="Calculation 12 22 4 4" xfId="26558"/>
    <cellStyle name="Calculation 12 22 5" xfId="5817"/>
    <cellStyle name="Calculation 12 22 5 2" xfId="15656"/>
    <cellStyle name="Calculation 12 22 5 2 2" xfId="26562"/>
    <cellStyle name="Calculation 12 22 5 3" xfId="15020"/>
    <cellStyle name="Calculation 12 22 5 3 2" xfId="26563"/>
    <cellStyle name="Calculation 12 22 5 4" xfId="26561"/>
    <cellStyle name="Calculation 12 22 6" xfId="5961"/>
    <cellStyle name="Calculation 12 22 6 2" xfId="15657"/>
    <cellStyle name="Calculation 12 22 6 2 2" xfId="26565"/>
    <cellStyle name="Calculation 12 22 6 3" xfId="15019"/>
    <cellStyle name="Calculation 12 22 6 3 2" xfId="26566"/>
    <cellStyle name="Calculation 12 22 6 4" xfId="26564"/>
    <cellStyle name="Calculation 12 22 7" xfId="8342"/>
    <cellStyle name="Calculation 12 22 7 2" xfId="15658"/>
    <cellStyle name="Calculation 12 22 7 2 2" xfId="26568"/>
    <cellStyle name="Calculation 12 22 7 3" xfId="15018"/>
    <cellStyle name="Calculation 12 22 7 3 2" xfId="26569"/>
    <cellStyle name="Calculation 12 22 7 4" xfId="26567"/>
    <cellStyle name="Calculation 12 22 8" xfId="8581"/>
    <cellStyle name="Calculation 12 22 8 2" xfId="15659"/>
    <cellStyle name="Calculation 12 22 8 2 2" xfId="26571"/>
    <cellStyle name="Calculation 12 22 8 3" xfId="15017"/>
    <cellStyle name="Calculation 12 22 8 3 2" xfId="26572"/>
    <cellStyle name="Calculation 12 22 8 4" xfId="26570"/>
    <cellStyle name="Calculation 12 22 9" xfId="7265"/>
    <cellStyle name="Calculation 12 22 9 2" xfId="15660"/>
    <cellStyle name="Calculation 12 22 9 2 2" xfId="26574"/>
    <cellStyle name="Calculation 12 22 9 3" xfId="15016"/>
    <cellStyle name="Calculation 12 22 9 3 2" xfId="26575"/>
    <cellStyle name="Calculation 12 22 9 4" xfId="26573"/>
    <cellStyle name="Calculation 12 23" xfId="2901"/>
    <cellStyle name="Calculation 12 23 10" xfId="9544"/>
    <cellStyle name="Calculation 12 23 10 2" xfId="15662"/>
    <cellStyle name="Calculation 12 23 10 2 2" xfId="26578"/>
    <cellStyle name="Calculation 12 23 10 3" xfId="15014"/>
    <cellStyle name="Calculation 12 23 10 3 2" xfId="26579"/>
    <cellStyle name="Calculation 12 23 10 4" xfId="26577"/>
    <cellStyle name="Calculation 12 23 11" xfId="5872"/>
    <cellStyle name="Calculation 12 23 11 2" xfId="15663"/>
    <cellStyle name="Calculation 12 23 11 2 2" xfId="26581"/>
    <cellStyle name="Calculation 12 23 11 3" xfId="15013"/>
    <cellStyle name="Calculation 12 23 11 3 2" xfId="26582"/>
    <cellStyle name="Calculation 12 23 11 4" xfId="26580"/>
    <cellStyle name="Calculation 12 23 12" xfId="5922"/>
    <cellStyle name="Calculation 12 23 12 2" xfId="15664"/>
    <cellStyle name="Calculation 12 23 12 2 2" xfId="26584"/>
    <cellStyle name="Calculation 12 23 12 3" xfId="15012"/>
    <cellStyle name="Calculation 12 23 12 3 2" xfId="26585"/>
    <cellStyle name="Calculation 12 23 12 4" xfId="26583"/>
    <cellStyle name="Calculation 12 23 13" xfId="5731"/>
    <cellStyle name="Calculation 12 23 13 2" xfId="15665"/>
    <cellStyle name="Calculation 12 23 13 2 2" xfId="26587"/>
    <cellStyle name="Calculation 12 23 13 3" xfId="15011"/>
    <cellStyle name="Calculation 12 23 13 3 2" xfId="26588"/>
    <cellStyle name="Calculation 12 23 13 4" xfId="26586"/>
    <cellStyle name="Calculation 12 23 14" xfId="11194"/>
    <cellStyle name="Calculation 12 23 14 2" xfId="15666"/>
    <cellStyle name="Calculation 12 23 14 2 2" xfId="26590"/>
    <cellStyle name="Calculation 12 23 14 3" xfId="15010"/>
    <cellStyle name="Calculation 12 23 14 3 2" xfId="26591"/>
    <cellStyle name="Calculation 12 23 14 4" xfId="26589"/>
    <cellStyle name="Calculation 12 23 15" xfId="7100"/>
    <cellStyle name="Calculation 12 23 15 2" xfId="15667"/>
    <cellStyle name="Calculation 12 23 15 2 2" xfId="26593"/>
    <cellStyle name="Calculation 12 23 15 3" xfId="15009"/>
    <cellStyle name="Calculation 12 23 15 3 2" xfId="26594"/>
    <cellStyle name="Calculation 12 23 15 4" xfId="26592"/>
    <cellStyle name="Calculation 12 23 16" xfId="11519"/>
    <cellStyle name="Calculation 12 23 16 2" xfId="15668"/>
    <cellStyle name="Calculation 12 23 16 2 2" xfId="26596"/>
    <cellStyle name="Calculation 12 23 16 3" xfId="15008"/>
    <cellStyle name="Calculation 12 23 16 3 2" xfId="26597"/>
    <cellStyle name="Calculation 12 23 16 4" xfId="26595"/>
    <cellStyle name="Calculation 12 23 17" xfId="5096"/>
    <cellStyle name="Calculation 12 23 17 2" xfId="15669"/>
    <cellStyle name="Calculation 12 23 17 2 2" xfId="26599"/>
    <cellStyle name="Calculation 12 23 17 3" xfId="15007"/>
    <cellStyle name="Calculation 12 23 17 3 2" xfId="26600"/>
    <cellStyle name="Calculation 12 23 17 4" xfId="26598"/>
    <cellStyle name="Calculation 12 23 18" xfId="8364"/>
    <cellStyle name="Calculation 12 23 18 2" xfId="15670"/>
    <cellStyle name="Calculation 12 23 18 2 2" xfId="26602"/>
    <cellStyle name="Calculation 12 23 18 3" xfId="15006"/>
    <cellStyle name="Calculation 12 23 18 3 2" xfId="26603"/>
    <cellStyle name="Calculation 12 23 18 4" xfId="26601"/>
    <cellStyle name="Calculation 12 23 19" xfId="7268"/>
    <cellStyle name="Calculation 12 23 19 2" xfId="15671"/>
    <cellStyle name="Calculation 12 23 19 2 2" xfId="26605"/>
    <cellStyle name="Calculation 12 23 19 3" xfId="15005"/>
    <cellStyle name="Calculation 12 23 19 3 2" xfId="26606"/>
    <cellStyle name="Calculation 12 23 19 4" xfId="26604"/>
    <cellStyle name="Calculation 12 23 2" xfId="6016"/>
    <cellStyle name="Calculation 12 23 2 2" xfId="15672"/>
    <cellStyle name="Calculation 12 23 2 2 2" xfId="26608"/>
    <cellStyle name="Calculation 12 23 2 3" xfId="15004"/>
    <cellStyle name="Calculation 12 23 2 3 2" xfId="26609"/>
    <cellStyle name="Calculation 12 23 2 4" xfId="26607"/>
    <cellStyle name="Calculation 12 23 20" xfId="5894"/>
    <cellStyle name="Calculation 12 23 20 2" xfId="26610"/>
    <cellStyle name="Calculation 12 23 21" xfId="15661"/>
    <cellStyle name="Calculation 12 23 21 2" xfId="26611"/>
    <cellStyle name="Calculation 12 23 22" xfId="15015"/>
    <cellStyle name="Calculation 12 23 22 2" xfId="26612"/>
    <cellStyle name="Calculation 12 23 23" xfId="26576"/>
    <cellStyle name="Calculation 12 23 3" xfId="5784"/>
    <cellStyle name="Calculation 12 23 3 2" xfId="15673"/>
    <cellStyle name="Calculation 12 23 3 2 2" xfId="26614"/>
    <cellStyle name="Calculation 12 23 3 3" xfId="15003"/>
    <cellStyle name="Calculation 12 23 3 3 2" xfId="26615"/>
    <cellStyle name="Calculation 12 23 3 4" xfId="26613"/>
    <cellStyle name="Calculation 12 23 4" xfId="4754"/>
    <cellStyle name="Calculation 12 23 4 2" xfId="15674"/>
    <cellStyle name="Calculation 12 23 4 2 2" xfId="26617"/>
    <cellStyle name="Calculation 12 23 4 3" xfId="15002"/>
    <cellStyle name="Calculation 12 23 4 3 2" xfId="26618"/>
    <cellStyle name="Calculation 12 23 4 4" xfId="26616"/>
    <cellStyle name="Calculation 12 23 5" xfId="7260"/>
    <cellStyle name="Calculation 12 23 5 2" xfId="15675"/>
    <cellStyle name="Calculation 12 23 5 2 2" xfId="26620"/>
    <cellStyle name="Calculation 12 23 5 3" xfId="15001"/>
    <cellStyle name="Calculation 12 23 5 3 2" xfId="26621"/>
    <cellStyle name="Calculation 12 23 5 4" xfId="26619"/>
    <cellStyle name="Calculation 12 23 6" xfId="5962"/>
    <cellStyle name="Calculation 12 23 6 2" xfId="15676"/>
    <cellStyle name="Calculation 12 23 6 2 2" xfId="26623"/>
    <cellStyle name="Calculation 12 23 6 3" xfId="15000"/>
    <cellStyle name="Calculation 12 23 6 3 2" xfId="26624"/>
    <cellStyle name="Calculation 12 23 6 4" xfId="26622"/>
    <cellStyle name="Calculation 12 23 7" xfId="5845"/>
    <cellStyle name="Calculation 12 23 7 2" xfId="15677"/>
    <cellStyle name="Calculation 12 23 7 2 2" xfId="26626"/>
    <cellStyle name="Calculation 12 23 7 3" xfId="14999"/>
    <cellStyle name="Calculation 12 23 7 3 2" xfId="26627"/>
    <cellStyle name="Calculation 12 23 7 4" xfId="26625"/>
    <cellStyle name="Calculation 12 23 8" xfId="7274"/>
    <cellStyle name="Calculation 12 23 8 2" xfId="15678"/>
    <cellStyle name="Calculation 12 23 8 2 2" xfId="26629"/>
    <cellStyle name="Calculation 12 23 8 3" xfId="14998"/>
    <cellStyle name="Calculation 12 23 8 3 2" xfId="26630"/>
    <cellStyle name="Calculation 12 23 8 4" xfId="26628"/>
    <cellStyle name="Calculation 12 23 9" xfId="9098"/>
    <cellStyle name="Calculation 12 23 9 2" xfId="15679"/>
    <cellStyle name="Calculation 12 23 9 2 2" xfId="26632"/>
    <cellStyle name="Calculation 12 23 9 3" xfId="14997"/>
    <cellStyle name="Calculation 12 23 9 3 2" xfId="26633"/>
    <cellStyle name="Calculation 12 23 9 4" xfId="26631"/>
    <cellStyle name="Calculation 12 24" xfId="2902"/>
    <cellStyle name="Calculation 12 24 10" xfId="8189"/>
    <cellStyle name="Calculation 12 24 10 2" xfId="15681"/>
    <cellStyle name="Calculation 12 24 10 2 2" xfId="26636"/>
    <cellStyle name="Calculation 12 24 10 3" xfId="14995"/>
    <cellStyle name="Calculation 12 24 10 3 2" xfId="26637"/>
    <cellStyle name="Calculation 12 24 10 4" xfId="26635"/>
    <cellStyle name="Calculation 12 24 11" xfId="10433"/>
    <cellStyle name="Calculation 12 24 11 2" xfId="15682"/>
    <cellStyle name="Calculation 12 24 11 2 2" xfId="26639"/>
    <cellStyle name="Calculation 12 24 11 3" xfId="14994"/>
    <cellStyle name="Calculation 12 24 11 3 2" xfId="26640"/>
    <cellStyle name="Calculation 12 24 11 4" xfId="26638"/>
    <cellStyle name="Calculation 12 24 12" xfId="9105"/>
    <cellStyle name="Calculation 12 24 12 2" xfId="15683"/>
    <cellStyle name="Calculation 12 24 12 2 2" xfId="26642"/>
    <cellStyle name="Calculation 12 24 12 3" xfId="14993"/>
    <cellStyle name="Calculation 12 24 12 3 2" xfId="26643"/>
    <cellStyle name="Calculation 12 24 12 4" xfId="26641"/>
    <cellStyle name="Calculation 12 24 13" xfId="5730"/>
    <cellStyle name="Calculation 12 24 13 2" xfId="15684"/>
    <cellStyle name="Calculation 12 24 13 2 2" xfId="26645"/>
    <cellStyle name="Calculation 12 24 13 3" xfId="14992"/>
    <cellStyle name="Calculation 12 24 13 3 2" xfId="26646"/>
    <cellStyle name="Calculation 12 24 13 4" xfId="26644"/>
    <cellStyle name="Calculation 12 24 14" xfId="10427"/>
    <cellStyle name="Calculation 12 24 14 2" xfId="15685"/>
    <cellStyle name="Calculation 12 24 14 2 2" xfId="26648"/>
    <cellStyle name="Calculation 12 24 14 3" xfId="14991"/>
    <cellStyle name="Calculation 12 24 14 3 2" xfId="26649"/>
    <cellStyle name="Calculation 12 24 14 4" xfId="26647"/>
    <cellStyle name="Calculation 12 24 15" xfId="10783"/>
    <cellStyle name="Calculation 12 24 15 2" xfId="15686"/>
    <cellStyle name="Calculation 12 24 15 2 2" xfId="26651"/>
    <cellStyle name="Calculation 12 24 15 3" xfId="14990"/>
    <cellStyle name="Calculation 12 24 15 3 2" xfId="26652"/>
    <cellStyle name="Calculation 12 24 15 4" xfId="26650"/>
    <cellStyle name="Calculation 12 24 16" xfId="12043"/>
    <cellStyle name="Calculation 12 24 16 2" xfId="15687"/>
    <cellStyle name="Calculation 12 24 16 2 2" xfId="26654"/>
    <cellStyle name="Calculation 12 24 16 3" xfId="14989"/>
    <cellStyle name="Calculation 12 24 16 3 2" xfId="26655"/>
    <cellStyle name="Calculation 12 24 16 4" xfId="26653"/>
    <cellStyle name="Calculation 12 24 17" xfId="5291"/>
    <cellStyle name="Calculation 12 24 17 2" xfId="15688"/>
    <cellStyle name="Calculation 12 24 17 2 2" xfId="26657"/>
    <cellStyle name="Calculation 12 24 17 3" xfId="14988"/>
    <cellStyle name="Calculation 12 24 17 3 2" xfId="26658"/>
    <cellStyle name="Calculation 12 24 17 4" xfId="26656"/>
    <cellStyle name="Calculation 12 24 18" xfId="5915"/>
    <cellStyle name="Calculation 12 24 18 2" xfId="15689"/>
    <cellStyle name="Calculation 12 24 18 2 2" xfId="26660"/>
    <cellStyle name="Calculation 12 24 18 3" xfId="14987"/>
    <cellStyle name="Calculation 12 24 18 3 2" xfId="26661"/>
    <cellStyle name="Calculation 12 24 18 4" xfId="26659"/>
    <cellStyle name="Calculation 12 24 19" xfId="13588"/>
    <cellStyle name="Calculation 12 24 19 2" xfId="15690"/>
    <cellStyle name="Calculation 12 24 19 2 2" xfId="26663"/>
    <cellStyle name="Calculation 12 24 19 3" xfId="14986"/>
    <cellStyle name="Calculation 12 24 19 3 2" xfId="26664"/>
    <cellStyle name="Calculation 12 24 19 4" xfId="26662"/>
    <cellStyle name="Calculation 12 24 2" xfId="6017"/>
    <cellStyle name="Calculation 12 24 2 2" xfId="15691"/>
    <cellStyle name="Calculation 12 24 2 2 2" xfId="26666"/>
    <cellStyle name="Calculation 12 24 2 3" xfId="14985"/>
    <cellStyle name="Calculation 12 24 2 3 2" xfId="26667"/>
    <cellStyle name="Calculation 12 24 2 4" xfId="26665"/>
    <cellStyle name="Calculation 12 24 20" xfId="5895"/>
    <cellStyle name="Calculation 12 24 20 2" xfId="26668"/>
    <cellStyle name="Calculation 12 24 21" xfId="15680"/>
    <cellStyle name="Calculation 12 24 21 2" xfId="26669"/>
    <cellStyle name="Calculation 12 24 22" xfId="14996"/>
    <cellStyle name="Calculation 12 24 22 2" xfId="26670"/>
    <cellStyle name="Calculation 12 24 23" xfId="26634"/>
    <cellStyle name="Calculation 12 24 3" xfId="5783"/>
    <cellStyle name="Calculation 12 24 3 2" xfId="15692"/>
    <cellStyle name="Calculation 12 24 3 2 2" xfId="26672"/>
    <cellStyle name="Calculation 12 24 3 3" xfId="14984"/>
    <cellStyle name="Calculation 12 24 3 3 2" xfId="26673"/>
    <cellStyle name="Calculation 12 24 3 4" xfId="26671"/>
    <cellStyle name="Calculation 12 24 4" xfId="5982"/>
    <cellStyle name="Calculation 12 24 4 2" xfId="15693"/>
    <cellStyle name="Calculation 12 24 4 2 2" xfId="26675"/>
    <cellStyle name="Calculation 12 24 4 3" xfId="14983"/>
    <cellStyle name="Calculation 12 24 4 3 2" xfId="26676"/>
    <cellStyle name="Calculation 12 24 4 4" xfId="26674"/>
    <cellStyle name="Calculation 12 24 5" xfId="5816"/>
    <cellStyle name="Calculation 12 24 5 2" xfId="15694"/>
    <cellStyle name="Calculation 12 24 5 2 2" xfId="26678"/>
    <cellStyle name="Calculation 12 24 5 3" xfId="14982"/>
    <cellStyle name="Calculation 12 24 5 3 2" xfId="26679"/>
    <cellStyle name="Calculation 12 24 5 4" xfId="26677"/>
    <cellStyle name="Calculation 12 24 6" xfId="5963"/>
    <cellStyle name="Calculation 12 24 6 2" xfId="15695"/>
    <cellStyle name="Calculation 12 24 6 2 2" xfId="26681"/>
    <cellStyle name="Calculation 12 24 6 3" xfId="14981"/>
    <cellStyle name="Calculation 12 24 6 3 2" xfId="26682"/>
    <cellStyle name="Calculation 12 24 6 4" xfId="26680"/>
    <cellStyle name="Calculation 12 24 7" xfId="5844"/>
    <cellStyle name="Calculation 12 24 7 2" xfId="15696"/>
    <cellStyle name="Calculation 12 24 7 2 2" xfId="26684"/>
    <cellStyle name="Calculation 12 24 7 3" xfId="14980"/>
    <cellStyle name="Calculation 12 24 7 3 2" xfId="26685"/>
    <cellStyle name="Calculation 12 24 7 4" xfId="26683"/>
    <cellStyle name="Calculation 12 24 8" xfId="8580"/>
    <cellStyle name="Calculation 12 24 8 2" xfId="15697"/>
    <cellStyle name="Calculation 12 24 8 2 2" xfId="26687"/>
    <cellStyle name="Calculation 12 24 8 3" xfId="14979"/>
    <cellStyle name="Calculation 12 24 8 3 2" xfId="26688"/>
    <cellStyle name="Calculation 12 24 8 4" xfId="26686"/>
    <cellStyle name="Calculation 12 24 9" xfId="7738"/>
    <cellStyle name="Calculation 12 24 9 2" xfId="15698"/>
    <cellStyle name="Calculation 12 24 9 2 2" xfId="26690"/>
    <cellStyle name="Calculation 12 24 9 3" xfId="14978"/>
    <cellStyle name="Calculation 12 24 9 3 2" xfId="26691"/>
    <cellStyle name="Calculation 12 24 9 4" xfId="26689"/>
    <cellStyle name="Calculation 12 25" xfId="2903"/>
    <cellStyle name="Calculation 12 25 10" xfId="9543"/>
    <cellStyle name="Calculation 12 25 10 2" xfId="15700"/>
    <cellStyle name="Calculation 12 25 10 2 2" xfId="26694"/>
    <cellStyle name="Calculation 12 25 10 3" xfId="14975"/>
    <cellStyle name="Calculation 12 25 10 3 2" xfId="26695"/>
    <cellStyle name="Calculation 12 25 10 4" xfId="26693"/>
    <cellStyle name="Calculation 12 25 11" xfId="10972"/>
    <cellStyle name="Calculation 12 25 11 2" xfId="15701"/>
    <cellStyle name="Calculation 12 25 11 2 2" xfId="26697"/>
    <cellStyle name="Calculation 12 25 11 3" xfId="14974"/>
    <cellStyle name="Calculation 12 25 11 3 2" xfId="26698"/>
    <cellStyle name="Calculation 12 25 11 4" xfId="26696"/>
    <cellStyle name="Calculation 12 25 12" xfId="5923"/>
    <cellStyle name="Calculation 12 25 12 2" xfId="15702"/>
    <cellStyle name="Calculation 12 25 12 2 2" xfId="26700"/>
    <cellStyle name="Calculation 12 25 12 3" xfId="14973"/>
    <cellStyle name="Calculation 12 25 12 3 2" xfId="26701"/>
    <cellStyle name="Calculation 12 25 12 4" xfId="26699"/>
    <cellStyle name="Calculation 12 25 13" xfId="9698"/>
    <cellStyle name="Calculation 12 25 13 2" xfId="15703"/>
    <cellStyle name="Calculation 12 25 13 2 2" xfId="26703"/>
    <cellStyle name="Calculation 12 25 13 3" xfId="14972"/>
    <cellStyle name="Calculation 12 25 13 3 2" xfId="26704"/>
    <cellStyle name="Calculation 12 25 13 4" xfId="26702"/>
    <cellStyle name="Calculation 12 25 14" xfId="11192"/>
    <cellStyle name="Calculation 12 25 14 2" xfId="15704"/>
    <cellStyle name="Calculation 12 25 14 2 2" xfId="26706"/>
    <cellStyle name="Calculation 12 25 14 3" xfId="14971"/>
    <cellStyle name="Calculation 12 25 14 3 2" xfId="26707"/>
    <cellStyle name="Calculation 12 25 14 4" xfId="26705"/>
    <cellStyle name="Calculation 12 25 15" xfId="10093"/>
    <cellStyle name="Calculation 12 25 15 2" xfId="15705"/>
    <cellStyle name="Calculation 12 25 15 2 2" xfId="26709"/>
    <cellStyle name="Calculation 12 25 15 3" xfId="14970"/>
    <cellStyle name="Calculation 12 25 15 3 2" xfId="26710"/>
    <cellStyle name="Calculation 12 25 15 4" xfId="26708"/>
    <cellStyle name="Calculation 12 25 16" xfId="5916"/>
    <cellStyle name="Calculation 12 25 16 2" xfId="15706"/>
    <cellStyle name="Calculation 12 25 16 2 2" xfId="26712"/>
    <cellStyle name="Calculation 12 25 16 3" xfId="14969"/>
    <cellStyle name="Calculation 12 25 16 3 2" xfId="26713"/>
    <cellStyle name="Calculation 12 25 16 4" xfId="26711"/>
    <cellStyle name="Calculation 12 25 17" xfId="10557"/>
    <cellStyle name="Calculation 12 25 17 2" xfId="15707"/>
    <cellStyle name="Calculation 12 25 17 2 2" xfId="26715"/>
    <cellStyle name="Calculation 12 25 17 3" xfId="14968"/>
    <cellStyle name="Calculation 12 25 17 3 2" xfId="26716"/>
    <cellStyle name="Calculation 12 25 17 4" xfId="26714"/>
    <cellStyle name="Calculation 12 25 18" xfId="9815"/>
    <cellStyle name="Calculation 12 25 18 2" xfId="15708"/>
    <cellStyle name="Calculation 12 25 18 2 2" xfId="26718"/>
    <cellStyle name="Calculation 12 25 18 3" xfId="14967"/>
    <cellStyle name="Calculation 12 25 18 3 2" xfId="26719"/>
    <cellStyle name="Calculation 12 25 18 4" xfId="26717"/>
    <cellStyle name="Calculation 12 25 19" xfId="10556"/>
    <cellStyle name="Calculation 12 25 19 2" xfId="15709"/>
    <cellStyle name="Calculation 12 25 19 2 2" xfId="26721"/>
    <cellStyle name="Calculation 12 25 19 3" xfId="14966"/>
    <cellStyle name="Calculation 12 25 19 3 2" xfId="26722"/>
    <cellStyle name="Calculation 12 25 19 4" xfId="26720"/>
    <cellStyle name="Calculation 12 25 2" xfId="6018"/>
    <cellStyle name="Calculation 12 25 2 2" xfId="15710"/>
    <cellStyle name="Calculation 12 25 2 2 2" xfId="26724"/>
    <cellStyle name="Calculation 12 25 2 3" xfId="14965"/>
    <cellStyle name="Calculation 12 25 2 3 2" xfId="26725"/>
    <cellStyle name="Calculation 12 25 2 4" xfId="26723"/>
    <cellStyle name="Calculation 12 25 20" xfId="5896"/>
    <cellStyle name="Calculation 12 25 20 2" xfId="26726"/>
    <cellStyle name="Calculation 12 25 21" xfId="15699"/>
    <cellStyle name="Calculation 12 25 21 2" xfId="26727"/>
    <cellStyle name="Calculation 12 25 22" xfId="14976"/>
    <cellStyle name="Calculation 12 25 22 2" xfId="26728"/>
    <cellStyle name="Calculation 12 25 23" xfId="26692"/>
    <cellStyle name="Calculation 12 25 3" xfId="5782"/>
    <cellStyle name="Calculation 12 25 3 2" xfId="15711"/>
    <cellStyle name="Calculation 12 25 3 2 2" xfId="26730"/>
    <cellStyle name="Calculation 12 25 3 3" xfId="14964"/>
    <cellStyle name="Calculation 12 25 3 3 2" xfId="26731"/>
    <cellStyle name="Calculation 12 25 3 4" xfId="26729"/>
    <cellStyle name="Calculation 12 25 4" xfId="4755"/>
    <cellStyle name="Calculation 12 25 4 2" xfId="15712"/>
    <cellStyle name="Calculation 12 25 4 2 2" xfId="26733"/>
    <cellStyle name="Calculation 12 25 4 3" xfId="14963"/>
    <cellStyle name="Calculation 12 25 4 3 2" xfId="26734"/>
    <cellStyle name="Calculation 12 25 4 4" xfId="26732"/>
    <cellStyle name="Calculation 12 25 5" xfId="7259"/>
    <cellStyle name="Calculation 12 25 5 2" xfId="15713"/>
    <cellStyle name="Calculation 12 25 5 2 2" xfId="26736"/>
    <cellStyle name="Calculation 12 25 5 3" xfId="14962"/>
    <cellStyle name="Calculation 12 25 5 3 2" xfId="26737"/>
    <cellStyle name="Calculation 12 25 5 4" xfId="26735"/>
    <cellStyle name="Calculation 12 25 6" xfId="5964"/>
    <cellStyle name="Calculation 12 25 6 2" xfId="15714"/>
    <cellStyle name="Calculation 12 25 6 2 2" xfId="26739"/>
    <cellStyle name="Calculation 12 25 6 3" xfId="14961"/>
    <cellStyle name="Calculation 12 25 6 3 2" xfId="26740"/>
    <cellStyle name="Calculation 12 25 6 4" xfId="26738"/>
    <cellStyle name="Calculation 12 25 7" xfId="5843"/>
    <cellStyle name="Calculation 12 25 7 2" xfId="15715"/>
    <cellStyle name="Calculation 12 25 7 2 2" xfId="26742"/>
    <cellStyle name="Calculation 12 25 7 3" xfId="14960"/>
    <cellStyle name="Calculation 12 25 7 3 2" xfId="26743"/>
    <cellStyle name="Calculation 12 25 7 4" xfId="26741"/>
    <cellStyle name="Calculation 12 25 8" xfId="7890"/>
    <cellStyle name="Calculation 12 25 8 2" xfId="15716"/>
    <cellStyle name="Calculation 12 25 8 2 2" xfId="26745"/>
    <cellStyle name="Calculation 12 25 8 3" xfId="14959"/>
    <cellStyle name="Calculation 12 25 8 3 2" xfId="26746"/>
    <cellStyle name="Calculation 12 25 8 4" xfId="26744"/>
    <cellStyle name="Calculation 12 25 9" xfId="9097"/>
    <cellStyle name="Calculation 12 25 9 2" xfId="15717"/>
    <cellStyle name="Calculation 12 25 9 2 2" xfId="26748"/>
    <cellStyle name="Calculation 12 25 9 3" xfId="14958"/>
    <cellStyle name="Calculation 12 25 9 3 2" xfId="26749"/>
    <cellStyle name="Calculation 12 25 9 4" xfId="26747"/>
    <cellStyle name="Calculation 12 26" xfId="2904"/>
    <cellStyle name="Calculation 12 26 10" xfId="8787"/>
    <cellStyle name="Calculation 12 26 10 2" xfId="15719"/>
    <cellStyle name="Calculation 12 26 10 2 2" xfId="26752"/>
    <cellStyle name="Calculation 12 26 10 3" xfId="14956"/>
    <cellStyle name="Calculation 12 26 10 3 2" xfId="26753"/>
    <cellStyle name="Calculation 12 26 10 4" xfId="26751"/>
    <cellStyle name="Calculation 12 26 11" xfId="8644"/>
    <cellStyle name="Calculation 12 26 11 2" xfId="15720"/>
    <cellStyle name="Calculation 12 26 11 2 2" xfId="26755"/>
    <cellStyle name="Calculation 12 26 11 3" xfId="14955"/>
    <cellStyle name="Calculation 12 26 11 3 2" xfId="26756"/>
    <cellStyle name="Calculation 12 26 11 4" xfId="26754"/>
    <cellStyle name="Calculation 12 26 12" xfId="9106"/>
    <cellStyle name="Calculation 12 26 12 2" xfId="15721"/>
    <cellStyle name="Calculation 12 26 12 2 2" xfId="26758"/>
    <cellStyle name="Calculation 12 26 12 3" xfId="14954"/>
    <cellStyle name="Calculation 12 26 12 3 2" xfId="26759"/>
    <cellStyle name="Calculation 12 26 12 4" xfId="26757"/>
    <cellStyle name="Calculation 12 26 13" xfId="5232"/>
    <cellStyle name="Calculation 12 26 13 2" xfId="15722"/>
    <cellStyle name="Calculation 12 26 13 2 2" xfId="26761"/>
    <cellStyle name="Calculation 12 26 13 3" xfId="14953"/>
    <cellStyle name="Calculation 12 26 13 3 2" xfId="26762"/>
    <cellStyle name="Calculation 12 26 13 4" xfId="26760"/>
    <cellStyle name="Calculation 12 26 14" xfId="5903"/>
    <cellStyle name="Calculation 12 26 14 2" xfId="15723"/>
    <cellStyle name="Calculation 12 26 14 2 2" xfId="26764"/>
    <cellStyle name="Calculation 12 26 14 3" xfId="14952"/>
    <cellStyle name="Calculation 12 26 14 3 2" xfId="26765"/>
    <cellStyle name="Calculation 12 26 14 4" xfId="26763"/>
    <cellStyle name="Calculation 12 26 15" xfId="5881"/>
    <cellStyle name="Calculation 12 26 15 2" xfId="15724"/>
    <cellStyle name="Calculation 12 26 15 2 2" xfId="26767"/>
    <cellStyle name="Calculation 12 26 15 3" xfId="14951"/>
    <cellStyle name="Calculation 12 26 15 3 2" xfId="26768"/>
    <cellStyle name="Calculation 12 26 15 4" xfId="26766"/>
    <cellStyle name="Calculation 12 26 16" xfId="7659"/>
    <cellStyle name="Calculation 12 26 16 2" xfId="15725"/>
    <cellStyle name="Calculation 12 26 16 2 2" xfId="26770"/>
    <cellStyle name="Calculation 12 26 16 3" xfId="14950"/>
    <cellStyle name="Calculation 12 26 16 3 2" xfId="26771"/>
    <cellStyle name="Calculation 12 26 16 4" xfId="26769"/>
    <cellStyle name="Calculation 12 26 17" xfId="5484"/>
    <cellStyle name="Calculation 12 26 17 2" xfId="15726"/>
    <cellStyle name="Calculation 12 26 17 2 2" xfId="26773"/>
    <cellStyle name="Calculation 12 26 17 3" xfId="14949"/>
    <cellStyle name="Calculation 12 26 17 3 2" xfId="26774"/>
    <cellStyle name="Calculation 12 26 17 4" xfId="26772"/>
    <cellStyle name="Calculation 12 26 18" xfId="7732"/>
    <cellStyle name="Calculation 12 26 18 2" xfId="15727"/>
    <cellStyle name="Calculation 12 26 18 2 2" xfId="26776"/>
    <cellStyle name="Calculation 12 26 18 3" xfId="14948"/>
    <cellStyle name="Calculation 12 26 18 3 2" xfId="26777"/>
    <cellStyle name="Calculation 12 26 18 4" xfId="26775"/>
    <cellStyle name="Calculation 12 26 19" xfId="13589"/>
    <cellStyle name="Calculation 12 26 19 2" xfId="15728"/>
    <cellStyle name="Calculation 12 26 19 2 2" xfId="26779"/>
    <cellStyle name="Calculation 12 26 19 3" xfId="14947"/>
    <cellStyle name="Calculation 12 26 19 3 2" xfId="26780"/>
    <cellStyle name="Calculation 12 26 19 4" xfId="26778"/>
    <cellStyle name="Calculation 12 26 2" xfId="6019"/>
    <cellStyle name="Calculation 12 26 2 2" xfId="15729"/>
    <cellStyle name="Calculation 12 26 2 2 2" xfId="26782"/>
    <cellStyle name="Calculation 12 26 2 3" xfId="14946"/>
    <cellStyle name="Calculation 12 26 2 3 2" xfId="26783"/>
    <cellStyle name="Calculation 12 26 2 4" xfId="26781"/>
    <cellStyle name="Calculation 12 26 20" xfId="6590"/>
    <cellStyle name="Calculation 12 26 20 2" xfId="26784"/>
    <cellStyle name="Calculation 12 26 21" xfId="15718"/>
    <cellStyle name="Calculation 12 26 21 2" xfId="26785"/>
    <cellStyle name="Calculation 12 26 22" xfId="14957"/>
    <cellStyle name="Calculation 12 26 22 2" xfId="26786"/>
    <cellStyle name="Calculation 12 26 23" xfId="26750"/>
    <cellStyle name="Calculation 12 26 3" xfId="5781"/>
    <cellStyle name="Calculation 12 26 3 2" xfId="15730"/>
    <cellStyle name="Calculation 12 26 3 2 2" xfId="26788"/>
    <cellStyle name="Calculation 12 26 3 3" xfId="14945"/>
    <cellStyle name="Calculation 12 26 3 3 2" xfId="26789"/>
    <cellStyle name="Calculation 12 26 3 4" xfId="26787"/>
    <cellStyle name="Calculation 12 26 4" xfId="5983"/>
    <cellStyle name="Calculation 12 26 4 2" xfId="15731"/>
    <cellStyle name="Calculation 12 26 4 2 2" xfId="26791"/>
    <cellStyle name="Calculation 12 26 4 3" xfId="14944"/>
    <cellStyle name="Calculation 12 26 4 3 2" xfId="26792"/>
    <cellStyle name="Calculation 12 26 4 4" xfId="26790"/>
    <cellStyle name="Calculation 12 26 5" xfId="5815"/>
    <cellStyle name="Calculation 12 26 5 2" xfId="15732"/>
    <cellStyle name="Calculation 12 26 5 2 2" xfId="26794"/>
    <cellStyle name="Calculation 12 26 5 3" xfId="14943"/>
    <cellStyle name="Calculation 12 26 5 3 2" xfId="26795"/>
    <cellStyle name="Calculation 12 26 5 4" xfId="26793"/>
    <cellStyle name="Calculation 12 26 6" xfId="6715"/>
    <cellStyle name="Calculation 12 26 6 2" xfId="15733"/>
    <cellStyle name="Calculation 12 26 6 2 2" xfId="26797"/>
    <cellStyle name="Calculation 12 26 6 3" xfId="14942"/>
    <cellStyle name="Calculation 12 26 6 3 2" xfId="26798"/>
    <cellStyle name="Calculation 12 26 6 4" xfId="26796"/>
    <cellStyle name="Calculation 12 26 7" xfId="5842"/>
    <cellStyle name="Calculation 12 26 7 2" xfId="15734"/>
    <cellStyle name="Calculation 12 26 7 2 2" xfId="26800"/>
    <cellStyle name="Calculation 12 26 7 3" xfId="14941"/>
    <cellStyle name="Calculation 12 26 7 3 2" xfId="26801"/>
    <cellStyle name="Calculation 12 26 7 4" xfId="26799"/>
    <cellStyle name="Calculation 12 26 8" xfId="8579"/>
    <cellStyle name="Calculation 12 26 8 2" xfId="15735"/>
    <cellStyle name="Calculation 12 26 8 2 2" xfId="26803"/>
    <cellStyle name="Calculation 12 26 8 3" xfId="14940"/>
    <cellStyle name="Calculation 12 26 8 3 2" xfId="26804"/>
    <cellStyle name="Calculation 12 26 8 4" xfId="26802"/>
    <cellStyle name="Calculation 12 26 9" xfId="8179"/>
    <cellStyle name="Calculation 12 26 9 2" xfId="15736"/>
    <cellStyle name="Calculation 12 26 9 2 2" xfId="26806"/>
    <cellStyle name="Calculation 12 26 9 3" xfId="14939"/>
    <cellStyle name="Calculation 12 26 9 3 2" xfId="26807"/>
    <cellStyle name="Calculation 12 26 9 4" xfId="26805"/>
    <cellStyle name="Calculation 12 27" xfId="2905"/>
    <cellStyle name="Calculation 12 27 10" xfId="6909"/>
    <cellStyle name="Calculation 12 27 10 2" xfId="15738"/>
    <cellStyle name="Calculation 12 27 10 2 2" xfId="26810"/>
    <cellStyle name="Calculation 12 27 10 3" xfId="14937"/>
    <cellStyle name="Calculation 12 27 10 3 2" xfId="26811"/>
    <cellStyle name="Calculation 12 27 10 4" xfId="26809"/>
    <cellStyle name="Calculation 12 27 11" xfId="9249"/>
    <cellStyle name="Calculation 12 27 11 2" xfId="15739"/>
    <cellStyle name="Calculation 12 27 11 2 2" xfId="26813"/>
    <cellStyle name="Calculation 12 27 11 3" xfId="14936"/>
    <cellStyle name="Calculation 12 27 11 3 2" xfId="26814"/>
    <cellStyle name="Calculation 12 27 11 4" xfId="26812"/>
    <cellStyle name="Calculation 12 27 12" xfId="5924"/>
    <cellStyle name="Calculation 12 27 12 2" xfId="15740"/>
    <cellStyle name="Calculation 12 27 12 2 2" xfId="26816"/>
    <cellStyle name="Calculation 12 27 12 3" xfId="14935"/>
    <cellStyle name="Calculation 12 27 12 3 2" xfId="26817"/>
    <cellStyle name="Calculation 12 27 12 4" xfId="26815"/>
    <cellStyle name="Calculation 12 27 13" xfId="6588"/>
    <cellStyle name="Calculation 12 27 13 2" xfId="15741"/>
    <cellStyle name="Calculation 12 27 13 2 2" xfId="26819"/>
    <cellStyle name="Calculation 12 27 13 3" xfId="14934"/>
    <cellStyle name="Calculation 12 27 13 3 2" xfId="26820"/>
    <cellStyle name="Calculation 12 27 13 4" xfId="26818"/>
    <cellStyle name="Calculation 12 27 14" xfId="5560"/>
    <cellStyle name="Calculation 12 27 14 2" xfId="15742"/>
    <cellStyle name="Calculation 12 27 14 2 2" xfId="26822"/>
    <cellStyle name="Calculation 12 27 14 3" xfId="14933"/>
    <cellStyle name="Calculation 12 27 14 3 2" xfId="26823"/>
    <cellStyle name="Calculation 12 27 14 4" xfId="26821"/>
    <cellStyle name="Calculation 12 27 15" xfId="9680"/>
    <cellStyle name="Calculation 12 27 15 2" xfId="15743"/>
    <cellStyle name="Calculation 12 27 15 2 2" xfId="26825"/>
    <cellStyle name="Calculation 12 27 15 3" xfId="14932"/>
    <cellStyle name="Calculation 12 27 15 3 2" xfId="26826"/>
    <cellStyle name="Calculation 12 27 15 4" xfId="26824"/>
    <cellStyle name="Calculation 12 27 16" xfId="12488"/>
    <cellStyle name="Calculation 12 27 16 2" xfId="15744"/>
    <cellStyle name="Calculation 12 27 16 2 2" xfId="26828"/>
    <cellStyle name="Calculation 12 27 16 3" xfId="14931"/>
    <cellStyle name="Calculation 12 27 16 3 2" xfId="26829"/>
    <cellStyle name="Calculation 12 27 16 4" xfId="26827"/>
    <cellStyle name="Calculation 12 27 17" xfId="12916"/>
    <cellStyle name="Calculation 12 27 17 2" xfId="15745"/>
    <cellStyle name="Calculation 12 27 17 2 2" xfId="26831"/>
    <cellStyle name="Calculation 12 27 17 3" xfId="14930"/>
    <cellStyle name="Calculation 12 27 17 3 2" xfId="26832"/>
    <cellStyle name="Calculation 12 27 17 4" xfId="26830"/>
    <cellStyle name="Calculation 12 27 18" xfId="10619"/>
    <cellStyle name="Calculation 12 27 18 2" xfId="15746"/>
    <cellStyle name="Calculation 12 27 18 2 2" xfId="26834"/>
    <cellStyle name="Calculation 12 27 18 3" xfId="14929"/>
    <cellStyle name="Calculation 12 27 18 3 2" xfId="26835"/>
    <cellStyle name="Calculation 12 27 18 4" xfId="26833"/>
    <cellStyle name="Calculation 12 27 19" xfId="13992"/>
    <cellStyle name="Calculation 12 27 19 2" xfId="15747"/>
    <cellStyle name="Calculation 12 27 19 2 2" xfId="26837"/>
    <cellStyle name="Calculation 12 27 19 3" xfId="14928"/>
    <cellStyle name="Calculation 12 27 19 3 2" xfId="26838"/>
    <cellStyle name="Calculation 12 27 19 4" xfId="26836"/>
    <cellStyle name="Calculation 12 27 2" xfId="6020"/>
    <cellStyle name="Calculation 12 27 2 2" xfId="15748"/>
    <cellStyle name="Calculation 12 27 2 2 2" xfId="26840"/>
    <cellStyle name="Calculation 12 27 2 3" xfId="14927"/>
    <cellStyle name="Calculation 12 27 2 3 2" xfId="26841"/>
    <cellStyle name="Calculation 12 27 2 4" xfId="26839"/>
    <cellStyle name="Calculation 12 27 20" xfId="6221"/>
    <cellStyle name="Calculation 12 27 20 2" xfId="26842"/>
    <cellStyle name="Calculation 12 27 21" xfId="15737"/>
    <cellStyle name="Calculation 12 27 21 2" xfId="26843"/>
    <cellStyle name="Calculation 12 27 22" xfId="14938"/>
    <cellStyle name="Calculation 12 27 22 2" xfId="26844"/>
    <cellStyle name="Calculation 12 27 23" xfId="26808"/>
    <cellStyle name="Calculation 12 27 3" xfId="4920"/>
    <cellStyle name="Calculation 12 27 3 2" xfId="15749"/>
    <cellStyle name="Calculation 12 27 3 2 2" xfId="26846"/>
    <cellStyle name="Calculation 12 27 3 3" xfId="14926"/>
    <cellStyle name="Calculation 12 27 3 3 2" xfId="26847"/>
    <cellStyle name="Calculation 12 27 3 4" xfId="26845"/>
    <cellStyle name="Calculation 12 27 4" xfId="4756"/>
    <cellStyle name="Calculation 12 27 4 2" xfId="15750"/>
    <cellStyle name="Calculation 12 27 4 2 2" xfId="26849"/>
    <cellStyle name="Calculation 12 27 4 3" xfId="14925"/>
    <cellStyle name="Calculation 12 27 4 3 2" xfId="26850"/>
    <cellStyle name="Calculation 12 27 4 4" xfId="26848"/>
    <cellStyle name="Calculation 12 27 5" xfId="6831"/>
    <cellStyle name="Calculation 12 27 5 2" xfId="15751"/>
    <cellStyle name="Calculation 12 27 5 2 2" xfId="26852"/>
    <cellStyle name="Calculation 12 27 5 3" xfId="14924"/>
    <cellStyle name="Calculation 12 27 5 3 2" xfId="26853"/>
    <cellStyle name="Calculation 12 27 5 4" xfId="26851"/>
    <cellStyle name="Calculation 12 27 6" xfId="8194"/>
    <cellStyle name="Calculation 12 27 6 2" xfId="15752"/>
    <cellStyle name="Calculation 12 27 6 2 2" xfId="26855"/>
    <cellStyle name="Calculation 12 27 6 3" xfId="14923"/>
    <cellStyle name="Calculation 12 27 6 3 2" xfId="26856"/>
    <cellStyle name="Calculation 12 27 6 4" xfId="26854"/>
    <cellStyle name="Calculation 12 27 7" xfId="8791"/>
    <cellStyle name="Calculation 12 27 7 2" xfId="15753"/>
    <cellStyle name="Calculation 12 27 7 2 2" xfId="26858"/>
    <cellStyle name="Calculation 12 27 7 3" xfId="14922"/>
    <cellStyle name="Calculation 12 27 7 3 2" xfId="26859"/>
    <cellStyle name="Calculation 12 27 7 4" xfId="26857"/>
    <cellStyle name="Calculation 12 27 8" xfId="5944"/>
    <cellStyle name="Calculation 12 27 8 2" xfId="15754"/>
    <cellStyle name="Calculation 12 27 8 2 2" xfId="26861"/>
    <cellStyle name="Calculation 12 27 8 3" xfId="14921"/>
    <cellStyle name="Calculation 12 27 8 3 2" xfId="26862"/>
    <cellStyle name="Calculation 12 27 8 4" xfId="26860"/>
    <cellStyle name="Calculation 12 27 9" xfId="6559"/>
    <cellStyle name="Calculation 12 27 9 2" xfId="15755"/>
    <cellStyle name="Calculation 12 27 9 2 2" xfId="26864"/>
    <cellStyle name="Calculation 12 27 9 3" xfId="14920"/>
    <cellStyle name="Calculation 12 27 9 3 2" xfId="26865"/>
    <cellStyle name="Calculation 12 27 9 4" xfId="26863"/>
    <cellStyle name="Calculation 12 28" xfId="2906"/>
    <cellStyle name="Calculation 12 28 10" xfId="4751"/>
    <cellStyle name="Calculation 12 28 10 2" xfId="15757"/>
    <cellStyle name="Calculation 12 28 10 2 2" xfId="26868"/>
    <cellStyle name="Calculation 12 28 10 3" xfId="14918"/>
    <cellStyle name="Calculation 12 28 10 3 2" xfId="26869"/>
    <cellStyle name="Calculation 12 28 10 4" xfId="26867"/>
    <cellStyle name="Calculation 12 28 11" xfId="8180"/>
    <cellStyle name="Calculation 12 28 11 2" xfId="15758"/>
    <cellStyle name="Calculation 12 28 11 2 2" xfId="26871"/>
    <cellStyle name="Calculation 12 28 11 3" xfId="14917"/>
    <cellStyle name="Calculation 12 28 11 3 2" xfId="26872"/>
    <cellStyle name="Calculation 12 28 11 4" xfId="26870"/>
    <cellStyle name="Calculation 12 28 12" xfId="9107"/>
    <cellStyle name="Calculation 12 28 12 2" xfId="15759"/>
    <cellStyle name="Calculation 12 28 12 2 2" xfId="26874"/>
    <cellStyle name="Calculation 12 28 12 3" xfId="14916"/>
    <cellStyle name="Calculation 12 28 12 3 2" xfId="26875"/>
    <cellStyle name="Calculation 12 28 12 4" xfId="26873"/>
    <cellStyle name="Calculation 12 28 13" xfId="5729"/>
    <cellStyle name="Calculation 12 28 13 2" xfId="15760"/>
    <cellStyle name="Calculation 12 28 13 2 2" xfId="26877"/>
    <cellStyle name="Calculation 12 28 13 3" xfId="14914"/>
    <cellStyle name="Calculation 12 28 13 3 2" xfId="26878"/>
    <cellStyle name="Calculation 12 28 13 4" xfId="26876"/>
    <cellStyle name="Calculation 12 28 14" xfId="10426"/>
    <cellStyle name="Calculation 12 28 14 2" xfId="15761"/>
    <cellStyle name="Calculation 12 28 14 2 2" xfId="26880"/>
    <cellStyle name="Calculation 12 28 14 3" xfId="14913"/>
    <cellStyle name="Calculation 12 28 14 3 2" xfId="26881"/>
    <cellStyle name="Calculation 12 28 14 4" xfId="26879"/>
    <cellStyle name="Calculation 12 28 15" xfId="10782"/>
    <cellStyle name="Calculation 12 28 15 2" xfId="15762"/>
    <cellStyle name="Calculation 12 28 15 2 2" xfId="26883"/>
    <cellStyle name="Calculation 12 28 15 3" xfId="14912"/>
    <cellStyle name="Calculation 12 28 15 3 2" xfId="26884"/>
    <cellStyle name="Calculation 12 28 15 4" xfId="26882"/>
    <cellStyle name="Calculation 12 28 16" xfId="12912"/>
    <cellStyle name="Calculation 12 28 16 2" xfId="15763"/>
    <cellStyle name="Calculation 12 28 16 2 2" xfId="26886"/>
    <cellStyle name="Calculation 12 28 16 3" xfId="14911"/>
    <cellStyle name="Calculation 12 28 16 3 2" xfId="26887"/>
    <cellStyle name="Calculation 12 28 16 4" xfId="26885"/>
    <cellStyle name="Calculation 12 28 17" xfId="8120"/>
    <cellStyle name="Calculation 12 28 17 2" xfId="15764"/>
    <cellStyle name="Calculation 12 28 17 2 2" xfId="26889"/>
    <cellStyle name="Calculation 12 28 17 3" xfId="14910"/>
    <cellStyle name="Calculation 12 28 17 3 2" xfId="26890"/>
    <cellStyle name="Calculation 12 28 17 4" xfId="26888"/>
    <cellStyle name="Calculation 12 28 18" xfId="11677"/>
    <cellStyle name="Calculation 12 28 18 2" xfId="15765"/>
    <cellStyle name="Calculation 12 28 18 2 2" xfId="26892"/>
    <cellStyle name="Calculation 12 28 18 3" xfId="14909"/>
    <cellStyle name="Calculation 12 28 18 3 2" xfId="26893"/>
    <cellStyle name="Calculation 12 28 18 4" xfId="26891"/>
    <cellStyle name="Calculation 12 28 19" xfId="9994"/>
    <cellStyle name="Calculation 12 28 19 2" xfId="15766"/>
    <cellStyle name="Calculation 12 28 19 2 2" xfId="26895"/>
    <cellStyle name="Calculation 12 28 19 3" xfId="14908"/>
    <cellStyle name="Calculation 12 28 19 3 2" xfId="26896"/>
    <cellStyle name="Calculation 12 28 19 4" xfId="26894"/>
    <cellStyle name="Calculation 12 28 2" xfId="6021"/>
    <cellStyle name="Calculation 12 28 2 2" xfId="15767"/>
    <cellStyle name="Calculation 12 28 2 2 2" xfId="26898"/>
    <cellStyle name="Calculation 12 28 2 3" xfId="14907"/>
    <cellStyle name="Calculation 12 28 2 3 2" xfId="26899"/>
    <cellStyle name="Calculation 12 28 2 4" xfId="26897"/>
    <cellStyle name="Calculation 12 28 20" xfId="11040"/>
    <cellStyle name="Calculation 12 28 20 2" xfId="26900"/>
    <cellStyle name="Calculation 12 28 21" xfId="15756"/>
    <cellStyle name="Calculation 12 28 21 2" xfId="26901"/>
    <cellStyle name="Calculation 12 28 22" xfId="14919"/>
    <cellStyle name="Calculation 12 28 22 2" xfId="26902"/>
    <cellStyle name="Calculation 12 28 23" xfId="26866"/>
    <cellStyle name="Calculation 12 28 3" xfId="5780"/>
    <cellStyle name="Calculation 12 28 3 2" xfId="15768"/>
    <cellStyle name="Calculation 12 28 3 2 2" xfId="26904"/>
    <cellStyle name="Calculation 12 28 3 3" xfId="14906"/>
    <cellStyle name="Calculation 12 28 3 3 2" xfId="26905"/>
    <cellStyle name="Calculation 12 28 3 4" xfId="26903"/>
    <cellStyle name="Calculation 12 28 4" xfId="5984"/>
    <cellStyle name="Calculation 12 28 4 2" xfId="15769"/>
    <cellStyle name="Calculation 12 28 4 2 2" xfId="26907"/>
    <cellStyle name="Calculation 12 28 4 3" xfId="14905"/>
    <cellStyle name="Calculation 12 28 4 3 2" xfId="26908"/>
    <cellStyle name="Calculation 12 28 4 4" xfId="26906"/>
    <cellStyle name="Calculation 12 28 5" xfId="5814"/>
    <cellStyle name="Calculation 12 28 5 2" xfId="15770"/>
    <cellStyle name="Calculation 12 28 5 2 2" xfId="26910"/>
    <cellStyle name="Calculation 12 28 5 3" xfId="14904"/>
    <cellStyle name="Calculation 12 28 5 3 2" xfId="26911"/>
    <cellStyle name="Calculation 12 28 5 4" xfId="26909"/>
    <cellStyle name="Calculation 12 28 6" xfId="8785"/>
    <cellStyle name="Calculation 12 28 6 2" xfId="15771"/>
    <cellStyle name="Calculation 12 28 6 2 2" xfId="26913"/>
    <cellStyle name="Calculation 12 28 6 3" xfId="14903"/>
    <cellStyle name="Calculation 12 28 6 3 2" xfId="26914"/>
    <cellStyle name="Calculation 12 28 6 4" xfId="26912"/>
    <cellStyle name="Calculation 12 28 7" xfId="4930"/>
    <cellStyle name="Calculation 12 28 7 2" xfId="15772"/>
    <cellStyle name="Calculation 12 28 7 2 2" xfId="26916"/>
    <cellStyle name="Calculation 12 28 7 3" xfId="14902"/>
    <cellStyle name="Calculation 12 28 7 3 2" xfId="26917"/>
    <cellStyle name="Calculation 12 28 7 4" xfId="26915"/>
    <cellStyle name="Calculation 12 28 8" xfId="6820"/>
    <cellStyle name="Calculation 12 28 8 2" xfId="15773"/>
    <cellStyle name="Calculation 12 28 8 2 2" xfId="26919"/>
    <cellStyle name="Calculation 12 28 8 3" xfId="14901"/>
    <cellStyle name="Calculation 12 28 8 3 2" xfId="26920"/>
    <cellStyle name="Calculation 12 28 8 4" xfId="26918"/>
    <cellStyle name="Calculation 12 28 9" xfId="5863"/>
    <cellStyle name="Calculation 12 28 9 2" xfId="15774"/>
    <cellStyle name="Calculation 12 28 9 2 2" xfId="26922"/>
    <cellStyle name="Calculation 12 28 9 3" xfId="14900"/>
    <cellStyle name="Calculation 12 28 9 3 2" xfId="26923"/>
    <cellStyle name="Calculation 12 28 9 4" xfId="26921"/>
    <cellStyle name="Calculation 12 29" xfId="2907"/>
    <cellStyle name="Calculation 12 29 10" xfId="6380"/>
    <cellStyle name="Calculation 12 29 10 2" xfId="15776"/>
    <cellStyle name="Calculation 12 29 10 2 2" xfId="26926"/>
    <cellStyle name="Calculation 12 29 10 3" xfId="14898"/>
    <cellStyle name="Calculation 12 29 10 3 2" xfId="26927"/>
    <cellStyle name="Calculation 12 29 10 4" xfId="26925"/>
    <cellStyle name="Calculation 12 29 11" xfId="5871"/>
    <cellStyle name="Calculation 12 29 11 2" xfId="15777"/>
    <cellStyle name="Calculation 12 29 11 2 2" xfId="26929"/>
    <cellStyle name="Calculation 12 29 11 3" xfId="14897"/>
    <cellStyle name="Calculation 12 29 11 3 2" xfId="26930"/>
    <cellStyle name="Calculation 12 29 11 4" xfId="26928"/>
    <cellStyle name="Calculation 12 29 12" xfId="9691"/>
    <cellStyle name="Calculation 12 29 12 2" xfId="15778"/>
    <cellStyle name="Calculation 12 29 12 2 2" xfId="26932"/>
    <cellStyle name="Calculation 12 29 12 3" xfId="14896"/>
    <cellStyle name="Calculation 12 29 12 3 2" xfId="26933"/>
    <cellStyle name="Calculation 12 29 12 4" xfId="26931"/>
    <cellStyle name="Calculation 12 29 13" xfId="8924"/>
    <cellStyle name="Calculation 12 29 13 2" xfId="15779"/>
    <cellStyle name="Calculation 12 29 13 2 2" xfId="26935"/>
    <cellStyle name="Calculation 12 29 13 3" xfId="14895"/>
    <cellStyle name="Calculation 12 29 13 3 2" xfId="26936"/>
    <cellStyle name="Calculation 12 29 13 4" xfId="26934"/>
    <cellStyle name="Calculation 12 29 14" xfId="10987"/>
    <cellStyle name="Calculation 12 29 14 2" xfId="15780"/>
    <cellStyle name="Calculation 12 29 14 2 2" xfId="26938"/>
    <cellStyle name="Calculation 12 29 14 3" xfId="14894"/>
    <cellStyle name="Calculation 12 29 14 3 2" xfId="26939"/>
    <cellStyle name="Calculation 12 29 14 4" xfId="26937"/>
    <cellStyle name="Calculation 12 29 15" xfId="7813"/>
    <cellStyle name="Calculation 12 29 15 2" xfId="15781"/>
    <cellStyle name="Calculation 12 29 15 2 2" xfId="26941"/>
    <cellStyle name="Calculation 12 29 15 3" xfId="14893"/>
    <cellStyle name="Calculation 12 29 15 3 2" xfId="26942"/>
    <cellStyle name="Calculation 12 29 15 4" xfId="26940"/>
    <cellStyle name="Calculation 12 29 16" xfId="7898"/>
    <cellStyle name="Calculation 12 29 16 2" xfId="15782"/>
    <cellStyle name="Calculation 12 29 16 2 2" xfId="26944"/>
    <cellStyle name="Calculation 12 29 16 3" xfId="14892"/>
    <cellStyle name="Calculation 12 29 16 3 2" xfId="26945"/>
    <cellStyle name="Calculation 12 29 16 4" xfId="26943"/>
    <cellStyle name="Calculation 12 29 17" xfId="12478"/>
    <cellStyle name="Calculation 12 29 17 2" xfId="15783"/>
    <cellStyle name="Calculation 12 29 17 2 2" xfId="26947"/>
    <cellStyle name="Calculation 12 29 17 3" xfId="14891"/>
    <cellStyle name="Calculation 12 29 17 3 2" xfId="26948"/>
    <cellStyle name="Calculation 12 29 17 4" xfId="26946"/>
    <cellStyle name="Calculation 12 29 18" xfId="11516"/>
    <cellStyle name="Calculation 12 29 18 2" xfId="15784"/>
    <cellStyle name="Calculation 12 29 18 2 2" xfId="26950"/>
    <cellStyle name="Calculation 12 29 18 3" xfId="14890"/>
    <cellStyle name="Calculation 12 29 18 3 2" xfId="26951"/>
    <cellStyle name="Calculation 12 29 18 4" xfId="26949"/>
    <cellStyle name="Calculation 12 29 19" xfId="11380"/>
    <cellStyle name="Calculation 12 29 19 2" xfId="15785"/>
    <cellStyle name="Calculation 12 29 19 2 2" xfId="26953"/>
    <cellStyle name="Calculation 12 29 19 3" xfId="14889"/>
    <cellStyle name="Calculation 12 29 19 3 2" xfId="26954"/>
    <cellStyle name="Calculation 12 29 19 4" xfId="26952"/>
    <cellStyle name="Calculation 12 29 2" xfId="6022"/>
    <cellStyle name="Calculation 12 29 2 2" xfId="15786"/>
    <cellStyle name="Calculation 12 29 2 2 2" xfId="26956"/>
    <cellStyle name="Calculation 12 29 2 3" xfId="14888"/>
    <cellStyle name="Calculation 12 29 2 3 2" xfId="26957"/>
    <cellStyle name="Calculation 12 29 2 4" xfId="26955"/>
    <cellStyle name="Calculation 12 29 20" xfId="13994"/>
    <cellStyle name="Calculation 12 29 20 2" xfId="26958"/>
    <cellStyle name="Calculation 12 29 21" xfId="15775"/>
    <cellStyle name="Calculation 12 29 21 2" xfId="26959"/>
    <cellStyle name="Calculation 12 29 22" xfId="14899"/>
    <cellStyle name="Calculation 12 29 22 2" xfId="26960"/>
    <cellStyle name="Calculation 12 29 23" xfId="26924"/>
    <cellStyle name="Calculation 12 29 3" xfId="4739"/>
    <cellStyle name="Calculation 12 29 3 2" xfId="15787"/>
    <cellStyle name="Calculation 12 29 3 2 2" xfId="26962"/>
    <cellStyle name="Calculation 12 29 3 3" xfId="14887"/>
    <cellStyle name="Calculation 12 29 3 3 2" xfId="26963"/>
    <cellStyle name="Calculation 12 29 3 4" xfId="26961"/>
    <cellStyle name="Calculation 12 29 4" xfId="6812"/>
    <cellStyle name="Calculation 12 29 4 2" xfId="15788"/>
    <cellStyle name="Calculation 12 29 4 2 2" xfId="26965"/>
    <cellStyle name="Calculation 12 29 4 3" xfId="14886"/>
    <cellStyle name="Calculation 12 29 4 3 2" xfId="26966"/>
    <cellStyle name="Calculation 12 29 4 4" xfId="26964"/>
    <cellStyle name="Calculation 12 29 5" xfId="5090"/>
    <cellStyle name="Calculation 12 29 5 2" xfId="15789"/>
    <cellStyle name="Calculation 12 29 5 2 2" xfId="26968"/>
    <cellStyle name="Calculation 12 29 5 3" xfId="14885"/>
    <cellStyle name="Calculation 12 29 5 3 2" xfId="26969"/>
    <cellStyle name="Calculation 12 29 5 4" xfId="26967"/>
    <cellStyle name="Calculation 12 29 6" xfId="5965"/>
    <cellStyle name="Calculation 12 29 6 2" xfId="15790"/>
    <cellStyle name="Calculation 12 29 6 2 2" xfId="26971"/>
    <cellStyle name="Calculation 12 29 6 3" xfId="14884"/>
    <cellStyle name="Calculation 12 29 6 3 2" xfId="26972"/>
    <cellStyle name="Calculation 12 29 6 4" xfId="26970"/>
    <cellStyle name="Calculation 12 29 7" xfId="8178"/>
    <cellStyle name="Calculation 12 29 7 2" xfId="15791"/>
    <cellStyle name="Calculation 12 29 7 2 2" xfId="26974"/>
    <cellStyle name="Calculation 12 29 7 3" xfId="14883"/>
    <cellStyle name="Calculation 12 29 7 3 2" xfId="26975"/>
    <cellStyle name="Calculation 12 29 7 4" xfId="26973"/>
    <cellStyle name="Calculation 12 29 8" xfId="6497"/>
    <cellStyle name="Calculation 12 29 8 2" xfId="15792"/>
    <cellStyle name="Calculation 12 29 8 2 2" xfId="26977"/>
    <cellStyle name="Calculation 12 29 8 3" xfId="14882"/>
    <cellStyle name="Calculation 12 29 8 3 2" xfId="26978"/>
    <cellStyle name="Calculation 12 29 8 4" xfId="26976"/>
    <cellStyle name="Calculation 12 29 9" xfId="7411"/>
    <cellStyle name="Calculation 12 29 9 2" xfId="15793"/>
    <cellStyle name="Calculation 12 29 9 2 2" xfId="26980"/>
    <cellStyle name="Calculation 12 29 9 3" xfId="14881"/>
    <cellStyle name="Calculation 12 29 9 3 2" xfId="26981"/>
    <cellStyle name="Calculation 12 29 9 4" xfId="26979"/>
    <cellStyle name="Calculation 12 3" xfId="2908"/>
    <cellStyle name="Calculation 12 3 10" xfId="5928"/>
    <cellStyle name="Calculation 12 3 10 2" xfId="15795"/>
    <cellStyle name="Calculation 12 3 10 2 2" xfId="26984"/>
    <cellStyle name="Calculation 12 3 10 3" xfId="14879"/>
    <cellStyle name="Calculation 12 3 10 3 2" xfId="26985"/>
    <cellStyle name="Calculation 12 3 10 4" xfId="26983"/>
    <cellStyle name="Calculation 12 3 11" xfId="6648"/>
    <cellStyle name="Calculation 12 3 11 2" xfId="15796"/>
    <cellStyle name="Calculation 12 3 11 2 2" xfId="26987"/>
    <cellStyle name="Calculation 12 3 11 3" xfId="14878"/>
    <cellStyle name="Calculation 12 3 11 3 2" xfId="26988"/>
    <cellStyle name="Calculation 12 3 11 4" xfId="26986"/>
    <cellStyle name="Calculation 12 3 12" xfId="6650"/>
    <cellStyle name="Calculation 12 3 12 2" xfId="15797"/>
    <cellStyle name="Calculation 12 3 12 2 2" xfId="26990"/>
    <cellStyle name="Calculation 12 3 12 3" xfId="14877"/>
    <cellStyle name="Calculation 12 3 12 3 2" xfId="26991"/>
    <cellStyle name="Calculation 12 3 12 4" xfId="26989"/>
    <cellStyle name="Calculation 12 3 13" xfId="7019"/>
    <cellStyle name="Calculation 12 3 13 2" xfId="15798"/>
    <cellStyle name="Calculation 12 3 13 2 2" xfId="26993"/>
    <cellStyle name="Calculation 12 3 13 3" xfId="14876"/>
    <cellStyle name="Calculation 12 3 13 3 2" xfId="26994"/>
    <cellStyle name="Calculation 12 3 13 4" xfId="26992"/>
    <cellStyle name="Calculation 12 3 14" xfId="5904"/>
    <cellStyle name="Calculation 12 3 14 2" xfId="15799"/>
    <cellStyle name="Calculation 12 3 14 2 2" xfId="26996"/>
    <cellStyle name="Calculation 12 3 14 3" xfId="14875"/>
    <cellStyle name="Calculation 12 3 14 3 2" xfId="26997"/>
    <cellStyle name="Calculation 12 3 14 4" xfId="26995"/>
    <cellStyle name="Calculation 12 3 15" xfId="5880"/>
    <cellStyle name="Calculation 12 3 15 2" xfId="15800"/>
    <cellStyle name="Calculation 12 3 15 2 2" xfId="26999"/>
    <cellStyle name="Calculation 12 3 15 3" xfId="14874"/>
    <cellStyle name="Calculation 12 3 15 3 2" xfId="27000"/>
    <cellStyle name="Calculation 12 3 15 4" xfId="26998"/>
    <cellStyle name="Calculation 12 3 16" xfId="11520"/>
    <cellStyle name="Calculation 12 3 16 2" xfId="15801"/>
    <cellStyle name="Calculation 12 3 16 2 2" xfId="27002"/>
    <cellStyle name="Calculation 12 3 16 3" xfId="14873"/>
    <cellStyle name="Calculation 12 3 16 3 2" xfId="27003"/>
    <cellStyle name="Calculation 12 3 16 4" xfId="27001"/>
    <cellStyle name="Calculation 12 3 17" xfId="12182"/>
    <cellStyle name="Calculation 12 3 17 2" xfId="15802"/>
    <cellStyle name="Calculation 12 3 17 2 2" xfId="27005"/>
    <cellStyle name="Calculation 12 3 17 3" xfId="14872"/>
    <cellStyle name="Calculation 12 3 17 3 2" xfId="27006"/>
    <cellStyle name="Calculation 12 3 17 4" xfId="27004"/>
    <cellStyle name="Calculation 12 3 18" xfId="13251"/>
    <cellStyle name="Calculation 12 3 18 2" xfId="15803"/>
    <cellStyle name="Calculation 12 3 18 2 2" xfId="27008"/>
    <cellStyle name="Calculation 12 3 18 3" xfId="14871"/>
    <cellStyle name="Calculation 12 3 18 3 2" xfId="27009"/>
    <cellStyle name="Calculation 12 3 18 4" xfId="27007"/>
    <cellStyle name="Calculation 12 3 19" xfId="9236"/>
    <cellStyle name="Calculation 12 3 19 2" xfId="15804"/>
    <cellStyle name="Calculation 12 3 19 2 2" xfId="27011"/>
    <cellStyle name="Calculation 12 3 19 3" xfId="14870"/>
    <cellStyle name="Calculation 12 3 19 3 2" xfId="27012"/>
    <cellStyle name="Calculation 12 3 19 4" xfId="27010"/>
    <cellStyle name="Calculation 12 3 2" xfId="6023"/>
    <cellStyle name="Calculation 12 3 2 2" xfId="15805"/>
    <cellStyle name="Calculation 12 3 2 2 2" xfId="27014"/>
    <cellStyle name="Calculation 12 3 2 3" xfId="14869"/>
    <cellStyle name="Calculation 12 3 2 3 2" xfId="27015"/>
    <cellStyle name="Calculation 12 3 2 4" xfId="27013"/>
    <cellStyle name="Calculation 12 3 20" xfId="13917"/>
    <cellStyle name="Calculation 12 3 20 2" xfId="27016"/>
    <cellStyle name="Calculation 12 3 21" xfId="15794"/>
    <cellStyle name="Calculation 12 3 21 2" xfId="27017"/>
    <cellStyle name="Calculation 12 3 22" xfId="14880"/>
    <cellStyle name="Calculation 12 3 22 2" xfId="27018"/>
    <cellStyle name="Calculation 12 3 23" xfId="26982"/>
    <cellStyle name="Calculation 12 3 3" xfId="5779"/>
    <cellStyle name="Calculation 12 3 3 2" xfId="15806"/>
    <cellStyle name="Calculation 12 3 3 2 2" xfId="27020"/>
    <cellStyle name="Calculation 12 3 3 3" xfId="14868"/>
    <cellStyle name="Calculation 12 3 3 3 2" xfId="27021"/>
    <cellStyle name="Calculation 12 3 3 4" xfId="27019"/>
    <cellStyle name="Calculation 12 3 4" xfId="4904"/>
    <cellStyle name="Calculation 12 3 4 2" xfId="15807"/>
    <cellStyle name="Calculation 12 3 4 2 2" xfId="27023"/>
    <cellStyle name="Calculation 12 3 4 3" xfId="14867"/>
    <cellStyle name="Calculation 12 3 4 3 2" xfId="27024"/>
    <cellStyle name="Calculation 12 3 4 4" xfId="27022"/>
    <cellStyle name="Calculation 12 3 5" xfId="5813"/>
    <cellStyle name="Calculation 12 3 5 2" xfId="15808"/>
    <cellStyle name="Calculation 12 3 5 2 2" xfId="27026"/>
    <cellStyle name="Calculation 12 3 5 3" xfId="14866"/>
    <cellStyle name="Calculation 12 3 5 3 2" xfId="27027"/>
    <cellStyle name="Calculation 12 3 5 4" xfId="27025"/>
    <cellStyle name="Calculation 12 3 6" xfId="5966"/>
    <cellStyle name="Calculation 12 3 6 2" xfId="15809"/>
    <cellStyle name="Calculation 12 3 6 2 2" xfId="27029"/>
    <cellStyle name="Calculation 12 3 6 3" xfId="14865"/>
    <cellStyle name="Calculation 12 3 6 3 2" xfId="27030"/>
    <cellStyle name="Calculation 12 3 6 4" xfId="27028"/>
    <cellStyle name="Calculation 12 3 7" xfId="8647"/>
    <cellStyle name="Calculation 12 3 7 2" xfId="15810"/>
    <cellStyle name="Calculation 12 3 7 2 2" xfId="27032"/>
    <cellStyle name="Calculation 12 3 7 3" xfId="14864"/>
    <cellStyle name="Calculation 12 3 7 3 2" xfId="27033"/>
    <cellStyle name="Calculation 12 3 7 4" xfId="27031"/>
    <cellStyle name="Calculation 12 3 8" xfId="5945"/>
    <cellStyle name="Calculation 12 3 8 2" xfId="15811"/>
    <cellStyle name="Calculation 12 3 8 2 2" xfId="27035"/>
    <cellStyle name="Calculation 12 3 8 3" xfId="14863"/>
    <cellStyle name="Calculation 12 3 8 3 2" xfId="27036"/>
    <cellStyle name="Calculation 12 3 8 4" xfId="27034"/>
    <cellStyle name="Calculation 12 3 9" xfId="7264"/>
    <cellStyle name="Calculation 12 3 9 2" xfId="15812"/>
    <cellStyle name="Calculation 12 3 9 2 2" xfId="27038"/>
    <cellStyle name="Calculation 12 3 9 3" xfId="14862"/>
    <cellStyle name="Calculation 12 3 9 3 2" xfId="27039"/>
    <cellStyle name="Calculation 12 3 9 4" xfId="27037"/>
    <cellStyle name="Calculation 12 30" xfId="2909"/>
    <cellStyle name="Calculation 12 30 10" xfId="10001"/>
    <cellStyle name="Calculation 12 30 10 2" xfId="15814"/>
    <cellStyle name="Calculation 12 30 10 2 2" xfId="27042"/>
    <cellStyle name="Calculation 12 30 10 3" xfId="14860"/>
    <cellStyle name="Calculation 12 30 10 3 2" xfId="27043"/>
    <cellStyle name="Calculation 12 30 10 4" xfId="27041"/>
    <cellStyle name="Calculation 12 30 11" xfId="8740"/>
    <cellStyle name="Calculation 12 30 11 2" xfId="15815"/>
    <cellStyle name="Calculation 12 30 11 2 2" xfId="27045"/>
    <cellStyle name="Calculation 12 30 11 3" xfId="14859"/>
    <cellStyle name="Calculation 12 30 11 3 2" xfId="27046"/>
    <cellStyle name="Calculation 12 30 11 4" xfId="27044"/>
    <cellStyle name="Calculation 12 30 12" xfId="5925"/>
    <cellStyle name="Calculation 12 30 12 2" xfId="15816"/>
    <cellStyle name="Calculation 12 30 12 2 2" xfId="27048"/>
    <cellStyle name="Calculation 12 30 12 3" xfId="14858"/>
    <cellStyle name="Calculation 12 30 12 3 2" xfId="27049"/>
    <cellStyle name="Calculation 12 30 12 4" xfId="27047"/>
    <cellStyle name="Calculation 12 30 13" xfId="11257"/>
    <cellStyle name="Calculation 12 30 13 2" xfId="15817"/>
    <cellStyle name="Calculation 12 30 13 2 2" xfId="27051"/>
    <cellStyle name="Calculation 12 30 13 3" xfId="14857"/>
    <cellStyle name="Calculation 12 30 13 3 2" xfId="27052"/>
    <cellStyle name="Calculation 12 30 13 4" xfId="27050"/>
    <cellStyle name="Calculation 12 30 14" xfId="11469"/>
    <cellStyle name="Calculation 12 30 14 2" xfId="15818"/>
    <cellStyle name="Calculation 12 30 14 2 2" xfId="27054"/>
    <cellStyle name="Calculation 12 30 14 3" xfId="14856"/>
    <cellStyle name="Calculation 12 30 14 3 2" xfId="27055"/>
    <cellStyle name="Calculation 12 30 14 4" xfId="27053"/>
    <cellStyle name="Calculation 12 30 15" xfId="12106"/>
    <cellStyle name="Calculation 12 30 15 2" xfId="15819"/>
    <cellStyle name="Calculation 12 30 15 2 2" xfId="27057"/>
    <cellStyle name="Calculation 12 30 15 3" xfId="14855"/>
    <cellStyle name="Calculation 12 30 15 3 2" xfId="27058"/>
    <cellStyle name="Calculation 12 30 15 4" xfId="27056"/>
    <cellStyle name="Calculation 12 30 16" xfId="12200"/>
    <cellStyle name="Calculation 12 30 16 2" xfId="15820"/>
    <cellStyle name="Calculation 12 30 16 2 2" xfId="27060"/>
    <cellStyle name="Calculation 12 30 16 3" xfId="14854"/>
    <cellStyle name="Calculation 12 30 16 3 2" xfId="27061"/>
    <cellStyle name="Calculation 12 30 16 4" xfId="27059"/>
    <cellStyle name="Calculation 12 30 17" xfId="10204"/>
    <cellStyle name="Calculation 12 30 17 2" xfId="15821"/>
    <cellStyle name="Calculation 12 30 17 2 2" xfId="27063"/>
    <cellStyle name="Calculation 12 30 17 3" xfId="14852"/>
    <cellStyle name="Calculation 12 30 17 3 2" xfId="27064"/>
    <cellStyle name="Calculation 12 30 17 4" xfId="27062"/>
    <cellStyle name="Calculation 12 30 18" xfId="6377"/>
    <cellStyle name="Calculation 12 30 18 2" xfId="15822"/>
    <cellStyle name="Calculation 12 30 18 2 2" xfId="27066"/>
    <cellStyle name="Calculation 12 30 18 3" xfId="14851"/>
    <cellStyle name="Calculation 12 30 18 3 2" xfId="27067"/>
    <cellStyle name="Calculation 12 30 18 4" xfId="27065"/>
    <cellStyle name="Calculation 12 30 19" xfId="10837"/>
    <cellStyle name="Calculation 12 30 19 2" xfId="15823"/>
    <cellStyle name="Calculation 12 30 19 2 2" xfId="27069"/>
    <cellStyle name="Calculation 12 30 19 3" xfId="14850"/>
    <cellStyle name="Calculation 12 30 19 3 2" xfId="27070"/>
    <cellStyle name="Calculation 12 30 19 4" xfId="27068"/>
    <cellStyle name="Calculation 12 30 2" xfId="6024"/>
    <cellStyle name="Calculation 12 30 2 2" xfId="15824"/>
    <cellStyle name="Calculation 12 30 2 2 2" xfId="27072"/>
    <cellStyle name="Calculation 12 30 2 3" xfId="14849"/>
    <cellStyle name="Calculation 12 30 2 3 2" xfId="27073"/>
    <cellStyle name="Calculation 12 30 2 4" xfId="27071"/>
    <cellStyle name="Calculation 12 30 20" xfId="13585"/>
    <cellStyle name="Calculation 12 30 20 2" xfId="27074"/>
    <cellStyle name="Calculation 12 30 21" xfId="15813"/>
    <cellStyle name="Calculation 12 30 21 2" xfId="27075"/>
    <cellStyle name="Calculation 12 30 22" xfId="14861"/>
    <cellStyle name="Calculation 12 30 22 2" xfId="27076"/>
    <cellStyle name="Calculation 12 30 23" xfId="27040"/>
    <cellStyle name="Calculation 12 30 3" xfId="4738"/>
    <cellStyle name="Calculation 12 30 3 2" xfId="15825"/>
    <cellStyle name="Calculation 12 30 3 2 2" xfId="27078"/>
    <cellStyle name="Calculation 12 30 3 3" xfId="14848"/>
    <cellStyle name="Calculation 12 30 3 3 2" xfId="27079"/>
    <cellStyle name="Calculation 12 30 3 4" xfId="27077"/>
    <cellStyle name="Calculation 12 30 4" xfId="7276"/>
    <cellStyle name="Calculation 12 30 4 2" xfId="15826"/>
    <cellStyle name="Calculation 12 30 4 2 2" xfId="27081"/>
    <cellStyle name="Calculation 12 30 4 3" xfId="14847"/>
    <cellStyle name="Calculation 12 30 4 3 2" xfId="27082"/>
    <cellStyle name="Calculation 12 30 4 4" xfId="27080"/>
    <cellStyle name="Calculation 12 30 5" xfId="7744"/>
    <cellStyle name="Calculation 12 30 5 2" xfId="15827"/>
    <cellStyle name="Calculation 12 30 5 2 2" xfId="27084"/>
    <cellStyle name="Calculation 12 30 5 3" xfId="14846"/>
    <cellStyle name="Calculation 12 30 5 3 2" xfId="27085"/>
    <cellStyle name="Calculation 12 30 5 4" xfId="27083"/>
    <cellStyle name="Calculation 12 30 6" xfId="5967"/>
    <cellStyle name="Calculation 12 30 6 2" xfId="15828"/>
    <cellStyle name="Calculation 12 30 6 2 2" xfId="27087"/>
    <cellStyle name="Calculation 12 30 6 3" xfId="14845"/>
    <cellStyle name="Calculation 12 30 6 3 2" xfId="27088"/>
    <cellStyle name="Calculation 12 30 6 4" xfId="27086"/>
    <cellStyle name="Calculation 12 30 7" xfId="6712"/>
    <cellStyle name="Calculation 12 30 7 2" xfId="15829"/>
    <cellStyle name="Calculation 12 30 7 2 2" xfId="27090"/>
    <cellStyle name="Calculation 12 30 7 3" xfId="14844"/>
    <cellStyle name="Calculation 12 30 7 3 2" xfId="27091"/>
    <cellStyle name="Calculation 12 30 7 4" xfId="27089"/>
    <cellStyle name="Calculation 12 30 8" xfId="9110"/>
    <cellStyle name="Calculation 12 30 8 2" xfId="15830"/>
    <cellStyle name="Calculation 12 30 8 2 2" xfId="27093"/>
    <cellStyle name="Calculation 12 30 8 3" xfId="14843"/>
    <cellStyle name="Calculation 12 30 8 3 2" xfId="27094"/>
    <cellStyle name="Calculation 12 30 8 4" xfId="27092"/>
    <cellStyle name="Calculation 12 30 9" xfId="9556"/>
    <cellStyle name="Calculation 12 30 9 2" xfId="15831"/>
    <cellStyle name="Calculation 12 30 9 2 2" xfId="27096"/>
    <cellStyle name="Calculation 12 30 9 3" xfId="14842"/>
    <cellStyle name="Calculation 12 30 9 3 2" xfId="27097"/>
    <cellStyle name="Calculation 12 30 9 4" xfId="27095"/>
    <cellStyle name="Calculation 12 31" xfId="6001"/>
    <cellStyle name="Calculation 12 31 2" xfId="15832"/>
    <cellStyle name="Calculation 12 31 2 2" xfId="27099"/>
    <cellStyle name="Calculation 12 31 3" xfId="14841"/>
    <cellStyle name="Calculation 12 31 3 2" xfId="27100"/>
    <cellStyle name="Calculation 12 31 4" xfId="27098"/>
    <cellStyle name="Calculation 12 32" xfId="5798"/>
    <cellStyle name="Calculation 12 32 2" xfId="15833"/>
    <cellStyle name="Calculation 12 32 2 2" xfId="27102"/>
    <cellStyle name="Calculation 12 32 3" xfId="14840"/>
    <cellStyle name="Calculation 12 32 3 2" xfId="27103"/>
    <cellStyle name="Calculation 12 32 4" xfId="27101"/>
    <cellStyle name="Calculation 12 33" xfId="5972"/>
    <cellStyle name="Calculation 12 33 2" xfId="15834"/>
    <cellStyle name="Calculation 12 33 2 2" xfId="27105"/>
    <cellStyle name="Calculation 12 33 3" xfId="14839"/>
    <cellStyle name="Calculation 12 33 3 2" xfId="27106"/>
    <cellStyle name="Calculation 12 33 4" xfId="27104"/>
    <cellStyle name="Calculation 12 34" xfId="5825"/>
    <cellStyle name="Calculation 12 34 2" xfId="15835"/>
    <cellStyle name="Calculation 12 34 2 2" xfId="27108"/>
    <cellStyle name="Calculation 12 34 3" xfId="14838"/>
    <cellStyle name="Calculation 12 34 3 2" xfId="27109"/>
    <cellStyle name="Calculation 12 34 4" xfId="27107"/>
    <cellStyle name="Calculation 12 35" xfId="5954"/>
    <cellStyle name="Calculation 12 35 2" xfId="15836"/>
    <cellStyle name="Calculation 12 35 2 2" xfId="27111"/>
    <cellStyle name="Calculation 12 35 3" xfId="14837"/>
    <cellStyle name="Calculation 12 35 3 2" xfId="27112"/>
    <cellStyle name="Calculation 12 35 4" xfId="27110"/>
    <cellStyle name="Calculation 12 36" xfId="7739"/>
    <cellStyle name="Calculation 12 36 2" xfId="15837"/>
    <cellStyle name="Calculation 12 36 2 2" xfId="27114"/>
    <cellStyle name="Calculation 12 36 3" xfId="14836"/>
    <cellStyle name="Calculation 12 36 3 2" xfId="27115"/>
    <cellStyle name="Calculation 12 36 4" xfId="27113"/>
    <cellStyle name="Calculation 12 37" xfId="5939"/>
    <cellStyle name="Calculation 12 37 2" xfId="15838"/>
    <cellStyle name="Calculation 12 37 2 2" xfId="27117"/>
    <cellStyle name="Calculation 12 37 3" xfId="14835"/>
    <cellStyle name="Calculation 12 37 3 2" xfId="27118"/>
    <cellStyle name="Calculation 12 37 4" xfId="27116"/>
    <cellStyle name="Calculation 12 38" xfId="5869"/>
    <cellStyle name="Calculation 12 38 2" xfId="15839"/>
    <cellStyle name="Calculation 12 38 2 2" xfId="27120"/>
    <cellStyle name="Calculation 12 38 3" xfId="14834"/>
    <cellStyle name="Calculation 12 38 3 2" xfId="27121"/>
    <cellStyle name="Calculation 12 38 4" xfId="27119"/>
    <cellStyle name="Calculation 12 39" xfId="4749"/>
    <cellStyle name="Calculation 12 39 2" xfId="15840"/>
    <cellStyle name="Calculation 12 39 2 2" xfId="27123"/>
    <cellStyle name="Calculation 12 39 3" xfId="14833"/>
    <cellStyle name="Calculation 12 39 3 2" xfId="27124"/>
    <cellStyle name="Calculation 12 39 4" xfId="27122"/>
    <cellStyle name="Calculation 12 4" xfId="2910"/>
    <cellStyle name="Calculation 12 4 10" xfId="4929"/>
    <cellStyle name="Calculation 12 4 10 2" xfId="15842"/>
    <cellStyle name="Calculation 12 4 10 2 2" xfId="27127"/>
    <cellStyle name="Calculation 12 4 10 3" xfId="14831"/>
    <cellStyle name="Calculation 12 4 10 3 2" xfId="27128"/>
    <cellStyle name="Calculation 12 4 10 4" xfId="27126"/>
    <cellStyle name="Calculation 12 4 11" xfId="10434"/>
    <cellStyle name="Calculation 12 4 11 2" xfId="15843"/>
    <cellStyle name="Calculation 12 4 11 2 2" xfId="27130"/>
    <cellStyle name="Calculation 12 4 11 3" xfId="14830"/>
    <cellStyle name="Calculation 12 4 11 3 2" xfId="27131"/>
    <cellStyle name="Calculation 12 4 11 4" xfId="27129"/>
    <cellStyle name="Calculation 12 4 12" xfId="8584"/>
    <cellStyle name="Calculation 12 4 12 2" xfId="15844"/>
    <cellStyle name="Calculation 12 4 12 2 2" xfId="27133"/>
    <cellStyle name="Calculation 12 4 12 3" xfId="14829"/>
    <cellStyle name="Calculation 12 4 12 3 2" xfId="27134"/>
    <cellStyle name="Calculation 12 4 12 4" xfId="27132"/>
    <cellStyle name="Calculation 12 4 13" xfId="10561"/>
    <cellStyle name="Calculation 12 4 13 2" xfId="15845"/>
    <cellStyle name="Calculation 12 4 13 2 2" xfId="27136"/>
    <cellStyle name="Calculation 12 4 13 3" xfId="14828"/>
    <cellStyle name="Calculation 12 4 13 3 2" xfId="27137"/>
    <cellStyle name="Calculation 12 4 13 4" xfId="27135"/>
    <cellStyle name="Calculation 12 4 14" xfId="10425"/>
    <cellStyle name="Calculation 12 4 14 2" xfId="15846"/>
    <cellStyle name="Calculation 12 4 14 2 2" xfId="27139"/>
    <cellStyle name="Calculation 12 4 14 3" xfId="14827"/>
    <cellStyle name="Calculation 12 4 14 3 2" xfId="27140"/>
    <cellStyle name="Calculation 12 4 14 4" xfId="27138"/>
    <cellStyle name="Calculation 12 4 15" xfId="10118"/>
    <cellStyle name="Calculation 12 4 15 2" xfId="15847"/>
    <cellStyle name="Calculation 12 4 15 2 2" xfId="27142"/>
    <cellStyle name="Calculation 12 4 15 3" xfId="14826"/>
    <cellStyle name="Calculation 12 4 15 3 2" xfId="27143"/>
    <cellStyle name="Calculation 12 4 15 4" xfId="27141"/>
    <cellStyle name="Calculation 12 4 16" xfId="11179"/>
    <cellStyle name="Calculation 12 4 16 2" xfId="15848"/>
    <cellStyle name="Calculation 12 4 16 2 2" xfId="27145"/>
    <cellStyle name="Calculation 12 4 16 3" xfId="14825"/>
    <cellStyle name="Calculation 12 4 16 3 2" xfId="27146"/>
    <cellStyle name="Calculation 12 4 16 4" xfId="27144"/>
    <cellStyle name="Calculation 12 4 17" xfId="12578"/>
    <cellStyle name="Calculation 12 4 17 2" xfId="15849"/>
    <cellStyle name="Calculation 12 4 17 2 2" xfId="27148"/>
    <cellStyle name="Calculation 12 4 17 3" xfId="14824"/>
    <cellStyle name="Calculation 12 4 17 3 2" xfId="27149"/>
    <cellStyle name="Calculation 12 4 17 4" xfId="27147"/>
    <cellStyle name="Calculation 12 4 18" xfId="13252"/>
    <cellStyle name="Calculation 12 4 18 2" xfId="15850"/>
    <cellStyle name="Calculation 12 4 18 2 2" xfId="27151"/>
    <cellStyle name="Calculation 12 4 18 3" xfId="14823"/>
    <cellStyle name="Calculation 12 4 18 3 2" xfId="27152"/>
    <cellStyle name="Calculation 12 4 18 4" xfId="27150"/>
    <cellStyle name="Calculation 12 4 19" xfId="12100"/>
    <cellStyle name="Calculation 12 4 19 2" xfId="15851"/>
    <cellStyle name="Calculation 12 4 19 2 2" xfId="27154"/>
    <cellStyle name="Calculation 12 4 19 3" xfId="14822"/>
    <cellStyle name="Calculation 12 4 19 3 2" xfId="27155"/>
    <cellStyle name="Calculation 12 4 19 4" xfId="27153"/>
    <cellStyle name="Calculation 12 4 2" xfId="6025"/>
    <cellStyle name="Calculation 12 4 2 2" xfId="15852"/>
    <cellStyle name="Calculation 12 4 2 2 2" xfId="27157"/>
    <cellStyle name="Calculation 12 4 2 3" xfId="14821"/>
    <cellStyle name="Calculation 12 4 2 3 2" xfId="27158"/>
    <cellStyle name="Calculation 12 4 2 4" xfId="27156"/>
    <cellStyle name="Calculation 12 4 20" xfId="13918"/>
    <cellStyle name="Calculation 12 4 20 2" xfId="27159"/>
    <cellStyle name="Calculation 12 4 21" xfId="15841"/>
    <cellStyle name="Calculation 12 4 21 2" xfId="27160"/>
    <cellStyle name="Calculation 12 4 22" xfId="14832"/>
    <cellStyle name="Calculation 12 4 22 2" xfId="27161"/>
    <cellStyle name="Calculation 12 4 23" xfId="27125"/>
    <cellStyle name="Calculation 12 4 3" xfId="5778"/>
    <cellStyle name="Calculation 12 4 3 2" xfId="15853"/>
    <cellStyle name="Calculation 12 4 3 2 2" xfId="27163"/>
    <cellStyle name="Calculation 12 4 3 3" xfId="14820"/>
    <cellStyle name="Calculation 12 4 3 3 2" xfId="27164"/>
    <cellStyle name="Calculation 12 4 3 4" xfId="27162"/>
    <cellStyle name="Calculation 12 4 4" xfId="5985"/>
    <cellStyle name="Calculation 12 4 4 2" xfId="15854"/>
    <cellStyle name="Calculation 12 4 4 2 2" xfId="27166"/>
    <cellStyle name="Calculation 12 4 4 3" xfId="14819"/>
    <cellStyle name="Calculation 12 4 4 3 2" xfId="27167"/>
    <cellStyle name="Calculation 12 4 4 4" xfId="27165"/>
    <cellStyle name="Calculation 12 4 5" xfId="5812"/>
    <cellStyle name="Calculation 12 4 5 2" xfId="15855"/>
    <cellStyle name="Calculation 12 4 5 2 2" xfId="27169"/>
    <cellStyle name="Calculation 12 4 5 3" xfId="14818"/>
    <cellStyle name="Calculation 12 4 5 3 2" xfId="27170"/>
    <cellStyle name="Calculation 12 4 5 4" xfId="27168"/>
    <cellStyle name="Calculation 12 4 6" xfId="5968"/>
    <cellStyle name="Calculation 12 4 6 2" xfId="15856"/>
    <cellStyle name="Calculation 12 4 6 2 2" xfId="27172"/>
    <cellStyle name="Calculation 12 4 6 3" xfId="14817"/>
    <cellStyle name="Calculation 12 4 6 3 2" xfId="27173"/>
    <cellStyle name="Calculation 12 4 6 4" xfId="27171"/>
    <cellStyle name="Calculation 12 4 7" xfId="8648"/>
    <cellStyle name="Calculation 12 4 7 2" xfId="15857"/>
    <cellStyle name="Calculation 12 4 7 2 2" xfId="27175"/>
    <cellStyle name="Calculation 12 4 7 3" xfId="14816"/>
    <cellStyle name="Calculation 12 4 7 3 2" xfId="27176"/>
    <cellStyle name="Calculation 12 4 7 4" xfId="27174"/>
    <cellStyle name="Calculation 12 4 8" xfId="5946"/>
    <cellStyle name="Calculation 12 4 8 2" xfId="15858"/>
    <cellStyle name="Calculation 12 4 8 2 2" xfId="27178"/>
    <cellStyle name="Calculation 12 4 8 3" xfId="14815"/>
    <cellStyle name="Calculation 12 4 8 3 2" xfId="27179"/>
    <cellStyle name="Calculation 12 4 8 4" xfId="27177"/>
    <cellStyle name="Calculation 12 4 9" xfId="5862"/>
    <cellStyle name="Calculation 12 4 9 2" xfId="15859"/>
    <cellStyle name="Calculation 12 4 9 2 2" xfId="27181"/>
    <cellStyle name="Calculation 12 4 9 3" xfId="14814"/>
    <cellStyle name="Calculation 12 4 9 3 2" xfId="27182"/>
    <cellStyle name="Calculation 12 4 9 4" xfId="27180"/>
    <cellStyle name="Calculation 12 40" xfId="8790"/>
    <cellStyle name="Calculation 12 40 2" xfId="15860"/>
    <cellStyle name="Calculation 12 40 2 2" xfId="27184"/>
    <cellStyle name="Calculation 12 40 3" xfId="14813"/>
    <cellStyle name="Calculation 12 40 3 2" xfId="27185"/>
    <cellStyle name="Calculation 12 40 4" xfId="27183"/>
    <cellStyle name="Calculation 12 41" xfId="4748"/>
    <cellStyle name="Calculation 12 41 2" xfId="15861"/>
    <cellStyle name="Calculation 12 41 2 2" xfId="27187"/>
    <cellStyle name="Calculation 12 41 3" xfId="14812"/>
    <cellStyle name="Calculation 12 41 3 2" xfId="27188"/>
    <cellStyle name="Calculation 12 41 4" xfId="27186"/>
    <cellStyle name="Calculation 12 42" xfId="5876"/>
    <cellStyle name="Calculation 12 42 2" xfId="15862"/>
    <cellStyle name="Calculation 12 42 2 2" xfId="27190"/>
    <cellStyle name="Calculation 12 42 3" xfId="14811"/>
    <cellStyle name="Calculation 12 42 3 2" xfId="27191"/>
    <cellStyle name="Calculation 12 42 4" xfId="27189"/>
    <cellStyle name="Calculation 12 43" xfId="10838"/>
    <cellStyle name="Calculation 12 43 2" xfId="15863"/>
    <cellStyle name="Calculation 12 43 2 2" xfId="27193"/>
    <cellStyle name="Calculation 12 43 3" xfId="14810"/>
    <cellStyle name="Calculation 12 43 3 2" xfId="27194"/>
    <cellStyle name="Calculation 12 43 4" xfId="27192"/>
    <cellStyle name="Calculation 12 44" xfId="10100"/>
    <cellStyle name="Calculation 12 44 2" xfId="15864"/>
    <cellStyle name="Calculation 12 44 2 2" xfId="27196"/>
    <cellStyle name="Calculation 12 44 3" xfId="14809"/>
    <cellStyle name="Calculation 12 44 3 2" xfId="27197"/>
    <cellStyle name="Calculation 12 44 4" xfId="27195"/>
    <cellStyle name="Calculation 12 45" xfId="11757"/>
    <cellStyle name="Calculation 12 45 2" xfId="15865"/>
    <cellStyle name="Calculation 12 45 2 2" xfId="27199"/>
    <cellStyle name="Calculation 12 45 3" xfId="14808"/>
    <cellStyle name="Calculation 12 45 3 2" xfId="27200"/>
    <cellStyle name="Calculation 12 45 4" xfId="27198"/>
    <cellStyle name="Calculation 12 46" xfId="5888"/>
    <cellStyle name="Calculation 12 46 2" xfId="15866"/>
    <cellStyle name="Calculation 12 46 2 2" xfId="27202"/>
    <cellStyle name="Calculation 12 46 3" xfId="14807"/>
    <cellStyle name="Calculation 12 46 3 2" xfId="27203"/>
    <cellStyle name="Calculation 12 46 4" xfId="27201"/>
    <cellStyle name="Calculation 12 47" xfId="8746"/>
    <cellStyle name="Calculation 12 47 2" xfId="15867"/>
    <cellStyle name="Calculation 12 47 2 2" xfId="27205"/>
    <cellStyle name="Calculation 12 47 3" xfId="14806"/>
    <cellStyle name="Calculation 12 47 3 2" xfId="27206"/>
    <cellStyle name="Calculation 12 47 4" xfId="27204"/>
    <cellStyle name="Calculation 12 48" xfId="8640"/>
    <cellStyle name="Calculation 12 48 2" xfId="15868"/>
    <cellStyle name="Calculation 12 48 2 2" xfId="27208"/>
    <cellStyle name="Calculation 12 48 3" xfId="14805"/>
    <cellStyle name="Calculation 12 48 3 2" xfId="27209"/>
    <cellStyle name="Calculation 12 48 4" xfId="27207"/>
    <cellStyle name="Calculation 12 49" xfId="10536"/>
    <cellStyle name="Calculation 12 49 2" xfId="27210"/>
    <cellStyle name="Calculation 12 5" xfId="2911"/>
    <cellStyle name="Calculation 12 5 10" xfId="10002"/>
    <cellStyle name="Calculation 12 5 10 2" xfId="15870"/>
    <cellStyle name="Calculation 12 5 10 2 2" xfId="27213"/>
    <cellStyle name="Calculation 12 5 10 3" xfId="14803"/>
    <cellStyle name="Calculation 12 5 10 3 2" xfId="27214"/>
    <cellStyle name="Calculation 12 5 10 4" xfId="27212"/>
    <cellStyle name="Calculation 12 5 11" xfId="10971"/>
    <cellStyle name="Calculation 12 5 11 2" xfId="15871"/>
    <cellStyle name="Calculation 12 5 11 2 2" xfId="27216"/>
    <cellStyle name="Calculation 12 5 11 3" xfId="14802"/>
    <cellStyle name="Calculation 12 5 11 3 2" xfId="27217"/>
    <cellStyle name="Calculation 12 5 11 4" xfId="27215"/>
    <cellStyle name="Calculation 12 5 12" xfId="8186"/>
    <cellStyle name="Calculation 12 5 12 2" xfId="15872"/>
    <cellStyle name="Calculation 12 5 12 2 2" xfId="27219"/>
    <cellStyle name="Calculation 12 5 12 3" xfId="14801"/>
    <cellStyle name="Calculation 12 5 12 3 2" xfId="27220"/>
    <cellStyle name="Calculation 12 5 12 4" xfId="27218"/>
    <cellStyle name="Calculation 12 5 13" xfId="11258"/>
    <cellStyle name="Calculation 12 5 13 2" xfId="15873"/>
    <cellStyle name="Calculation 12 5 13 2 2" xfId="27222"/>
    <cellStyle name="Calculation 12 5 13 3" xfId="14800"/>
    <cellStyle name="Calculation 12 5 13 3 2" xfId="27223"/>
    <cellStyle name="Calculation 12 5 13 4" xfId="27221"/>
    <cellStyle name="Calculation 12 5 14" xfId="11470"/>
    <cellStyle name="Calculation 12 5 14 2" xfId="15874"/>
    <cellStyle name="Calculation 12 5 14 2 2" xfId="27225"/>
    <cellStyle name="Calculation 12 5 14 3" xfId="14799"/>
    <cellStyle name="Calculation 12 5 14 3 2" xfId="27226"/>
    <cellStyle name="Calculation 12 5 14 4" xfId="27224"/>
    <cellStyle name="Calculation 12 5 15" xfId="12107"/>
    <cellStyle name="Calculation 12 5 15 2" xfId="15875"/>
    <cellStyle name="Calculation 12 5 15 2 2" xfId="27228"/>
    <cellStyle name="Calculation 12 5 15 3" xfId="14798"/>
    <cellStyle name="Calculation 12 5 15 3 2" xfId="27229"/>
    <cellStyle name="Calculation 12 5 15 4" xfId="27227"/>
    <cellStyle name="Calculation 12 5 16" xfId="10843"/>
    <cellStyle name="Calculation 12 5 16 2" xfId="15876"/>
    <cellStyle name="Calculation 12 5 16 2 2" xfId="27231"/>
    <cellStyle name="Calculation 12 5 16 3" xfId="14797"/>
    <cellStyle name="Calculation 12 5 16 3 2" xfId="27232"/>
    <cellStyle name="Calculation 12 5 16 4" xfId="27230"/>
    <cellStyle name="Calculation 12 5 17" xfId="9993"/>
    <cellStyle name="Calculation 12 5 17 2" xfId="15877"/>
    <cellStyle name="Calculation 12 5 17 2 2" xfId="27234"/>
    <cellStyle name="Calculation 12 5 17 3" xfId="14796"/>
    <cellStyle name="Calculation 12 5 17 3 2" xfId="27235"/>
    <cellStyle name="Calculation 12 5 17 4" xfId="27233"/>
    <cellStyle name="Calculation 12 5 18" xfId="9252"/>
    <cellStyle name="Calculation 12 5 18 2" xfId="15878"/>
    <cellStyle name="Calculation 12 5 18 2 2" xfId="27237"/>
    <cellStyle name="Calculation 12 5 18 3" xfId="14795"/>
    <cellStyle name="Calculation 12 5 18 3 2" xfId="27238"/>
    <cellStyle name="Calculation 12 5 18 4" xfId="27236"/>
    <cellStyle name="Calculation 12 5 19" xfId="12225"/>
    <cellStyle name="Calculation 12 5 19 2" xfId="15879"/>
    <cellStyle name="Calculation 12 5 19 2 2" xfId="27240"/>
    <cellStyle name="Calculation 12 5 19 3" xfId="14794"/>
    <cellStyle name="Calculation 12 5 19 3 2" xfId="27241"/>
    <cellStyle name="Calculation 12 5 19 4" xfId="27239"/>
    <cellStyle name="Calculation 12 5 2" xfId="6026"/>
    <cellStyle name="Calculation 12 5 2 2" xfId="15880"/>
    <cellStyle name="Calculation 12 5 2 2 2" xfId="27243"/>
    <cellStyle name="Calculation 12 5 2 3" xfId="14793"/>
    <cellStyle name="Calculation 12 5 2 3 2" xfId="27244"/>
    <cellStyle name="Calculation 12 5 2 4" xfId="27242"/>
    <cellStyle name="Calculation 12 5 20" xfId="12483"/>
    <cellStyle name="Calculation 12 5 20 2" xfId="27245"/>
    <cellStyle name="Calculation 12 5 21" xfId="15869"/>
    <cellStyle name="Calculation 12 5 21 2" xfId="27246"/>
    <cellStyle name="Calculation 12 5 22" xfId="14804"/>
    <cellStyle name="Calculation 12 5 22 2" xfId="27247"/>
    <cellStyle name="Calculation 12 5 23" xfId="27211"/>
    <cellStyle name="Calculation 12 5 3" xfId="4737"/>
    <cellStyle name="Calculation 12 5 3 2" xfId="15881"/>
    <cellStyle name="Calculation 12 5 3 2 2" xfId="27249"/>
    <cellStyle name="Calculation 12 5 3 3" xfId="14791"/>
    <cellStyle name="Calculation 12 5 3 3 2" xfId="27250"/>
    <cellStyle name="Calculation 12 5 3 4" xfId="27248"/>
    <cellStyle name="Calculation 12 5 4" xfId="7277"/>
    <cellStyle name="Calculation 12 5 4 2" xfId="15882"/>
    <cellStyle name="Calculation 12 5 4 2 2" xfId="27252"/>
    <cellStyle name="Calculation 12 5 4 3" xfId="14790"/>
    <cellStyle name="Calculation 12 5 4 3 2" xfId="27253"/>
    <cellStyle name="Calculation 12 5 4 4" xfId="27251"/>
    <cellStyle name="Calculation 12 5 5" xfId="7745"/>
    <cellStyle name="Calculation 12 5 5 2" xfId="15883"/>
    <cellStyle name="Calculation 12 5 5 2 2" xfId="27255"/>
    <cellStyle name="Calculation 12 5 5 3" xfId="14789"/>
    <cellStyle name="Calculation 12 5 5 3 2" xfId="27256"/>
    <cellStyle name="Calculation 12 5 5 4" xfId="27254"/>
    <cellStyle name="Calculation 12 5 6" xfId="5969"/>
    <cellStyle name="Calculation 12 5 6 2" xfId="15884"/>
    <cellStyle name="Calculation 12 5 6 2 2" xfId="27258"/>
    <cellStyle name="Calculation 12 5 6 3" xfId="14788"/>
    <cellStyle name="Calculation 12 5 6 3 2" xfId="27259"/>
    <cellStyle name="Calculation 12 5 6 4" xfId="27257"/>
    <cellStyle name="Calculation 12 5 7" xfId="5841"/>
    <cellStyle name="Calculation 12 5 7 2" xfId="15885"/>
    <cellStyle name="Calculation 12 5 7 2 2" xfId="27261"/>
    <cellStyle name="Calculation 12 5 7 3" xfId="14787"/>
    <cellStyle name="Calculation 12 5 7 3 2" xfId="27262"/>
    <cellStyle name="Calculation 12 5 7 4" xfId="27260"/>
    <cellStyle name="Calculation 12 5 8" xfId="9111"/>
    <cellStyle name="Calculation 12 5 8 2" xfId="15886"/>
    <cellStyle name="Calculation 12 5 8 2 2" xfId="27264"/>
    <cellStyle name="Calculation 12 5 8 3" xfId="14786"/>
    <cellStyle name="Calculation 12 5 8 3 2" xfId="27265"/>
    <cellStyle name="Calculation 12 5 8 4" xfId="27263"/>
    <cellStyle name="Calculation 12 5 9" xfId="9557"/>
    <cellStyle name="Calculation 12 5 9 2" xfId="15887"/>
    <cellStyle name="Calculation 12 5 9 2 2" xfId="27267"/>
    <cellStyle name="Calculation 12 5 9 3" xfId="14785"/>
    <cellStyle name="Calculation 12 5 9 3 2" xfId="27268"/>
    <cellStyle name="Calculation 12 5 9 4" xfId="27266"/>
    <cellStyle name="Calculation 12 50" xfId="15394"/>
    <cellStyle name="Calculation 12 50 2" xfId="27269"/>
    <cellStyle name="Calculation 12 51" xfId="15287"/>
    <cellStyle name="Calculation 12 51 2" xfId="27270"/>
    <cellStyle name="Calculation 12 52" xfId="25763"/>
    <cellStyle name="Calculation 12 6" xfId="2912"/>
    <cellStyle name="Calculation 12 6 10" xfId="5929"/>
    <cellStyle name="Calculation 12 6 10 2" xfId="15889"/>
    <cellStyle name="Calculation 12 6 10 2 2" xfId="27273"/>
    <cellStyle name="Calculation 12 6 10 3" xfId="14783"/>
    <cellStyle name="Calculation 12 6 10 3 2" xfId="27274"/>
    <cellStyle name="Calculation 12 6 10 4" xfId="27272"/>
    <cellStyle name="Calculation 12 6 11" xfId="5870"/>
    <cellStyle name="Calculation 12 6 11 2" xfId="15890"/>
    <cellStyle name="Calculation 12 6 11 2 2" xfId="27276"/>
    <cellStyle name="Calculation 12 6 11 3" xfId="14782"/>
    <cellStyle name="Calculation 12 6 11 3 2" xfId="27277"/>
    <cellStyle name="Calculation 12 6 11 4" xfId="27275"/>
    <cellStyle name="Calculation 12 6 12" xfId="7429"/>
    <cellStyle name="Calculation 12 6 12 2" xfId="15891"/>
    <cellStyle name="Calculation 12 6 12 2 2" xfId="27279"/>
    <cellStyle name="Calculation 12 6 12 3" xfId="14781"/>
    <cellStyle name="Calculation 12 6 12 3 2" xfId="27280"/>
    <cellStyle name="Calculation 12 6 12 4" xfId="27278"/>
    <cellStyle name="Calculation 12 6 13" xfId="7394"/>
    <cellStyle name="Calculation 12 6 13 2" xfId="15892"/>
    <cellStyle name="Calculation 12 6 13 2 2" xfId="27282"/>
    <cellStyle name="Calculation 12 6 13 3" xfId="14780"/>
    <cellStyle name="Calculation 12 6 13 3 2" xfId="27283"/>
    <cellStyle name="Calculation 12 6 13 4" xfId="27281"/>
    <cellStyle name="Calculation 12 6 14" xfId="5905"/>
    <cellStyle name="Calculation 12 6 14 2" xfId="15893"/>
    <cellStyle name="Calculation 12 6 14 2 2" xfId="27285"/>
    <cellStyle name="Calculation 12 6 14 3" xfId="14779"/>
    <cellStyle name="Calculation 12 6 14 3 2" xfId="27286"/>
    <cellStyle name="Calculation 12 6 14 4" xfId="27284"/>
    <cellStyle name="Calculation 12 6 15" xfId="5879"/>
    <cellStyle name="Calculation 12 6 15 2" xfId="15894"/>
    <cellStyle name="Calculation 12 6 15 2 2" xfId="27288"/>
    <cellStyle name="Calculation 12 6 15 3" xfId="14778"/>
    <cellStyle name="Calculation 12 6 15 3 2" xfId="27289"/>
    <cellStyle name="Calculation 12 6 15 4" xfId="27287"/>
    <cellStyle name="Calculation 12 6 16" xfId="11177"/>
    <cellStyle name="Calculation 12 6 16 2" xfId="15895"/>
    <cellStyle name="Calculation 12 6 16 2 2" xfId="27291"/>
    <cellStyle name="Calculation 12 6 16 3" xfId="14777"/>
    <cellStyle name="Calculation 12 6 16 3 2" xfId="27292"/>
    <cellStyle name="Calculation 12 6 16 4" xfId="27290"/>
    <cellStyle name="Calculation 12 6 17" xfId="12630"/>
    <cellStyle name="Calculation 12 6 17 2" xfId="15896"/>
    <cellStyle name="Calculation 12 6 17 2 2" xfId="27294"/>
    <cellStyle name="Calculation 12 6 17 3" xfId="14776"/>
    <cellStyle name="Calculation 12 6 17 3 2" xfId="27295"/>
    <cellStyle name="Calculation 12 6 17 4" xfId="27293"/>
    <cellStyle name="Calculation 12 6 18" xfId="13253"/>
    <cellStyle name="Calculation 12 6 18 2" xfId="15897"/>
    <cellStyle name="Calculation 12 6 18 2 2" xfId="27297"/>
    <cellStyle name="Calculation 12 6 18 3" xfId="14775"/>
    <cellStyle name="Calculation 12 6 18 3 2" xfId="27298"/>
    <cellStyle name="Calculation 12 6 18 4" xfId="27296"/>
    <cellStyle name="Calculation 12 6 19" xfId="13590"/>
    <cellStyle name="Calculation 12 6 19 2" xfId="15898"/>
    <cellStyle name="Calculation 12 6 19 2 2" xfId="27300"/>
    <cellStyle name="Calculation 12 6 19 3" xfId="14774"/>
    <cellStyle name="Calculation 12 6 19 3 2" xfId="27301"/>
    <cellStyle name="Calculation 12 6 19 4" xfId="27299"/>
    <cellStyle name="Calculation 12 6 2" xfId="6027"/>
    <cellStyle name="Calculation 12 6 2 2" xfId="15899"/>
    <cellStyle name="Calculation 12 6 2 2 2" xfId="27303"/>
    <cellStyle name="Calculation 12 6 2 3" xfId="14773"/>
    <cellStyle name="Calculation 12 6 2 3 2" xfId="27304"/>
    <cellStyle name="Calculation 12 6 2 4" xfId="27302"/>
    <cellStyle name="Calculation 12 6 20" xfId="13919"/>
    <cellStyle name="Calculation 12 6 20 2" xfId="27305"/>
    <cellStyle name="Calculation 12 6 21" xfId="15888"/>
    <cellStyle name="Calculation 12 6 21 2" xfId="27306"/>
    <cellStyle name="Calculation 12 6 22" xfId="14784"/>
    <cellStyle name="Calculation 12 6 22 2" xfId="27307"/>
    <cellStyle name="Calculation 12 6 23" xfId="27271"/>
    <cellStyle name="Calculation 12 6 3" xfId="7425"/>
    <cellStyle name="Calculation 12 6 3 2" xfId="15900"/>
    <cellStyle name="Calculation 12 6 3 2 2" xfId="27309"/>
    <cellStyle name="Calculation 12 6 3 3" xfId="14772"/>
    <cellStyle name="Calculation 12 6 3 3 2" xfId="27310"/>
    <cellStyle name="Calculation 12 6 3 4" xfId="27308"/>
    <cellStyle name="Calculation 12 6 4" xfId="5986"/>
    <cellStyle name="Calculation 12 6 4 2" xfId="15901"/>
    <cellStyle name="Calculation 12 6 4 2 2" xfId="27312"/>
    <cellStyle name="Calculation 12 6 4 3" xfId="14771"/>
    <cellStyle name="Calculation 12 6 4 3 2" xfId="27313"/>
    <cellStyle name="Calculation 12 6 4 4" xfId="27311"/>
    <cellStyle name="Calculation 12 6 5" xfId="5811"/>
    <cellStyle name="Calculation 12 6 5 2" xfId="15902"/>
    <cellStyle name="Calculation 12 6 5 2 2" xfId="27315"/>
    <cellStyle name="Calculation 12 6 5 3" xfId="14770"/>
    <cellStyle name="Calculation 12 6 5 3 2" xfId="27316"/>
    <cellStyle name="Calculation 12 6 5 4" xfId="27314"/>
    <cellStyle name="Calculation 12 6 6" xfId="5084"/>
    <cellStyle name="Calculation 12 6 6 2" xfId="15903"/>
    <cellStyle name="Calculation 12 6 6 2 2" xfId="27318"/>
    <cellStyle name="Calculation 12 6 6 3" xfId="14769"/>
    <cellStyle name="Calculation 12 6 6 3 2" xfId="27319"/>
    <cellStyle name="Calculation 12 6 6 4" xfId="27317"/>
    <cellStyle name="Calculation 12 6 7" xfId="8649"/>
    <cellStyle name="Calculation 12 6 7 2" xfId="15904"/>
    <cellStyle name="Calculation 12 6 7 2 2" xfId="27321"/>
    <cellStyle name="Calculation 12 6 7 3" xfId="14768"/>
    <cellStyle name="Calculation 12 6 7 3 2" xfId="27322"/>
    <cellStyle name="Calculation 12 6 7 4" xfId="27320"/>
    <cellStyle name="Calculation 12 6 8" xfId="5947"/>
    <cellStyle name="Calculation 12 6 8 2" xfId="15905"/>
    <cellStyle name="Calculation 12 6 8 2 2" xfId="27324"/>
    <cellStyle name="Calculation 12 6 8 3" xfId="14767"/>
    <cellStyle name="Calculation 12 6 8 3 2" xfId="27325"/>
    <cellStyle name="Calculation 12 6 8 4" xfId="27323"/>
    <cellStyle name="Calculation 12 6 9" xfId="6804"/>
    <cellStyle name="Calculation 12 6 9 2" xfId="15906"/>
    <cellStyle name="Calculation 12 6 9 2 2" xfId="27327"/>
    <cellStyle name="Calculation 12 6 9 3" xfId="14766"/>
    <cellStyle name="Calculation 12 6 9 3 2" xfId="27328"/>
    <cellStyle name="Calculation 12 6 9 4" xfId="27326"/>
    <cellStyle name="Calculation 12 7" xfId="2913"/>
    <cellStyle name="Calculation 12 7 10" xfId="10003"/>
    <cellStyle name="Calculation 12 7 10 2" xfId="15908"/>
    <cellStyle name="Calculation 12 7 10 2 2" xfId="27331"/>
    <cellStyle name="Calculation 12 7 10 3" xfId="14764"/>
    <cellStyle name="Calculation 12 7 10 3 2" xfId="27332"/>
    <cellStyle name="Calculation 12 7 10 4" xfId="27330"/>
    <cellStyle name="Calculation 12 7 11" xfId="7893"/>
    <cellStyle name="Calculation 12 7 11 2" xfId="15909"/>
    <cellStyle name="Calculation 12 7 11 2 2" xfId="27334"/>
    <cellStyle name="Calculation 12 7 11 3" xfId="14763"/>
    <cellStyle name="Calculation 12 7 11 3 2" xfId="27335"/>
    <cellStyle name="Calculation 12 7 11 4" xfId="27333"/>
    <cellStyle name="Calculation 12 7 12" xfId="4913"/>
    <cellStyle name="Calculation 12 7 12 2" xfId="15910"/>
    <cellStyle name="Calculation 12 7 12 2 2" xfId="27337"/>
    <cellStyle name="Calculation 12 7 12 3" xfId="14762"/>
    <cellStyle name="Calculation 12 7 12 3 2" xfId="27338"/>
    <cellStyle name="Calculation 12 7 12 4" xfId="27336"/>
    <cellStyle name="Calculation 12 7 13" xfId="11259"/>
    <cellStyle name="Calculation 12 7 13 2" xfId="15911"/>
    <cellStyle name="Calculation 12 7 13 2 2" xfId="27340"/>
    <cellStyle name="Calculation 12 7 13 3" xfId="14761"/>
    <cellStyle name="Calculation 12 7 13 3 2" xfId="27341"/>
    <cellStyle name="Calculation 12 7 13 4" xfId="27339"/>
    <cellStyle name="Calculation 12 7 14" xfId="10161"/>
    <cellStyle name="Calculation 12 7 14 2" xfId="15912"/>
    <cellStyle name="Calculation 12 7 14 2 2" xfId="27343"/>
    <cellStyle name="Calculation 12 7 14 3" xfId="14760"/>
    <cellStyle name="Calculation 12 7 14 3 2" xfId="27344"/>
    <cellStyle name="Calculation 12 7 14 4" xfId="27342"/>
    <cellStyle name="Calculation 12 7 15" xfId="12108"/>
    <cellStyle name="Calculation 12 7 15 2" xfId="15913"/>
    <cellStyle name="Calculation 12 7 15 2 2" xfId="27346"/>
    <cellStyle name="Calculation 12 7 15 3" xfId="14759"/>
    <cellStyle name="Calculation 12 7 15 3 2" xfId="27347"/>
    <cellStyle name="Calculation 12 7 15 4" xfId="27345"/>
    <cellStyle name="Calculation 12 7 16" xfId="8585"/>
    <cellStyle name="Calculation 12 7 16 2" xfId="15914"/>
    <cellStyle name="Calculation 12 7 16 2 2" xfId="27349"/>
    <cellStyle name="Calculation 12 7 16 3" xfId="14758"/>
    <cellStyle name="Calculation 12 7 16 3 2" xfId="27350"/>
    <cellStyle name="Calculation 12 7 16 4" xfId="27348"/>
    <cellStyle name="Calculation 12 7 17" xfId="13331"/>
    <cellStyle name="Calculation 12 7 17 2" xfId="15915"/>
    <cellStyle name="Calculation 12 7 17 2 2" xfId="27352"/>
    <cellStyle name="Calculation 12 7 17 3" xfId="14757"/>
    <cellStyle name="Calculation 12 7 17 3 2" xfId="27353"/>
    <cellStyle name="Calculation 12 7 17 4" xfId="27351"/>
    <cellStyle name="Calculation 12 7 18" xfId="13672"/>
    <cellStyle name="Calculation 12 7 18 2" xfId="15916"/>
    <cellStyle name="Calculation 12 7 18 2 2" xfId="27355"/>
    <cellStyle name="Calculation 12 7 18 3" xfId="14756"/>
    <cellStyle name="Calculation 12 7 18 3 2" xfId="27356"/>
    <cellStyle name="Calculation 12 7 18 4" xfId="27354"/>
    <cellStyle name="Calculation 12 7 19" xfId="13991"/>
    <cellStyle name="Calculation 12 7 19 2" xfId="15917"/>
    <cellStyle name="Calculation 12 7 19 2 2" xfId="27358"/>
    <cellStyle name="Calculation 12 7 19 3" xfId="14755"/>
    <cellStyle name="Calculation 12 7 19 3 2" xfId="27359"/>
    <cellStyle name="Calculation 12 7 19 4" xfId="27357"/>
    <cellStyle name="Calculation 12 7 2" xfId="6028"/>
    <cellStyle name="Calculation 12 7 2 2" xfId="15918"/>
    <cellStyle name="Calculation 12 7 2 2 2" xfId="27361"/>
    <cellStyle name="Calculation 12 7 2 3" xfId="14754"/>
    <cellStyle name="Calculation 12 7 2 3 2" xfId="27362"/>
    <cellStyle name="Calculation 12 7 2 4" xfId="27360"/>
    <cellStyle name="Calculation 12 7 20" xfId="14304"/>
    <cellStyle name="Calculation 12 7 20 2" xfId="27363"/>
    <cellStyle name="Calculation 12 7 21" xfId="15907"/>
    <cellStyle name="Calculation 12 7 21 2" xfId="27364"/>
    <cellStyle name="Calculation 12 7 22" xfId="14765"/>
    <cellStyle name="Calculation 12 7 22 2" xfId="27365"/>
    <cellStyle name="Calculation 12 7 23" xfId="27329"/>
    <cellStyle name="Calculation 12 7 3" xfId="5777"/>
    <cellStyle name="Calculation 12 7 3 2" xfId="15919"/>
    <cellStyle name="Calculation 12 7 3 2 2" xfId="27367"/>
    <cellStyle name="Calculation 12 7 3 3" xfId="14753"/>
    <cellStyle name="Calculation 12 7 3 3 2" xfId="27368"/>
    <cellStyle name="Calculation 12 7 3 4" xfId="27366"/>
    <cellStyle name="Calculation 12 7 4" xfId="7278"/>
    <cellStyle name="Calculation 12 7 4 2" xfId="15920"/>
    <cellStyle name="Calculation 12 7 4 2 2" xfId="27370"/>
    <cellStyle name="Calculation 12 7 4 3" xfId="14752"/>
    <cellStyle name="Calculation 12 7 4 3 2" xfId="27371"/>
    <cellStyle name="Calculation 12 7 4 4" xfId="27369"/>
    <cellStyle name="Calculation 12 7 5" xfId="7746"/>
    <cellStyle name="Calculation 12 7 5 2" xfId="15921"/>
    <cellStyle name="Calculation 12 7 5 2 2" xfId="27373"/>
    <cellStyle name="Calculation 12 7 5 3" xfId="14751"/>
    <cellStyle name="Calculation 12 7 5 3 2" xfId="27374"/>
    <cellStyle name="Calculation 12 7 5 4" xfId="27372"/>
    <cellStyle name="Calculation 12 7 6" xfId="6801"/>
    <cellStyle name="Calculation 12 7 6 2" xfId="15922"/>
    <cellStyle name="Calculation 12 7 6 2 2" xfId="27376"/>
    <cellStyle name="Calculation 12 7 6 3" xfId="14750"/>
    <cellStyle name="Calculation 12 7 6 3 2" xfId="27377"/>
    <cellStyle name="Calculation 12 7 6 4" xfId="27375"/>
    <cellStyle name="Calculation 12 7 7" xfId="9247"/>
    <cellStyle name="Calculation 12 7 7 2" xfId="15923"/>
    <cellStyle name="Calculation 12 7 7 2 2" xfId="27379"/>
    <cellStyle name="Calculation 12 7 7 3" xfId="14749"/>
    <cellStyle name="Calculation 12 7 7 3 2" xfId="27380"/>
    <cellStyle name="Calculation 12 7 7 4" xfId="27378"/>
    <cellStyle name="Calculation 12 7 8" xfId="9112"/>
    <cellStyle name="Calculation 12 7 8 2" xfId="15924"/>
    <cellStyle name="Calculation 12 7 8 2 2" xfId="27382"/>
    <cellStyle name="Calculation 12 7 8 3" xfId="14748"/>
    <cellStyle name="Calculation 12 7 8 3 2" xfId="27383"/>
    <cellStyle name="Calculation 12 7 8 4" xfId="27381"/>
    <cellStyle name="Calculation 12 7 9" xfId="9558"/>
    <cellStyle name="Calculation 12 7 9 2" xfId="15925"/>
    <cellStyle name="Calculation 12 7 9 2 2" xfId="27385"/>
    <cellStyle name="Calculation 12 7 9 3" xfId="14747"/>
    <cellStyle name="Calculation 12 7 9 3 2" xfId="27386"/>
    <cellStyle name="Calculation 12 7 9 4" xfId="27384"/>
    <cellStyle name="Calculation 12 8" xfId="2914"/>
    <cellStyle name="Calculation 12 8 10" xfId="10552"/>
    <cellStyle name="Calculation 12 8 10 2" xfId="15927"/>
    <cellStyle name="Calculation 12 8 10 2 2" xfId="27389"/>
    <cellStyle name="Calculation 12 8 10 3" xfId="14745"/>
    <cellStyle name="Calculation 12 8 10 3 2" xfId="27390"/>
    <cellStyle name="Calculation 12 8 10 4" xfId="27388"/>
    <cellStyle name="Calculation 12 8 11" xfId="7846"/>
    <cellStyle name="Calculation 12 8 11 2" xfId="15928"/>
    <cellStyle name="Calculation 12 8 11 2 2" xfId="27392"/>
    <cellStyle name="Calculation 12 8 11 3" xfId="14744"/>
    <cellStyle name="Calculation 12 8 11 3 2" xfId="27393"/>
    <cellStyle name="Calculation 12 8 11 4" xfId="27391"/>
    <cellStyle name="Calculation 12 8 12" xfId="9108"/>
    <cellStyle name="Calculation 12 8 12 2" xfId="15929"/>
    <cellStyle name="Calculation 12 8 12 2 2" xfId="27395"/>
    <cellStyle name="Calculation 12 8 12 3" xfId="14743"/>
    <cellStyle name="Calculation 12 8 12 3 2" xfId="27396"/>
    <cellStyle name="Calculation 12 8 12 4" xfId="27394"/>
    <cellStyle name="Calculation 12 8 13" xfId="11769"/>
    <cellStyle name="Calculation 12 8 13 2" xfId="15930"/>
    <cellStyle name="Calculation 12 8 13 2 2" xfId="27398"/>
    <cellStyle name="Calculation 12 8 13 3" xfId="14742"/>
    <cellStyle name="Calculation 12 8 13 3 2" xfId="27399"/>
    <cellStyle name="Calculation 12 8 13 4" xfId="27397"/>
    <cellStyle name="Calculation 12 8 14" xfId="12202"/>
    <cellStyle name="Calculation 12 8 14 2" xfId="15931"/>
    <cellStyle name="Calculation 12 8 14 2 2" xfId="27401"/>
    <cellStyle name="Calculation 12 8 14 3" xfId="14741"/>
    <cellStyle name="Calculation 12 8 14 3 2" xfId="27402"/>
    <cellStyle name="Calculation 12 8 14 4" xfId="27400"/>
    <cellStyle name="Calculation 12 8 15" xfId="12588"/>
    <cellStyle name="Calculation 12 8 15 2" xfId="15932"/>
    <cellStyle name="Calculation 12 8 15 2 2" xfId="27404"/>
    <cellStyle name="Calculation 12 8 15 3" xfId="14740"/>
    <cellStyle name="Calculation 12 8 15 3 2" xfId="27405"/>
    <cellStyle name="Calculation 12 8 15 4" xfId="27403"/>
    <cellStyle name="Calculation 12 8 16" xfId="5556"/>
    <cellStyle name="Calculation 12 8 16 2" xfId="15933"/>
    <cellStyle name="Calculation 12 8 16 2 2" xfId="27407"/>
    <cellStyle name="Calculation 12 8 16 3" xfId="14739"/>
    <cellStyle name="Calculation 12 8 16 3 2" xfId="27408"/>
    <cellStyle name="Calculation 12 8 16 4" xfId="27406"/>
    <cellStyle name="Calculation 12 8 17" xfId="6895"/>
    <cellStyle name="Calculation 12 8 17 2" xfId="15934"/>
    <cellStyle name="Calculation 12 8 17 2 2" xfId="27410"/>
    <cellStyle name="Calculation 12 8 17 3" xfId="14738"/>
    <cellStyle name="Calculation 12 8 17 3 2" xfId="27411"/>
    <cellStyle name="Calculation 12 8 17 4" xfId="27409"/>
    <cellStyle name="Calculation 12 8 18" xfId="9996"/>
    <cellStyle name="Calculation 12 8 18 2" xfId="15935"/>
    <cellStyle name="Calculation 12 8 18 2 2" xfId="27413"/>
    <cellStyle name="Calculation 12 8 18 3" xfId="14737"/>
    <cellStyle name="Calculation 12 8 18 3 2" xfId="27414"/>
    <cellStyle name="Calculation 12 8 18 4" xfId="27412"/>
    <cellStyle name="Calculation 12 8 19" xfId="8722"/>
    <cellStyle name="Calculation 12 8 19 2" xfId="15936"/>
    <cellStyle name="Calculation 12 8 19 2 2" xfId="27416"/>
    <cellStyle name="Calculation 12 8 19 3" xfId="14736"/>
    <cellStyle name="Calculation 12 8 19 3 2" xfId="27417"/>
    <cellStyle name="Calculation 12 8 19 4" xfId="27415"/>
    <cellStyle name="Calculation 12 8 2" xfId="6029"/>
    <cellStyle name="Calculation 12 8 2 2" xfId="15937"/>
    <cellStyle name="Calculation 12 8 2 2 2" xfId="27419"/>
    <cellStyle name="Calculation 12 8 2 3" xfId="14735"/>
    <cellStyle name="Calculation 12 8 2 3 2" xfId="27420"/>
    <cellStyle name="Calculation 12 8 2 4" xfId="27418"/>
    <cellStyle name="Calculation 12 8 20" xfId="13584"/>
    <cellStyle name="Calculation 12 8 20 2" xfId="27421"/>
    <cellStyle name="Calculation 12 8 21" xfId="15926"/>
    <cellStyle name="Calculation 12 8 21 2" xfId="27422"/>
    <cellStyle name="Calculation 12 8 22" xfId="14746"/>
    <cellStyle name="Calculation 12 8 22 2" xfId="27423"/>
    <cellStyle name="Calculation 12 8 23" xfId="27387"/>
    <cellStyle name="Calculation 12 8 3" xfId="5776"/>
    <cellStyle name="Calculation 12 8 3 2" xfId="15938"/>
    <cellStyle name="Calculation 12 8 3 2 2" xfId="27425"/>
    <cellStyle name="Calculation 12 8 3 3" xfId="14734"/>
    <cellStyle name="Calculation 12 8 3 3 2" xfId="27426"/>
    <cellStyle name="Calculation 12 8 3 4" xfId="27424"/>
    <cellStyle name="Calculation 12 8 4" xfId="7889"/>
    <cellStyle name="Calculation 12 8 4 2" xfId="15939"/>
    <cellStyle name="Calculation 12 8 4 2 2" xfId="27428"/>
    <cellStyle name="Calculation 12 8 4 3" xfId="14733"/>
    <cellStyle name="Calculation 12 8 4 3 2" xfId="27429"/>
    <cellStyle name="Calculation 12 8 4 4" xfId="27427"/>
    <cellStyle name="Calculation 12 8 5" xfId="8341"/>
    <cellStyle name="Calculation 12 8 5 2" xfId="15940"/>
    <cellStyle name="Calculation 12 8 5 2 2" xfId="27431"/>
    <cellStyle name="Calculation 12 8 5 3" xfId="14732"/>
    <cellStyle name="Calculation 12 8 5 3 2" xfId="27432"/>
    <cellStyle name="Calculation 12 8 5 4" xfId="27430"/>
    <cellStyle name="Calculation 12 8 6" xfId="6055"/>
    <cellStyle name="Calculation 12 8 6 2" xfId="15941"/>
    <cellStyle name="Calculation 12 8 6 2 2" xfId="27434"/>
    <cellStyle name="Calculation 12 8 6 3" xfId="14731"/>
    <cellStyle name="Calculation 12 8 6 3 2" xfId="27435"/>
    <cellStyle name="Calculation 12 8 6 4" xfId="27433"/>
    <cellStyle name="Calculation 12 8 7" xfId="5840"/>
    <cellStyle name="Calculation 12 8 7 2" xfId="15942"/>
    <cellStyle name="Calculation 12 8 7 2 2" xfId="27437"/>
    <cellStyle name="Calculation 12 8 7 3" xfId="14729"/>
    <cellStyle name="Calculation 12 8 7 3 2" xfId="27438"/>
    <cellStyle name="Calculation 12 8 7 4" xfId="27436"/>
    <cellStyle name="Calculation 12 8 8" xfId="9689"/>
    <cellStyle name="Calculation 12 8 8 2" xfId="15943"/>
    <cellStyle name="Calculation 12 8 8 2 2" xfId="27440"/>
    <cellStyle name="Calculation 12 8 8 3" xfId="14728"/>
    <cellStyle name="Calculation 12 8 8 3 2" xfId="27441"/>
    <cellStyle name="Calculation 12 8 8 4" xfId="27439"/>
    <cellStyle name="Calculation 12 8 9" xfId="10135"/>
    <cellStyle name="Calculation 12 8 9 2" xfId="15944"/>
    <cellStyle name="Calculation 12 8 9 2 2" xfId="27443"/>
    <cellStyle name="Calculation 12 8 9 3" xfId="14727"/>
    <cellStyle name="Calculation 12 8 9 3 2" xfId="27444"/>
    <cellStyle name="Calculation 12 8 9 4" xfId="27442"/>
    <cellStyle name="Calculation 12 9" xfId="2915"/>
    <cellStyle name="Calculation 12 9 10" xfId="5930"/>
    <cellStyle name="Calculation 12 9 10 2" xfId="15946"/>
    <cellStyle name="Calculation 12 9 10 2 2" xfId="27447"/>
    <cellStyle name="Calculation 12 9 10 3" xfId="14725"/>
    <cellStyle name="Calculation 12 9 10 3 2" xfId="27448"/>
    <cellStyle name="Calculation 12 9 10 4" xfId="27446"/>
    <cellStyle name="Calculation 12 9 11" xfId="8645"/>
    <cellStyle name="Calculation 12 9 11 2" xfId="15947"/>
    <cellStyle name="Calculation 12 9 11 2 2" xfId="27450"/>
    <cellStyle name="Calculation 12 9 11 3" xfId="14724"/>
    <cellStyle name="Calculation 12 9 11 3 2" xfId="27451"/>
    <cellStyle name="Calculation 12 9 11 4" xfId="27449"/>
    <cellStyle name="Calculation 12 9 12" xfId="4708"/>
    <cellStyle name="Calculation 12 9 12 2" xfId="15948"/>
    <cellStyle name="Calculation 12 9 12 2 2" xfId="27453"/>
    <cellStyle name="Calculation 12 9 12 3" xfId="14723"/>
    <cellStyle name="Calculation 12 9 12 3 2" xfId="27454"/>
    <cellStyle name="Calculation 12 9 12 4" xfId="27452"/>
    <cellStyle name="Calculation 12 9 13" xfId="9670"/>
    <cellStyle name="Calculation 12 9 13 2" xfId="15949"/>
    <cellStyle name="Calculation 12 9 13 2 2" xfId="27456"/>
    <cellStyle name="Calculation 12 9 13 3" xfId="14722"/>
    <cellStyle name="Calculation 12 9 13 3 2" xfId="27457"/>
    <cellStyle name="Calculation 12 9 13 4" xfId="27455"/>
    <cellStyle name="Calculation 12 9 14" xfId="6296"/>
    <cellStyle name="Calculation 12 9 14 2" xfId="15950"/>
    <cellStyle name="Calculation 12 9 14 2 2" xfId="27459"/>
    <cellStyle name="Calculation 12 9 14 3" xfId="14721"/>
    <cellStyle name="Calculation 12 9 14 3 2" xfId="27460"/>
    <cellStyle name="Calculation 12 9 14 4" xfId="27458"/>
    <cellStyle name="Calculation 12 9 15" xfId="4692"/>
    <cellStyle name="Calculation 12 9 15 2" xfId="15951"/>
    <cellStyle name="Calculation 12 9 15 2 2" xfId="27462"/>
    <cellStyle name="Calculation 12 9 15 3" xfId="14720"/>
    <cellStyle name="Calculation 12 9 15 3 2" xfId="27463"/>
    <cellStyle name="Calculation 12 9 15 4" xfId="27461"/>
    <cellStyle name="Calculation 12 9 16" xfId="10957"/>
    <cellStyle name="Calculation 12 9 16 2" xfId="15952"/>
    <cellStyle name="Calculation 12 9 16 2 2" xfId="27465"/>
    <cellStyle name="Calculation 12 9 16 3" xfId="14719"/>
    <cellStyle name="Calculation 12 9 16 3 2" xfId="27466"/>
    <cellStyle name="Calculation 12 9 16 4" xfId="27464"/>
    <cellStyle name="Calculation 12 9 17" xfId="5885"/>
    <cellStyle name="Calculation 12 9 17 2" xfId="15953"/>
    <cellStyle name="Calculation 12 9 17 2 2" xfId="27468"/>
    <cellStyle name="Calculation 12 9 17 3" xfId="14718"/>
    <cellStyle name="Calculation 12 9 17 3 2" xfId="27469"/>
    <cellStyle name="Calculation 12 9 17 4" xfId="27467"/>
    <cellStyle name="Calculation 12 9 18" xfId="8587"/>
    <cellStyle name="Calculation 12 9 18 2" xfId="15954"/>
    <cellStyle name="Calculation 12 9 18 2 2" xfId="27471"/>
    <cellStyle name="Calculation 12 9 18 3" xfId="14717"/>
    <cellStyle name="Calculation 12 9 18 3 2" xfId="27472"/>
    <cellStyle name="Calculation 12 9 18 4" xfId="27470"/>
    <cellStyle name="Calculation 12 9 19" xfId="12101"/>
    <cellStyle name="Calculation 12 9 19 2" xfId="15955"/>
    <cellStyle name="Calculation 12 9 19 2 2" xfId="27474"/>
    <cellStyle name="Calculation 12 9 19 3" xfId="14716"/>
    <cellStyle name="Calculation 12 9 19 3 2" xfId="27475"/>
    <cellStyle name="Calculation 12 9 19 4" xfId="27473"/>
    <cellStyle name="Calculation 12 9 2" xfId="6030"/>
    <cellStyle name="Calculation 12 9 2 2" xfId="15956"/>
    <cellStyle name="Calculation 12 9 2 2 2" xfId="27477"/>
    <cellStyle name="Calculation 12 9 2 3" xfId="14715"/>
    <cellStyle name="Calculation 12 9 2 3 2" xfId="27478"/>
    <cellStyle name="Calculation 12 9 2 4" xfId="27476"/>
    <cellStyle name="Calculation 12 9 20" xfId="12914"/>
    <cellStyle name="Calculation 12 9 20 2" xfId="27479"/>
    <cellStyle name="Calculation 12 9 21" xfId="15945"/>
    <cellStyle name="Calculation 12 9 21 2" xfId="27480"/>
    <cellStyle name="Calculation 12 9 22" xfId="14726"/>
    <cellStyle name="Calculation 12 9 22 2" xfId="27481"/>
    <cellStyle name="Calculation 12 9 23" xfId="27445"/>
    <cellStyle name="Calculation 12 9 3" xfId="5775"/>
    <cellStyle name="Calculation 12 9 3 2" xfId="15957"/>
    <cellStyle name="Calculation 12 9 3 2 2" xfId="27483"/>
    <cellStyle name="Calculation 12 9 3 3" xfId="14714"/>
    <cellStyle name="Calculation 12 9 3 3 2" xfId="27484"/>
    <cellStyle name="Calculation 12 9 3 4" xfId="27482"/>
    <cellStyle name="Calculation 12 9 4" xfId="5987"/>
    <cellStyle name="Calculation 12 9 4 2" xfId="15958"/>
    <cellStyle name="Calculation 12 9 4 2 2" xfId="27486"/>
    <cellStyle name="Calculation 12 9 4 3" xfId="14713"/>
    <cellStyle name="Calculation 12 9 4 3 2" xfId="27487"/>
    <cellStyle name="Calculation 12 9 4 4" xfId="27485"/>
    <cellStyle name="Calculation 12 9 5" xfId="5810"/>
    <cellStyle name="Calculation 12 9 5 2" xfId="15959"/>
    <cellStyle name="Calculation 12 9 5 2 2" xfId="27489"/>
    <cellStyle name="Calculation 12 9 5 3" xfId="14712"/>
    <cellStyle name="Calculation 12 9 5 3 2" xfId="27490"/>
    <cellStyle name="Calculation 12 9 5 4" xfId="27488"/>
    <cellStyle name="Calculation 12 9 6" xfId="6056"/>
    <cellStyle name="Calculation 12 9 6 2" xfId="15960"/>
    <cellStyle name="Calculation 12 9 6 2 2" xfId="27492"/>
    <cellStyle name="Calculation 12 9 6 3" xfId="14711"/>
    <cellStyle name="Calculation 12 9 6 3 2" xfId="27493"/>
    <cellStyle name="Calculation 12 9 6 4" xfId="27491"/>
    <cellStyle name="Calculation 12 9 7" xfId="5839"/>
    <cellStyle name="Calculation 12 9 7 2" xfId="15961"/>
    <cellStyle name="Calculation 12 9 7 2 2" xfId="27495"/>
    <cellStyle name="Calculation 12 9 7 3" xfId="14710"/>
    <cellStyle name="Calculation 12 9 7 3 2" xfId="27496"/>
    <cellStyle name="Calculation 12 9 7 4" xfId="27494"/>
    <cellStyle name="Calculation 12 9 8" xfId="8347"/>
    <cellStyle name="Calculation 12 9 8 2" xfId="15962"/>
    <cellStyle name="Calculation 12 9 8 2 2" xfId="27498"/>
    <cellStyle name="Calculation 12 9 8 3" xfId="14709"/>
    <cellStyle name="Calculation 12 9 8 3 2" xfId="27499"/>
    <cellStyle name="Calculation 12 9 8 4" xfId="27497"/>
    <cellStyle name="Calculation 12 9 9" xfId="5861"/>
    <cellStyle name="Calculation 12 9 9 2" xfId="15963"/>
    <cellStyle name="Calculation 12 9 9 2 2" xfId="27501"/>
    <cellStyle name="Calculation 12 9 9 3" xfId="14708"/>
    <cellStyle name="Calculation 12 9 9 3 2" xfId="27502"/>
    <cellStyle name="Calculation 12 9 9 4" xfId="27500"/>
    <cellStyle name="Calculation 13" xfId="2916"/>
    <cellStyle name="Calculation 13 10" xfId="5931"/>
    <cellStyle name="Calculation 13 10 2" xfId="15965"/>
    <cellStyle name="Calculation 13 10 2 2" xfId="27505"/>
    <cellStyle name="Calculation 13 10 3" xfId="14706"/>
    <cellStyle name="Calculation 13 10 3 2" xfId="27506"/>
    <cellStyle name="Calculation 13 10 4" xfId="27504"/>
    <cellStyle name="Calculation 13 11" xfId="9248"/>
    <cellStyle name="Calculation 13 11 2" xfId="15966"/>
    <cellStyle name="Calculation 13 11 2 2" xfId="27508"/>
    <cellStyle name="Calculation 13 11 3" xfId="14705"/>
    <cellStyle name="Calculation 13 11 3 2" xfId="27509"/>
    <cellStyle name="Calculation 13 11 4" xfId="27507"/>
    <cellStyle name="Calculation 13 12" xfId="6723"/>
    <cellStyle name="Calculation 13 12 2" xfId="15967"/>
    <cellStyle name="Calculation 13 12 2 2" xfId="27511"/>
    <cellStyle name="Calculation 13 12 3" xfId="14704"/>
    <cellStyle name="Calculation 13 12 3 2" xfId="27512"/>
    <cellStyle name="Calculation 13 12 4" xfId="27510"/>
    <cellStyle name="Calculation 13 13" xfId="5728"/>
    <cellStyle name="Calculation 13 13 2" xfId="15968"/>
    <cellStyle name="Calculation 13 13 2 2" xfId="27514"/>
    <cellStyle name="Calculation 13 13 3" xfId="14703"/>
    <cellStyle name="Calculation 13 13 3 2" xfId="27515"/>
    <cellStyle name="Calculation 13 13 4" xfId="27513"/>
    <cellStyle name="Calculation 13 14" xfId="6620"/>
    <cellStyle name="Calculation 13 14 2" xfId="15969"/>
    <cellStyle name="Calculation 13 14 2 2" xfId="27517"/>
    <cellStyle name="Calculation 13 14 3" xfId="14702"/>
    <cellStyle name="Calculation 13 14 3 2" xfId="27518"/>
    <cellStyle name="Calculation 13 14 4" xfId="27516"/>
    <cellStyle name="Calculation 13 15" xfId="9554"/>
    <cellStyle name="Calculation 13 15 2" xfId="15970"/>
    <cellStyle name="Calculation 13 15 2 2" xfId="27520"/>
    <cellStyle name="Calculation 13 15 3" xfId="14701"/>
    <cellStyle name="Calculation 13 15 3 2" xfId="27521"/>
    <cellStyle name="Calculation 13 15 4" xfId="27519"/>
    <cellStyle name="Calculation 13 16" xfId="11523"/>
    <cellStyle name="Calculation 13 16 2" xfId="15971"/>
    <cellStyle name="Calculation 13 16 2 2" xfId="27523"/>
    <cellStyle name="Calculation 13 16 3" xfId="14700"/>
    <cellStyle name="Calculation 13 16 3 2" xfId="27524"/>
    <cellStyle name="Calculation 13 16 4" xfId="27522"/>
    <cellStyle name="Calculation 13 17" xfId="9992"/>
    <cellStyle name="Calculation 13 17 2" xfId="15972"/>
    <cellStyle name="Calculation 13 17 2 2" xfId="27526"/>
    <cellStyle name="Calculation 13 17 3" xfId="14699"/>
    <cellStyle name="Calculation 13 17 3 2" xfId="27527"/>
    <cellStyle name="Calculation 13 17 4" xfId="27525"/>
    <cellStyle name="Calculation 13 18" xfId="9997"/>
    <cellStyle name="Calculation 13 18 2" xfId="15973"/>
    <cellStyle name="Calculation 13 18 2 2" xfId="27529"/>
    <cellStyle name="Calculation 13 18 3" xfId="14698"/>
    <cellStyle name="Calculation 13 18 3 2" xfId="27530"/>
    <cellStyle name="Calculation 13 18 4" xfId="27528"/>
    <cellStyle name="Calculation 13 19" xfId="10535"/>
    <cellStyle name="Calculation 13 19 2" xfId="15974"/>
    <cellStyle name="Calculation 13 19 2 2" xfId="27532"/>
    <cellStyle name="Calculation 13 19 3" xfId="14697"/>
    <cellStyle name="Calculation 13 19 3 2" xfId="27533"/>
    <cellStyle name="Calculation 13 19 4" xfId="27531"/>
    <cellStyle name="Calculation 13 2" xfId="6031"/>
    <cellStyle name="Calculation 13 2 2" xfId="15975"/>
    <cellStyle name="Calculation 13 2 2 2" xfId="27535"/>
    <cellStyle name="Calculation 13 2 3" xfId="14696"/>
    <cellStyle name="Calculation 13 2 3 2" xfId="27536"/>
    <cellStyle name="Calculation 13 2 4" xfId="27534"/>
    <cellStyle name="Calculation 13 20" xfId="13583"/>
    <cellStyle name="Calculation 13 20 2" xfId="27537"/>
    <cellStyle name="Calculation 13 21" xfId="15964"/>
    <cellStyle name="Calculation 13 21 2" xfId="27538"/>
    <cellStyle name="Calculation 13 22" xfId="14707"/>
    <cellStyle name="Calculation 13 22 2" xfId="27539"/>
    <cellStyle name="Calculation 13 23" xfId="27503"/>
    <cellStyle name="Calculation 13 3" xfId="5774"/>
    <cellStyle name="Calculation 13 3 2" xfId="15976"/>
    <cellStyle name="Calculation 13 3 2 2" xfId="27541"/>
    <cellStyle name="Calculation 13 3 3" xfId="14695"/>
    <cellStyle name="Calculation 13 3 3 2" xfId="27542"/>
    <cellStyle name="Calculation 13 3 4" xfId="27540"/>
    <cellStyle name="Calculation 13 4" xfId="5988"/>
    <cellStyle name="Calculation 13 4 2" xfId="15977"/>
    <cellStyle name="Calculation 13 4 2 2" xfId="27544"/>
    <cellStyle name="Calculation 13 4 3" xfId="14694"/>
    <cellStyle name="Calculation 13 4 3 2" xfId="27545"/>
    <cellStyle name="Calculation 13 4 4" xfId="27543"/>
    <cellStyle name="Calculation 13 5" xfId="5809"/>
    <cellStyle name="Calculation 13 5 2" xfId="15978"/>
    <cellStyle name="Calculation 13 5 2 2" xfId="27547"/>
    <cellStyle name="Calculation 13 5 3" xfId="14693"/>
    <cellStyle name="Calculation 13 5 3 2" xfId="27548"/>
    <cellStyle name="Calculation 13 5 4" xfId="27546"/>
    <cellStyle name="Calculation 13 6" xfId="6057"/>
    <cellStyle name="Calculation 13 6 2" xfId="15979"/>
    <cellStyle name="Calculation 13 6 2 2" xfId="27550"/>
    <cellStyle name="Calculation 13 6 3" xfId="14692"/>
    <cellStyle name="Calculation 13 6 3 2" xfId="27551"/>
    <cellStyle name="Calculation 13 6 4" xfId="27549"/>
    <cellStyle name="Calculation 13 7" xfId="5838"/>
    <cellStyle name="Calculation 13 7 2" xfId="15980"/>
    <cellStyle name="Calculation 13 7 2 2" xfId="27553"/>
    <cellStyle name="Calculation 13 7 3" xfId="14691"/>
    <cellStyle name="Calculation 13 7 3 2" xfId="27554"/>
    <cellStyle name="Calculation 13 7 4" xfId="27552"/>
    <cellStyle name="Calculation 13 8" xfId="7729"/>
    <cellStyle name="Calculation 13 8 2" xfId="15981"/>
    <cellStyle name="Calculation 13 8 2 2" xfId="27556"/>
    <cellStyle name="Calculation 13 8 3" xfId="14690"/>
    <cellStyle name="Calculation 13 8 3 2" xfId="27557"/>
    <cellStyle name="Calculation 13 8 4" xfId="27555"/>
    <cellStyle name="Calculation 13 9" xfId="5860"/>
    <cellStyle name="Calculation 13 9 2" xfId="15982"/>
    <cellStyle name="Calculation 13 9 2 2" xfId="27559"/>
    <cellStyle name="Calculation 13 9 3" xfId="14689"/>
    <cellStyle name="Calculation 13 9 3 2" xfId="27560"/>
    <cellStyle name="Calculation 13 9 4" xfId="27558"/>
    <cellStyle name="Calculation 14" xfId="2917"/>
    <cellStyle name="Calculation 14 10" xfId="5932"/>
    <cellStyle name="Calculation 14 10 2" xfId="15984"/>
    <cellStyle name="Calculation 14 10 2 2" xfId="27563"/>
    <cellStyle name="Calculation 14 10 3" xfId="14687"/>
    <cellStyle name="Calculation 14 10 3 2" xfId="27564"/>
    <cellStyle name="Calculation 14 10 4" xfId="27562"/>
    <cellStyle name="Calculation 14 11" xfId="6418"/>
    <cellStyle name="Calculation 14 11 2" xfId="15985"/>
    <cellStyle name="Calculation 14 11 2 2" xfId="27566"/>
    <cellStyle name="Calculation 14 11 3" xfId="14686"/>
    <cellStyle name="Calculation 14 11 3 2" xfId="27567"/>
    <cellStyle name="Calculation 14 11 4" xfId="27565"/>
    <cellStyle name="Calculation 14 12" xfId="4763"/>
    <cellStyle name="Calculation 14 12 2" xfId="15986"/>
    <cellStyle name="Calculation 14 12 2 2" xfId="27569"/>
    <cellStyle name="Calculation 14 12 3" xfId="14685"/>
    <cellStyle name="Calculation 14 12 3 2" xfId="27570"/>
    <cellStyle name="Calculation 14 12 4" xfId="27568"/>
    <cellStyle name="Calculation 14 13" xfId="8652"/>
    <cellStyle name="Calculation 14 13 2" xfId="15987"/>
    <cellStyle name="Calculation 14 13 2 2" xfId="27572"/>
    <cellStyle name="Calculation 14 13 3" xfId="14684"/>
    <cellStyle name="Calculation 14 13 3 2" xfId="27573"/>
    <cellStyle name="Calculation 14 13 4" xfId="27571"/>
    <cellStyle name="Calculation 14 14" xfId="10839"/>
    <cellStyle name="Calculation 14 14 2" xfId="15988"/>
    <cellStyle name="Calculation 14 14 2 2" xfId="27575"/>
    <cellStyle name="Calculation 14 14 3" xfId="14683"/>
    <cellStyle name="Calculation 14 14 3 2" xfId="27576"/>
    <cellStyle name="Calculation 14 14 4" xfId="27574"/>
    <cellStyle name="Calculation 14 15" xfId="10136"/>
    <cellStyle name="Calculation 14 15 2" xfId="15989"/>
    <cellStyle name="Calculation 14 15 2 2" xfId="27578"/>
    <cellStyle name="Calculation 14 15 3" xfId="14682"/>
    <cellStyle name="Calculation 14 15 3 2" xfId="27579"/>
    <cellStyle name="Calculation 14 15 4" xfId="27577"/>
    <cellStyle name="Calculation 14 16" xfId="12199"/>
    <cellStyle name="Calculation 14 16 2" xfId="15990"/>
    <cellStyle name="Calculation 14 16 2 2" xfId="27581"/>
    <cellStyle name="Calculation 14 16 3" xfId="14681"/>
    <cellStyle name="Calculation 14 16 3 2" xfId="27582"/>
    <cellStyle name="Calculation 14 16 4" xfId="27580"/>
    <cellStyle name="Calculation 14 17" xfId="10429"/>
    <cellStyle name="Calculation 14 17 2" xfId="15991"/>
    <cellStyle name="Calculation 14 17 2 2" xfId="27584"/>
    <cellStyle name="Calculation 14 17 3" xfId="14680"/>
    <cellStyle name="Calculation 14 17 3 2" xfId="27585"/>
    <cellStyle name="Calculation 14 17 4" xfId="27583"/>
    <cellStyle name="Calculation 14 18" xfId="12484"/>
    <cellStyle name="Calculation 14 18 2" xfId="15992"/>
    <cellStyle name="Calculation 14 18 2 2" xfId="27587"/>
    <cellStyle name="Calculation 14 18 3" xfId="14679"/>
    <cellStyle name="Calculation 14 18 3 2" xfId="27588"/>
    <cellStyle name="Calculation 14 18 4" xfId="27586"/>
    <cellStyle name="Calculation 14 19" xfId="12102"/>
    <cellStyle name="Calculation 14 19 2" xfId="15993"/>
    <cellStyle name="Calculation 14 19 2 2" xfId="27590"/>
    <cellStyle name="Calculation 14 19 3" xfId="14678"/>
    <cellStyle name="Calculation 14 19 3 2" xfId="27591"/>
    <cellStyle name="Calculation 14 19 4" xfId="27589"/>
    <cellStyle name="Calculation 14 2" xfId="6032"/>
    <cellStyle name="Calculation 14 2 2" xfId="15994"/>
    <cellStyle name="Calculation 14 2 2 2" xfId="27593"/>
    <cellStyle name="Calculation 14 2 3" xfId="14677"/>
    <cellStyle name="Calculation 14 2 3 2" xfId="27594"/>
    <cellStyle name="Calculation 14 2 4" xfId="27592"/>
    <cellStyle name="Calculation 14 20" xfId="9103"/>
    <cellStyle name="Calculation 14 20 2" xfId="27595"/>
    <cellStyle name="Calculation 14 21" xfId="15983"/>
    <cellStyle name="Calculation 14 21 2" xfId="27596"/>
    <cellStyle name="Calculation 14 22" xfId="14688"/>
    <cellStyle name="Calculation 14 22 2" xfId="27597"/>
    <cellStyle name="Calculation 14 23" xfId="27561"/>
    <cellStyle name="Calculation 14 3" xfId="5773"/>
    <cellStyle name="Calculation 14 3 2" xfId="15995"/>
    <cellStyle name="Calculation 14 3 2 2" xfId="27599"/>
    <cellStyle name="Calculation 14 3 3" xfId="14676"/>
    <cellStyle name="Calculation 14 3 3 2" xfId="27600"/>
    <cellStyle name="Calculation 14 3 4" xfId="27598"/>
    <cellStyle name="Calculation 14 4" xfId="5989"/>
    <cellStyle name="Calculation 14 4 2" xfId="15996"/>
    <cellStyle name="Calculation 14 4 2 2" xfId="27602"/>
    <cellStyle name="Calculation 14 4 3" xfId="14675"/>
    <cellStyle name="Calculation 14 4 3 2" xfId="27603"/>
    <cellStyle name="Calculation 14 4 4" xfId="27601"/>
    <cellStyle name="Calculation 14 5" xfId="5808"/>
    <cellStyle name="Calculation 14 5 2" xfId="15997"/>
    <cellStyle name="Calculation 14 5 2 2" xfId="27605"/>
    <cellStyle name="Calculation 14 5 3" xfId="14674"/>
    <cellStyle name="Calculation 14 5 3 2" xfId="27606"/>
    <cellStyle name="Calculation 14 5 4" xfId="27604"/>
    <cellStyle name="Calculation 14 6" xfId="6058"/>
    <cellStyle name="Calculation 14 6 2" xfId="15998"/>
    <cellStyle name="Calculation 14 6 2 2" xfId="27608"/>
    <cellStyle name="Calculation 14 6 3" xfId="14673"/>
    <cellStyle name="Calculation 14 6 3 2" xfId="27609"/>
    <cellStyle name="Calculation 14 6 4" xfId="27607"/>
    <cellStyle name="Calculation 14 7" xfId="5837"/>
    <cellStyle name="Calculation 14 7 2" xfId="15999"/>
    <cellStyle name="Calculation 14 7 2 2" xfId="27611"/>
    <cellStyle name="Calculation 14 7 3" xfId="14672"/>
    <cellStyle name="Calculation 14 7 3 2" xfId="27612"/>
    <cellStyle name="Calculation 14 7 4" xfId="27610"/>
    <cellStyle name="Calculation 14 8" xfId="5025"/>
    <cellStyle name="Calculation 14 8 2" xfId="16000"/>
    <cellStyle name="Calculation 14 8 2 2" xfId="27614"/>
    <cellStyle name="Calculation 14 8 3" xfId="14671"/>
    <cellStyle name="Calculation 14 8 3 2" xfId="27615"/>
    <cellStyle name="Calculation 14 8 4" xfId="27613"/>
    <cellStyle name="Calculation 14 9" xfId="5859"/>
    <cellStyle name="Calculation 14 9 2" xfId="16001"/>
    <cellStyle name="Calculation 14 9 2 2" xfId="27617"/>
    <cellStyle name="Calculation 14 9 3" xfId="14670"/>
    <cellStyle name="Calculation 14 9 3 2" xfId="27618"/>
    <cellStyle name="Calculation 14 9 4" xfId="27616"/>
    <cellStyle name="Calculation 15" xfId="4650"/>
    <cellStyle name="Calculation 15 10" xfId="10977"/>
    <cellStyle name="Calculation 15 10 2" xfId="16003"/>
    <cellStyle name="Calculation 15 10 2 2" xfId="27621"/>
    <cellStyle name="Calculation 15 10 3" xfId="14667"/>
    <cellStyle name="Calculation 15 10 3 2" xfId="27622"/>
    <cellStyle name="Calculation 15 10 4" xfId="27620"/>
    <cellStyle name="Calculation 15 11" xfId="11383"/>
    <cellStyle name="Calculation 15 11 2" xfId="16004"/>
    <cellStyle name="Calculation 15 11 2 2" xfId="27624"/>
    <cellStyle name="Calculation 15 11 3" xfId="14666"/>
    <cellStyle name="Calculation 15 11 3 2" xfId="27625"/>
    <cellStyle name="Calculation 15 11 4" xfId="27623"/>
    <cellStyle name="Calculation 15 12" xfId="11777"/>
    <cellStyle name="Calculation 15 12 2" xfId="16005"/>
    <cellStyle name="Calculation 15 12 2 2" xfId="27627"/>
    <cellStyle name="Calculation 15 12 3" xfId="14665"/>
    <cellStyle name="Calculation 15 12 3 2" xfId="27628"/>
    <cellStyle name="Calculation 15 12 4" xfId="27626"/>
    <cellStyle name="Calculation 15 13" xfId="12207"/>
    <cellStyle name="Calculation 15 13 2" xfId="16006"/>
    <cellStyle name="Calculation 15 13 2 2" xfId="27630"/>
    <cellStyle name="Calculation 15 13 3" xfId="14664"/>
    <cellStyle name="Calculation 15 13 3 2" xfId="27631"/>
    <cellStyle name="Calculation 15 13 4" xfId="27629"/>
    <cellStyle name="Calculation 15 14" xfId="12591"/>
    <cellStyle name="Calculation 15 14 2" xfId="16007"/>
    <cellStyle name="Calculation 15 14 2 2" xfId="27633"/>
    <cellStyle name="Calculation 15 14 3" xfId="14663"/>
    <cellStyle name="Calculation 15 14 3 2" xfId="27634"/>
    <cellStyle name="Calculation 15 14 4" xfId="27632"/>
    <cellStyle name="Calculation 15 15" xfId="12918"/>
    <cellStyle name="Calculation 15 15 2" xfId="16008"/>
    <cellStyle name="Calculation 15 15 2 2" xfId="27636"/>
    <cellStyle name="Calculation 15 15 3" xfId="14662"/>
    <cellStyle name="Calculation 15 15 3 2" xfId="27637"/>
    <cellStyle name="Calculation 15 15 4" xfId="27635"/>
    <cellStyle name="Calculation 15 16" xfId="13334"/>
    <cellStyle name="Calculation 15 16 2" xfId="16009"/>
    <cellStyle name="Calculation 15 16 2 2" xfId="27639"/>
    <cellStyle name="Calculation 15 16 3" xfId="14661"/>
    <cellStyle name="Calculation 15 16 3 2" xfId="27640"/>
    <cellStyle name="Calculation 15 16 4" xfId="27638"/>
    <cellStyle name="Calculation 15 17" xfId="13675"/>
    <cellStyle name="Calculation 15 17 2" xfId="16010"/>
    <cellStyle name="Calculation 15 17 2 2" xfId="27642"/>
    <cellStyle name="Calculation 15 17 3" xfId="14660"/>
    <cellStyle name="Calculation 15 17 3 2" xfId="27643"/>
    <cellStyle name="Calculation 15 17 4" xfId="27641"/>
    <cellStyle name="Calculation 15 18" xfId="13995"/>
    <cellStyle name="Calculation 15 18 2" xfId="16011"/>
    <cellStyle name="Calculation 15 18 2 2" xfId="27645"/>
    <cellStyle name="Calculation 15 18 3" xfId="14659"/>
    <cellStyle name="Calculation 15 18 3 2" xfId="27646"/>
    <cellStyle name="Calculation 15 18 4" xfId="27644"/>
    <cellStyle name="Calculation 15 19" xfId="14305"/>
    <cellStyle name="Calculation 15 19 2" xfId="16012"/>
    <cellStyle name="Calculation 15 19 2 2" xfId="27648"/>
    <cellStyle name="Calculation 15 19 3" xfId="14658"/>
    <cellStyle name="Calculation 15 19 3 2" xfId="27649"/>
    <cellStyle name="Calculation 15 19 4" xfId="27647"/>
    <cellStyle name="Calculation 15 2" xfId="7432"/>
    <cellStyle name="Calculation 15 2 2" xfId="16013"/>
    <cellStyle name="Calculation 15 2 2 2" xfId="27651"/>
    <cellStyle name="Calculation 15 2 3" xfId="14657"/>
    <cellStyle name="Calculation 15 2 3 2" xfId="27652"/>
    <cellStyle name="Calculation 15 2 4" xfId="27650"/>
    <cellStyle name="Calculation 15 20" xfId="14591"/>
    <cellStyle name="Calculation 15 20 2" xfId="27653"/>
    <cellStyle name="Calculation 15 21" xfId="16002"/>
    <cellStyle name="Calculation 15 21 2" xfId="27654"/>
    <cellStyle name="Calculation 15 22" xfId="14669"/>
    <cellStyle name="Calculation 15 22 2" xfId="27655"/>
    <cellStyle name="Calculation 15 23" xfId="27619"/>
    <cellStyle name="Calculation 15 3" xfId="7897"/>
    <cellStyle name="Calculation 15 3 2" xfId="16014"/>
    <cellStyle name="Calculation 15 3 2 2" xfId="27657"/>
    <cellStyle name="Calculation 15 3 3" xfId="14656"/>
    <cellStyle name="Calculation 15 3 3 2" xfId="27658"/>
    <cellStyle name="Calculation 15 3 4" xfId="27656"/>
    <cellStyle name="Calculation 15 4" xfId="8349"/>
    <cellStyle name="Calculation 15 4 2" xfId="16015"/>
    <cellStyle name="Calculation 15 4 2 2" xfId="27660"/>
    <cellStyle name="Calculation 15 4 3" xfId="14655"/>
    <cellStyle name="Calculation 15 4 3 2" xfId="27661"/>
    <cellStyle name="Calculation 15 4 4" xfId="27659"/>
    <cellStyle name="Calculation 15 5" xfId="8793"/>
    <cellStyle name="Calculation 15 5 2" xfId="16016"/>
    <cellStyle name="Calculation 15 5 2 2" xfId="27663"/>
    <cellStyle name="Calculation 15 5 3" xfId="14654"/>
    <cellStyle name="Calculation 15 5 3 2" xfId="27664"/>
    <cellStyle name="Calculation 15 5 4" xfId="27662"/>
    <cellStyle name="Calculation 15 6" xfId="9255"/>
    <cellStyle name="Calculation 15 6 2" xfId="16017"/>
    <cellStyle name="Calculation 15 6 2 2" xfId="27666"/>
    <cellStyle name="Calculation 15 6 3" xfId="14653"/>
    <cellStyle name="Calculation 15 6 3 2" xfId="27667"/>
    <cellStyle name="Calculation 15 6 4" xfId="27665"/>
    <cellStyle name="Calculation 15 7" xfId="9697"/>
    <cellStyle name="Calculation 15 7 2" xfId="16018"/>
    <cellStyle name="Calculation 15 7 2 2" xfId="27669"/>
    <cellStyle name="Calculation 15 7 3" xfId="14652"/>
    <cellStyle name="Calculation 15 7 3 2" xfId="27670"/>
    <cellStyle name="Calculation 15 7 4" xfId="27668"/>
    <cellStyle name="Calculation 15 8" xfId="10142"/>
    <cellStyle name="Calculation 15 8 2" xfId="16019"/>
    <cellStyle name="Calculation 15 8 2 2" xfId="27672"/>
    <cellStyle name="Calculation 15 8 3" xfId="14651"/>
    <cellStyle name="Calculation 15 8 3 2" xfId="27673"/>
    <cellStyle name="Calculation 15 8 4" xfId="27671"/>
    <cellStyle name="Calculation 15 9" xfId="10560"/>
    <cellStyle name="Calculation 15 9 2" xfId="16020"/>
    <cellStyle name="Calculation 15 9 2 2" xfId="27675"/>
    <cellStyle name="Calculation 15 9 3" xfId="14650"/>
    <cellStyle name="Calculation 15 9 3 2" xfId="27676"/>
    <cellStyle name="Calculation 15 9 4" xfId="27674"/>
    <cellStyle name="Calculation 16" xfId="4757"/>
    <cellStyle name="Calculation 16 2" xfId="16021"/>
    <cellStyle name="Calculation 16 2 2" xfId="27678"/>
    <cellStyle name="Calculation 16 3" xfId="14649"/>
    <cellStyle name="Calculation 16 3 2" xfId="27679"/>
    <cellStyle name="Calculation 16 4" xfId="27677"/>
    <cellStyle name="Calculation 17" xfId="7258"/>
    <cellStyle name="Calculation 17 2" xfId="16022"/>
    <cellStyle name="Calculation 17 2 2" xfId="27681"/>
    <cellStyle name="Calculation 17 3" xfId="14648"/>
    <cellStyle name="Calculation 17 3 2" xfId="27682"/>
    <cellStyle name="Calculation 17 4" xfId="27680"/>
    <cellStyle name="Calculation 18" xfId="7725"/>
    <cellStyle name="Calculation 18 2" xfId="16023"/>
    <cellStyle name="Calculation 18 2 2" xfId="27684"/>
    <cellStyle name="Calculation 18 3" xfId="14647"/>
    <cellStyle name="Calculation 18 3 2" xfId="27685"/>
    <cellStyle name="Calculation 18 4" xfId="27683"/>
    <cellStyle name="Calculation 19" xfId="8174"/>
    <cellStyle name="Calculation 19 2" xfId="16024"/>
    <cellStyle name="Calculation 19 2 2" xfId="27687"/>
    <cellStyle name="Calculation 19 3" xfId="14646"/>
    <cellStyle name="Calculation 19 3 2" xfId="27688"/>
    <cellStyle name="Calculation 19 4" xfId="27686"/>
    <cellStyle name="Calculation 2" xfId="26"/>
    <cellStyle name="Calculation 2 10" xfId="1021"/>
    <cellStyle name="Calculation 2 10 2" xfId="16026"/>
    <cellStyle name="Calculation 2 10 2 2" xfId="27691"/>
    <cellStyle name="Calculation 2 10 3" xfId="14644"/>
    <cellStyle name="Calculation 2 10 3 2" xfId="27692"/>
    <cellStyle name="Calculation 2 10 4" xfId="27690"/>
    <cellStyle name="Calculation 2 10 5" xfId="7257"/>
    <cellStyle name="Calculation 2 11" xfId="1115"/>
    <cellStyle name="Calculation 2 11 2" xfId="16027"/>
    <cellStyle name="Calculation 2 11 2 2" xfId="27694"/>
    <cellStyle name="Calculation 2 11 3" xfId="14643"/>
    <cellStyle name="Calculation 2 11 3 2" xfId="27695"/>
    <cellStyle name="Calculation 2 11 4" xfId="27693"/>
    <cellStyle name="Calculation 2 11 5" xfId="7724"/>
    <cellStyle name="Calculation 2 12" xfId="1261"/>
    <cellStyle name="Calculation 2 12 2" xfId="16028"/>
    <cellStyle name="Calculation 2 12 2 2" xfId="27697"/>
    <cellStyle name="Calculation 2 12 3" xfId="14642"/>
    <cellStyle name="Calculation 2 12 3 2" xfId="27698"/>
    <cellStyle name="Calculation 2 12 4" xfId="27696"/>
    <cellStyle name="Calculation 2 13" xfId="8570"/>
    <cellStyle name="Calculation 2 13 2" xfId="16029"/>
    <cellStyle name="Calculation 2 13 2 2" xfId="27700"/>
    <cellStyle name="Calculation 2 13 3" xfId="14641"/>
    <cellStyle name="Calculation 2 13 3 2" xfId="27701"/>
    <cellStyle name="Calculation 2 13 4" xfId="27699"/>
    <cellStyle name="Calculation 2 14" xfId="9095"/>
    <cellStyle name="Calculation 2 14 2" xfId="16030"/>
    <cellStyle name="Calculation 2 14 2 2" xfId="27703"/>
    <cellStyle name="Calculation 2 14 3" xfId="14640"/>
    <cellStyle name="Calculation 2 14 3 2" xfId="27704"/>
    <cellStyle name="Calculation 2 14 4" xfId="27702"/>
    <cellStyle name="Calculation 2 15" xfId="9541"/>
    <cellStyle name="Calculation 2 15 2" xfId="16031"/>
    <cellStyle name="Calculation 2 15 2 2" xfId="27706"/>
    <cellStyle name="Calculation 2 15 3" xfId="14639"/>
    <cellStyle name="Calculation 2 15 3 2" xfId="27707"/>
    <cellStyle name="Calculation 2 15 4" xfId="27705"/>
    <cellStyle name="Calculation 2 16" xfId="9985"/>
    <cellStyle name="Calculation 2 16 2" xfId="16032"/>
    <cellStyle name="Calculation 2 16 2 2" xfId="27709"/>
    <cellStyle name="Calculation 2 16 3" xfId="14638"/>
    <cellStyle name="Calculation 2 16 3 2" xfId="27710"/>
    <cellStyle name="Calculation 2 16 4" xfId="27708"/>
    <cellStyle name="Calculation 2 17" xfId="10418"/>
    <cellStyle name="Calculation 2 17 2" xfId="16033"/>
    <cellStyle name="Calculation 2 17 2 2" xfId="27712"/>
    <cellStyle name="Calculation 2 17 3" xfId="14637"/>
    <cellStyle name="Calculation 2 17 3 2" xfId="27713"/>
    <cellStyle name="Calculation 2 17 4" xfId="27711"/>
    <cellStyle name="Calculation 2 18" xfId="10779"/>
    <cellStyle name="Calculation 2 18 2" xfId="16034"/>
    <cellStyle name="Calculation 2 18 2 2" xfId="27715"/>
    <cellStyle name="Calculation 2 18 3" xfId="14636"/>
    <cellStyle name="Calculation 2 18 3 2" xfId="27716"/>
    <cellStyle name="Calculation 2 18 4" xfId="27714"/>
    <cellStyle name="Calculation 2 19" xfId="11167"/>
    <cellStyle name="Calculation 2 19 2" xfId="16035"/>
    <cellStyle name="Calculation 2 19 2 2" xfId="27718"/>
    <cellStyle name="Calculation 2 19 3" xfId="14635"/>
    <cellStyle name="Calculation 2 19 3 2" xfId="27719"/>
    <cellStyle name="Calculation 2 19 4" xfId="27717"/>
    <cellStyle name="Calculation 2 2" xfId="92"/>
    <cellStyle name="Calculation 2 2 10" xfId="5424"/>
    <cellStyle name="Calculation 2 2 10 2" xfId="16037"/>
    <cellStyle name="Calculation 2 2 10 2 2" xfId="27722"/>
    <cellStyle name="Calculation 2 2 10 3" xfId="14633"/>
    <cellStyle name="Calculation 2 2 10 3 2" xfId="27723"/>
    <cellStyle name="Calculation 2 2 10 4" xfId="27721"/>
    <cellStyle name="Calculation 2 2 11" xfId="6342"/>
    <cellStyle name="Calculation 2 2 11 2" xfId="16038"/>
    <cellStyle name="Calculation 2 2 11 2 2" xfId="27725"/>
    <cellStyle name="Calculation 2 2 11 3" xfId="14632"/>
    <cellStyle name="Calculation 2 2 11 3 2" xfId="27726"/>
    <cellStyle name="Calculation 2 2 11 4" xfId="27724"/>
    <cellStyle name="Calculation 2 2 12" xfId="10513"/>
    <cellStyle name="Calculation 2 2 12 2" xfId="16039"/>
    <cellStyle name="Calculation 2 2 12 2 2" xfId="27728"/>
    <cellStyle name="Calculation 2 2 12 3" xfId="14631"/>
    <cellStyle name="Calculation 2 2 12 3 2" xfId="27729"/>
    <cellStyle name="Calculation 2 2 12 4" xfId="27727"/>
    <cellStyle name="Calculation 2 2 13" xfId="6272"/>
    <cellStyle name="Calculation 2 2 13 2" xfId="16040"/>
    <cellStyle name="Calculation 2 2 13 2 2" xfId="27731"/>
    <cellStyle name="Calculation 2 2 13 3" xfId="14630"/>
    <cellStyle name="Calculation 2 2 13 3 2" xfId="27732"/>
    <cellStyle name="Calculation 2 2 13 4" xfId="27730"/>
    <cellStyle name="Calculation 2 2 14" xfId="8925"/>
    <cellStyle name="Calculation 2 2 14 2" xfId="16041"/>
    <cellStyle name="Calculation 2 2 14 2 2" xfId="27734"/>
    <cellStyle name="Calculation 2 2 14 3" xfId="14629"/>
    <cellStyle name="Calculation 2 2 14 3 2" xfId="27735"/>
    <cellStyle name="Calculation 2 2 14 4" xfId="27733"/>
    <cellStyle name="Calculation 2 2 15" xfId="6208"/>
    <cellStyle name="Calculation 2 2 15 2" xfId="16042"/>
    <cellStyle name="Calculation 2 2 15 2 2" xfId="27737"/>
    <cellStyle name="Calculation 2 2 15 3" xfId="14628"/>
    <cellStyle name="Calculation 2 2 15 3 2" xfId="27738"/>
    <cellStyle name="Calculation 2 2 15 4" xfId="27736"/>
    <cellStyle name="Calculation 2 2 16" xfId="11752"/>
    <cellStyle name="Calculation 2 2 16 2" xfId="16043"/>
    <cellStyle name="Calculation 2 2 16 2 2" xfId="27740"/>
    <cellStyle name="Calculation 2 2 16 3" xfId="14627"/>
    <cellStyle name="Calculation 2 2 16 3 2" xfId="27741"/>
    <cellStyle name="Calculation 2 2 16 4" xfId="27739"/>
    <cellStyle name="Calculation 2 2 17" xfId="10925"/>
    <cellStyle name="Calculation 2 2 17 2" xfId="16044"/>
    <cellStyle name="Calculation 2 2 17 2 2" xfId="27743"/>
    <cellStyle name="Calculation 2 2 17 3" xfId="14626"/>
    <cellStyle name="Calculation 2 2 17 3 2" xfId="27744"/>
    <cellStyle name="Calculation 2 2 17 4" xfId="27742"/>
    <cellStyle name="Calculation 2 2 18" xfId="12215"/>
    <cellStyle name="Calculation 2 2 18 2" xfId="16045"/>
    <cellStyle name="Calculation 2 2 18 2 2" xfId="27746"/>
    <cellStyle name="Calculation 2 2 18 3" xfId="14625"/>
    <cellStyle name="Calculation 2 2 18 3 2" xfId="27747"/>
    <cellStyle name="Calculation 2 2 18 4" xfId="27745"/>
    <cellStyle name="Calculation 2 2 19" xfId="11889"/>
    <cellStyle name="Calculation 2 2 19 2" xfId="16046"/>
    <cellStyle name="Calculation 2 2 19 2 2" xfId="27749"/>
    <cellStyle name="Calculation 2 2 19 3" xfId="14624"/>
    <cellStyle name="Calculation 2 2 19 3 2" xfId="27750"/>
    <cellStyle name="Calculation 2 2 19 4" xfId="27748"/>
    <cellStyle name="Calculation 2 2 2" xfId="4848"/>
    <cellStyle name="Calculation 2 2 2 2" xfId="16047"/>
    <cellStyle name="Calculation 2 2 2 2 2" xfId="27752"/>
    <cellStyle name="Calculation 2 2 2 3" xfId="14623"/>
    <cellStyle name="Calculation 2 2 2 3 2" xfId="27753"/>
    <cellStyle name="Calculation 2 2 2 4" xfId="27751"/>
    <cellStyle name="Calculation 2 2 20" xfId="8655"/>
    <cellStyle name="Calculation 2 2 20 2" xfId="27754"/>
    <cellStyle name="Calculation 2 2 21" xfId="16036"/>
    <cellStyle name="Calculation 2 2 21 2" xfId="27755"/>
    <cellStyle name="Calculation 2 2 22" xfId="14634"/>
    <cellStyle name="Calculation 2 2 22 2" xfId="27756"/>
    <cellStyle name="Calculation 2 2 23" xfId="27720"/>
    <cellStyle name="Calculation 2 2 24" xfId="1531"/>
    <cellStyle name="Calculation 2 2 3" xfId="6885"/>
    <cellStyle name="Calculation 2 2 3 2" xfId="16048"/>
    <cellStyle name="Calculation 2 2 3 2 2" xfId="27758"/>
    <cellStyle name="Calculation 2 2 3 3" xfId="14622"/>
    <cellStyle name="Calculation 2 2 3 3 2" xfId="27759"/>
    <cellStyle name="Calculation 2 2 3 4" xfId="27757"/>
    <cellStyle name="Calculation 2 2 4" xfId="5026"/>
    <cellStyle name="Calculation 2 2 4 2" xfId="16049"/>
    <cellStyle name="Calculation 2 2 4 2 2" xfId="27761"/>
    <cellStyle name="Calculation 2 2 4 3" xfId="14621"/>
    <cellStyle name="Calculation 2 2 4 3 2" xfId="27762"/>
    <cellStyle name="Calculation 2 2 4 4" xfId="27760"/>
    <cellStyle name="Calculation 2 2 5" xfId="6711"/>
    <cellStyle name="Calculation 2 2 5 2" xfId="16050"/>
    <cellStyle name="Calculation 2 2 5 2 2" xfId="27764"/>
    <cellStyle name="Calculation 2 2 5 3" xfId="14620"/>
    <cellStyle name="Calculation 2 2 5 3 2" xfId="27765"/>
    <cellStyle name="Calculation 2 2 5 4" xfId="27763"/>
    <cellStyle name="Calculation 2 2 6" xfId="5088"/>
    <cellStyle name="Calculation 2 2 6 2" xfId="16051"/>
    <cellStyle name="Calculation 2 2 6 2 2" xfId="27767"/>
    <cellStyle name="Calculation 2 2 6 3" xfId="14619"/>
    <cellStyle name="Calculation 2 2 6 3 2" xfId="27768"/>
    <cellStyle name="Calculation 2 2 6 4" xfId="27766"/>
    <cellStyle name="Calculation 2 2 7" xfId="4793"/>
    <cellStyle name="Calculation 2 2 7 2" xfId="16052"/>
    <cellStyle name="Calculation 2 2 7 2 2" xfId="27770"/>
    <cellStyle name="Calculation 2 2 7 3" xfId="14618"/>
    <cellStyle name="Calculation 2 2 7 3 2" xfId="27771"/>
    <cellStyle name="Calculation 2 2 7 4" xfId="27769"/>
    <cellStyle name="Calculation 2 2 8" xfId="5297"/>
    <cellStyle name="Calculation 2 2 8 2" xfId="16053"/>
    <cellStyle name="Calculation 2 2 8 2 2" xfId="27773"/>
    <cellStyle name="Calculation 2 2 8 3" xfId="14617"/>
    <cellStyle name="Calculation 2 2 8 3 2" xfId="27774"/>
    <cellStyle name="Calculation 2 2 8 4" xfId="27772"/>
    <cellStyle name="Calculation 2 2 9" xfId="7497"/>
    <cellStyle name="Calculation 2 2 9 2" xfId="16054"/>
    <cellStyle name="Calculation 2 2 9 2 2" xfId="27776"/>
    <cellStyle name="Calculation 2 2 9 3" xfId="14616"/>
    <cellStyle name="Calculation 2 2 9 3 2" xfId="27777"/>
    <cellStyle name="Calculation 2 2 9 4" xfId="27775"/>
    <cellStyle name="Calculation 2 20" xfId="7030"/>
    <cellStyle name="Calculation 2 20 2" xfId="16055"/>
    <cellStyle name="Calculation 2 20 2 2" xfId="27779"/>
    <cellStyle name="Calculation 2 20 3" xfId="14615"/>
    <cellStyle name="Calculation 2 20 3 2" xfId="27780"/>
    <cellStyle name="Calculation 2 20 4" xfId="27778"/>
    <cellStyle name="Calculation 2 21" xfId="12098"/>
    <cellStyle name="Calculation 2 21 2" xfId="16056"/>
    <cellStyle name="Calculation 2 21 2 2" xfId="27782"/>
    <cellStyle name="Calculation 2 21 3" xfId="14614"/>
    <cellStyle name="Calculation 2 21 3 2" xfId="27783"/>
    <cellStyle name="Calculation 2 21 4" xfId="27781"/>
    <cellStyle name="Calculation 2 22" xfId="12472"/>
    <cellStyle name="Calculation 2 22 2" xfId="16057"/>
    <cellStyle name="Calculation 2 22 2 2" xfId="27785"/>
    <cellStyle name="Calculation 2 22 3" xfId="14613"/>
    <cellStyle name="Calculation 2 22 3 2" xfId="27786"/>
    <cellStyle name="Calculation 2 22 4" xfId="27784"/>
    <cellStyle name="Calculation 2 23" xfId="8665"/>
    <cellStyle name="Calculation 2 23 2" xfId="16058"/>
    <cellStyle name="Calculation 2 23 2 2" xfId="27788"/>
    <cellStyle name="Calculation 2 23 3" xfId="14612"/>
    <cellStyle name="Calculation 2 23 3 2" xfId="27789"/>
    <cellStyle name="Calculation 2 23 4" xfId="27787"/>
    <cellStyle name="Calculation 2 24" xfId="13244"/>
    <cellStyle name="Calculation 2 24 2" xfId="16059"/>
    <cellStyle name="Calculation 2 24 2 2" xfId="27791"/>
    <cellStyle name="Calculation 2 24 3" xfId="14611"/>
    <cellStyle name="Calculation 2 24 3 2" xfId="27792"/>
    <cellStyle name="Calculation 2 24 4" xfId="27790"/>
    <cellStyle name="Calculation 2 25" xfId="13581"/>
    <cellStyle name="Calculation 2 25 2" xfId="16060"/>
    <cellStyle name="Calculation 2 25 2 2" xfId="27794"/>
    <cellStyle name="Calculation 2 25 3" xfId="14610"/>
    <cellStyle name="Calculation 2 25 3 2" xfId="27795"/>
    <cellStyle name="Calculation 2 25 4" xfId="27793"/>
    <cellStyle name="Calculation 2 26" xfId="13862"/>
    <cellStyle name="Calculation 2 26 2" xfId="16061"/>
    <cellStyle name="Calculation 2 26 2 2" xfId="27797"/>
    <cellStyle name="Calculation 2 26 3" xfId="14609"/>
    <cellStyle name="Calculation 2 26 3 2" xfId="27798"/>
    <cellStyle name="Calculation 2 26 4" xfId="27796"/>
    <cellStyle name="Calculation 2 27" xfId="14240"/>
    <cellStyle name="Calculation 2 27 2" xfId="16062"/>
    <cellStyle name="Calculation 2 27 2 2" xfId="27800"/>
    <cellStyle name="Calculation 2 27 3" xfId="14608"/>
    <cellStyle name="Calculation 2 27 3 2" xfId="27801"/>
    <cellStyle name="Calculation 2 27 4" xfId="27799"/>
    <cellStyle name="Calculation 2 28" xfId="16025"/>
    <cellStyle name="Calculation 2 28 2" xfId="27802"/>
    <cellStyle name="Calculation 2 29" xfId="14645"/>
    <cellStyle name="Calculation 2 29 2" xfId="27803"/>
    <cellStyle name="Calculation 2 3" xfId="254"/>
    <cellStyle name="Calculation 2 3 10" xfId="5100"/>
    <cellStyle name="Calculation 2 3 10 2" xfId="16064"/>
    <cellStyle name="Calculation 2 3 10 2 2" xfId="27806"/>
    <cellStyle name="Calculation 2 3 10 3" xfId="14606"/>
    <cellStyle name="Calculation 2 3 10 3 2" xfId="27807"/>
    <cellStyle name="Calculation 2 3 10 4" xfId="27805"/>
    <cellStyle name="Calculation 2 3 11" xfId="5273"/>
    <cellStyle name="Calculation 2 3 11 2" xfId="16065"/>
    <cellStyle name="Calculation 2 3 11 2 2" xfId="27809"/>
    <cellStyle name="Calculation 2 3 11 3" xfId="14605"/>
    <cellStyle name="Calculation 2 3 11 3 2" xfId="27810"/>
    <cellStyle name="Calculation 2 3 11 4" xfId="27808"/>
    <cellStyle name="Calculation 2 3 12" xfId="4713"/>
    <cellStyle name="Calculation 2 3 12 2" xfId="16066"/>
    <cellStyle name="Calculation 2 3 12 2 2" xfId="27812"/>
    <cellStyle name="Calculation 2 3 12 3" xfId="14604"/>
    <cellStyle name="Calculation 2 3 12 3 2" xfId="27813"/>
    <cellStyle name="Calculation 2 3 12 4" xfId="27811"/>
    <cellStyle name="Calculation 2 3 13" xfId="9373"/>
    <cellStyle name="Calculation 2 3 13 2" xfId="16067"/>
    <cellStyle name="Calculation 2 3 13 2 2" xfId="27815"/>
    <cellStyle name="Calculation 2 3 13 3" xfId="14603"/>
    <cellStyle name="Calculation 2 3 13 3 2" xfId="27816"/>
    <cellStyle name="Calculation 2 3 13 4" xfId="27814"/>
    <cellStyle name="Calculation 2 3 14" xfId="8373"/>
    <cellStyle name="Calculation 2 3 14 2" xfId="16068"/>
    <cellStyle name="Calculation 2 3 14 2 2" xfId="27818"/>
    <cellStyle name="Calculation 2 3 14 3" xfId="14602"/>
    <cellStyle name="Calculation 2 3 14 3 2" xfId="27819"/>
    <cellStyle name="Calculation 2 3 14 4" xfId="27817"/>
    <cellStyle name="Calculation 2 3 15" xfId="10075"/>
    <cellStyle name="Calculation 2 3 15 2" xfId="16069"/>
    <cellStyle name="Calculation 2 3 15 2 2" xfId="27821"/>
    <cellStyle name="Calculation 2 3 15 3" xfId="14601"/>
    <cellStyle name="Calculation 2 3 15 3 2" xfId="27822"/>
    <cellStyle name="Calculation 2 3 15 4" xfId="27820"/>
    <cellStyle name="Calculation 2 3 16" xfId="9833"/>
    <cellStyle name="Calculation 2 3 16 2" xfId="16070"/>
    <cellStyle name="Calculation 2 3 16 2 2" xfId="27824"/>
    <cellStyle name="Calculation 2 3 16 3" xfId="14600"/>
    <cellStyle name="Calculation 2 3 16 3 2" xfId="27825"/>
    <cellStyle name="Calculation 2 3 16 4" xfId="27823"/>
    <cellStyle name="Calculation 2 3 17" xfId="10926"/>
    <cellStyle name="Calculation 2 3 17 2" xfId="16071"/>
    <cellStyle name="Calculation 2 3 17 2 2" xfId="27827"/>
    <cellStyle name="Calculation 2 3 17 3" xfId="16694"/>
    <cellStyle name="Calculation 2 3 17 3 2" xfId="27828"/>
    <cellStyle name="Calculation 2 3 17 4" xfId="27826"/>
    <cellStyle name="Calculation 2 3 18" xfId="6205"/>
    <cellStyle name="Calculation 2 3 18 2" xfId="16072"/>
    <cellStyle name="Calculation 2 3 18 2 2" xfId="27830"/>
    <cellStyle name="Calculation 2 3 18 3" xfId="16695"/>
    <cellStyle name="Calculation 2 3 18 3 2" xfId="27831"/>
    <cellStyle name="Calculation 2 3 18 4" xfId="27829"/>
    <cellStyle name="Calculation 2 3 19" xfId="10065"/>
    <cellStyle name="Calculation 2 3 19 2" xfId="16073"/>
    <cellStyle name="Calculation 2 3 19 2 2" xfId="27833"/>
    <cellStyle name="Calculation 2 3 19 3" xfId="16696"/>
    <cellStyle name="Calculation 2 3 19 3 2" xfId="27834"/>
    <cellStyle name="Calculation 2 3 19 4" xfId="27832"/>
    <cellStyle name="Calculation 2 3 2" xfId="4877"/>
    <cellStyle name="Calculation 2 3 2 2" xfId="16074"/>
    <cellStyle name="Calculation 2 3 2 2 2" xfId="27836"/>
    <cellStyle name="Calculation 2 3 2 3" xfId="16697"/>
    <cellStyle name="Calculation 2 3 2 3 2" xfId="27837"/>
    <cellStyle name="Calculation 2 3 2 4" xfId="27835"/>
    <cellStyle name="Calculation 2 3 20" xfId="5704"/>
    <cellStyle name="Calculation 2 3 20 2" xfId="27838"/>
    <cellStyle name="Calculation 2 3 21" xfId="16063"/>
    <cellStyle name="Calculation 2 3 21 2" xfId="27839"/>
    <cellStyle name="Calculation 2 3 22" xfId="14607"/>
    <cellStyle name="Calculation 2 3 22 2" xfId="27840"/>
    <cellStyle name="Calculation 2 3 23" xfId="27804"/>
    <cellStyle name="Calculation 2 3 24" xfId="1552"/>
    <cellStyle name="Calculation 2 3 3" xfId="6859"/>
    <cellStyle name="Calculation 2 3 3 2" xfId="16075"/>
    <cellStyle name="Calculation 2 3 3 2 2" xfId="27842"/>
    <cellStyle name="Calculation 2 3 3 3" xfId="16698"/>
    <cellStyle name="Calculation 2 3 3 3 2" xfId="27843"/>
    <cellStyle name="Calculation 2 3 3 4" xfId="27841"/>
    <cellStyle name="Calculation 2 3 4" xfId="5050"/>
    <cellStyle name="Calculation 2 3 4 2" xfId="16076"/>
    <cellStyle name="Calculation 2 3 4 2 2" xfId="27845"/>
    <cellStyle name="Calculation 2 3 4 3" xfId="16699"/>
    <cellStyle name="Calculation 2 3 4 3 2" xfId="27846"/>
    <cellStyle name="Calculation 2 3 4 4" xfId="27844"/>
    <cellStyle name="Calculation 2 3 5" xfId="4802"/>
    <cellStyle name="Calculation 2 3 5 2" xfId="16077"/>
    <cellStyle name="Calculation 2 3 5 2 2" xfId="27848"/>
    <cellStyle name="Calculation 2 3 5 3" xfId="16700"/>
    <cellStyle name="Calculation 2 3 5 3 2" xfId="27849"/>
    <cellStyle name="Calculation 2 3 5 4" xfId="27847"/>
    <cellStyle name="Calculation 2 3 6" xfId="7916"/>
    <cellStyle name="Calculation 2 3 6 2" xfId="16078"/>
    <cellStyle name="Calculation 2 3 6 2 2" xfId="27851"/>
    <cellStyle name="Calculation 2 3 6 3" xfId="16701"/>
    <cellStyle name="Calculation 2 3 6 3 2" xfId="27852"/>
    <cellStyle name="Calculation 2 3 6 4" xfId="27850"/>
    <cellStyle name="Calculation 2 3 7" xfId="6579"/>
    <cellStyle name="Calculation 2 3 7 2" xfId="16079"/>
    <cellStyle name="Calculation 2 3 7 2 2" xfId="27854"/>
    <cellStyle name="Calculation 2 3 7 3" xfId="16702"/>
    <cellStyle name="Calculation 2 3 7 3 2" xfId="27855"/>
    <cellStyle name="Calculation 2 3 7 4" xfId="27853"/>
    <cellStyle name="Calculation 2 3 8" xfId="6734"/>
    <cellStyle name="Calculation 2 3 8 2" xfId="16080"/>
    <cellStyle name="Calculation 2 3 8 2 2" xfId="27857"/>
    <cellStyle name="Calculation 2 3 8 3" xfId="16703"/>
    <cellStyle name="Calculation 2 3 8 3 2" xfId="27858"/>
    <cellStyle name="Calculation 2 3 8 4" xfId="27856"/>
    <cellStyle name="Calculation 2 3 9" xfId="5149"/>
    <cellStyle name="Calculation 2 3 9 2" xfId="16081"/>
    <cellStyle name="Calculation 2 3 9 2 2" xfId="27860"/>
    <cellStyle name="Calculation 2 3 9 3" xfId="16704"/>
    <cellStyle name="Calculation 2 3 9 3 2" xfId="27861"/>
    <cellStyle name="Calculation 2 3 9 4" xfId="27859"/>
    <cellStyle name="Calculation 2 30" xfId="25536"/>
    <cellStyle name="Calculation 2 30 2" xfId="27862"/>
    <cellStyle name="Calculation 2 31" xfId="25555"/>
    <cellStyle name="Calculation 2 32" xfId="27689"/>
    <cellStyle name="Calculation 2 33" xfId="1480"/>
    <cellStyle name="Calculation 2 4" xfId="342"/>
    <cellStyle name="Calculation 2 4 10" xfId="5933"/>
    <cellStyle name="Calculation 2 4 10 2" xfId="16083"/>
    <cellStyle name="Calculation 2 4 10 2 2" xfId="27865"/>
    <cellStyle name="Calculation 2 4 10 3" xfId="16706"/>
    <cellStyle name="Calculation 2 4 10 3 2" xfId="27866"/>
    <cellStyle name="Calculation 2 4 10 4" xfId="27864"/>
    <cellStyle name="Calculation 2 4 11" xfId="7835"/>
    <cellStyle name="Calculation 2 4 11 2" xfId="16084"/>
    <cellStyle name="Calculation 2 4 11 2 2" xfId="27868"/>
    <cellStyle name="Calculation 2 4 11 3" xfId="16707"/>
    <cellStyle name="Calculation 2 4 11 3 2" xfId="27869"/>
    <cellStyle name="Calculation 2 4 11 4" xfId="27867"/>
    <cellStyle name="Calculation 2 4 12" xfId="4849"/>
    <cellStyle name="Calculation 2 4 12 2" xfId="16085"/>
    <cellStyle name="Calculation 2 4 12 2 2" xfId="27871"/>
    <cellStyle name="Calculation 2 4 12 3" xfId="16708"/>
    <cellStyle name="Calculation 2 4 12 3 2" xfId="27872"/>
    <cellStyle name="Calculation 2 4 12 4" xfId="27870"/>
    <cellStyle name="Calculation 2 4 13" xfId="8308"/>
    <cellStyle name="Calculation 2 4 13 2" xfId="16086"/>
    <cellStyle name="Calculation 2 4 13 2 2" xfId="27874"/>
    <cellStyle name="Calculation 2 4 13 3" xfId="16709"/>
    <cellStyle name="Calculation 2 4 13 3 2" xfId="27875"/>
    <cellStyle name="Calculation 2 4 13 4" xfId="27873"/>
    <cellStyle name="Calculation 2 4 14" xfId="5906"/>
    <cellStyle name="Calculation 2 4 14 2" xfId="16087"/>
    <cellStyle name="Calculation 2 4 14 2 2" xfId="27877"/>
    <cellStyle name="Calculation 2 4 14 3" xfId="16710"/>
    <cellStyle name="Calculation 2 4 14 3 2" xfId="27878"/>
    <cellStyle name="Calculation 2 4 14 4" xfId="27876"/>
    <cellStyle name="Calculation 2 4 15" xfId="8789"/>
    <cellStyle name="Calculation 2 4 15 2" xfId="16088"/>
    <cellStyle name="Calculation 2 4 15 2 2" xfId="27880"/>
    <cellStyle name="Calculation 2 4 15 3" xfId="16711"/>
    <cellStyle name="Calculation 2 4 15 3 2" xfId="27881"/>
    <cellStyle name="Calculation 2 4 15 4" xfId="27879"/>
    <cellStyle name="Calculation 2 4 16" xfId="4781"/>
    <cellStyle name="Calculation 2 4 16 2" xfId="16089"/>
    <cellStyle name="Calculation 2 4 16 2 2" xfId="27883"/>
    <cellStyle name="Calculation 2 4 16 3" xfId="16712"/>
    <cellStyle name="Calculation 2 4 16 3 2" xfId="27884"/>
    <cellStyle name="Calculation 2 4 16 4" xfId="27882"/>
    <cellStyle name="Calculation 2 4 17" xfId="12917"/>
    <cellStyle name="Calculation 2 4 17 2" xfId="16090"/>
    <cellStyle name="Calculation 2 4 17 2 2" xfId="27886"/>
    <cellStyle name="Calculation 2 4 17 3" xfId="16713"/>
    <cellStyle name="Calculation 2 4 17 3 2" xfId="27887"/>
    <cellStyle name="Calculation 2 4 17 4" xfId="27885"/>
    <cellStyle name="Calculation 2 4 18" xfId="8185"/>
    <cellStyle name="Calculation 2 4 18 2" xfId="16091"/>
    <cellStyle name="Calculation 2 4 18 2 2" xfId="27889"/>
    <cellStyle name="Calculation 2 4 18 3" xfId="16714"/>
    <cellStyle name="Calculation 2 4 18 3 2" xfId="27890"/>
    <cellStyle name="Calculation 2 4 18 4" xfId="27888"/>
    <cellStyle name="Calculation 2 4 19" xfId="12590"/>
    <cellStyle name="Calculation 2 4 19 2" xfId="16092"/>
    <cellStyle name="Calculation 2 4 19 2 2" xfId="27892"/>
    <cellStyle name="Calculation 2 4 19 3" xfId="16715"/>
    <cellStyle name="Calculation 2 4 19 3 2" xfId="27893"/>
    <cellStyle name="Calculation 2 4 19 4" xfId="27891"/>
    <cellStyle name="Calculation 2 4 2" xfId="6033"/>
    <cellStyle name="Calculation 2 4 2 2" xfId="16093"/>
    <cellStyle name="Calculation 2 4 2 2 2" xfId="27895"/>
    <cellStyle name="Calculation 2 4 2 3" xfId="16716"/>
    <cellStyle name="Calculation 2 4 2 3 2" xfId="27896"/>
    <cellStyle name="Calculation 2 4 2 4" xfId="27894"/>
    <cellStyle name="Calculation 2 4 20" xfId="8338"/>
    <cellStyle name="Calculation 2 4 20 2" xfId="27897"/>
    <cellStyle name="Calculation 2 4 21" xfId="16082"/>
    <cellStyle name="Calculation 2 4 21 2" xfId="27898"/>
    <cellStyle name="Calculation 2 4 22" xfId="16705"/>
    <cellStyle name="Calculation 2 4 22 2" xfId="27899"/>
    <cellStyle name="Calculation 2 4 23" xfId="27863"/>
    <cellStyle name="Calculation 2 4 24" xfId="2918"/>
    <cellStyle name="Calculation 2 4 3" xfId="4844"/>
    <cellStyle name="Calculation 2 4 3 2" xfId="16094"/>
    <cellStyle name="Calculation 2 4 3 2 2" xfId="27901"/>
    <cellStyle name="Calculation 2 4 3 3" xfId="16717"/>
    <cellStyle name="Calculation 2 4 3 3 2" xfId="27902"/>
    <cellStyle name="Calculation 2 4 3 4" xfId="27900"/>
    <cellStyle name="Calculation 2 4 4" xfId="5990"/>
    <cellStyle name="Calculation 2 4 4 2" xfId="16095"/>
    <cellStyle name="Calculation 2 4 4 2 2" xfId="27904"/>
    <cellStyle name="Calculation 2 4 4 3" xfId="16718"/>
    <cellStyle name="Calculation 2 4 4 3 2" xfId="27905"/>
    <cellStyle name="Calculation 2 4 4 4" xfId="27903"/>
    <cellStyle name="Calculation 2 4 5" xfId="5807"/>
    <cellStyle name="Calculation 2 4 5 2" xfId="16096"/>
    <cellStyle name="Calculation 2 4 5 2 2" xfId="27907"/>
    <cellStyle name="Calculation 2 4 5 3" xfId="16719"/>
    <cellStyle name="Calculation 2 4 5 3 2" xfId="27908"/>
    <cellStyle name="Calculation 2 4 5 4" xfId="27906"/>
    <cellStyle name="Calculation 2 4 6" xfId="6059"/>
    <cellStyle name="Calculation 2 4 6 2" xfId="16097"/>
    <cellStyle name="Calculation 2 4 6 2 2" xfId="27910"/>
    <cellStyle name="Calculation 2 4 6 3" xfId="16720"/>
    <cellStyle name="Calculation 2 4 6 3 2" xfId="27911"/>
    <cellStyle name="Calculation 2 4 6 4" xfId="27909"/>
    <cellStyle name="Calculation 2 4 7" xfId="8792"/>
    <cellStyle name="Calculation 2 4 7 2" xfId="16098"/>
    <cellStyle name="Calculation 2 4 7 2 2" xfId="27913"/>
    <cellStyle name="Calculation 2 4 7 3" xfId="16721"/>
    <cellStyle name="Calculation 2 4 7 3 2" xfId="27914"/>
    <cellStyle name="Calculation 2 4 7 4" xfId="27912"/>
    <cellStyle name="Calculation 2 4 8" xfId="8190"/>
    <cellStyle name="Calculation 2 4 8 2" xfId="16099"/>
    <cellStyle name="Calculation 2 4 8 2 2" xfId="27916"/>
    <cellStyle name="Calculation 2 4 8 3" xfId="16722"/>
    <cellStyle name="Calculation 2 4 8 3 2" xfId="27917"/>
    <cellStyle name="Calculation 2 4 8 4" xfId="27915"/>
    <cellStyle name="Calculation 2 4 9" xfId="5858"/>
    <cellStyle name="Calculation 2 4 9 2" xfId="16100"/>
    <cellStyle name="Calculation 2 4 9 2 2" xfId="27919"/>
    <cellStyle name="Calculation 2 4 9 3" xfId="16723"/>
    <cellStyle name="Calculation 2 4 9 3 2" xfId="27920"/>
    <cellStyle name="Calculation 2 4 9 4" xfId="27918"/>
    <cellStyle name="Calculation 2 5" xfId="430"/>
    <cellStyle name="Calculation 2 5 10" xfId="5934"/>
    <cellStyle name="Calculation 2 5 10 2" xfId="16102"/>
    <cellStyle name="Calculation 2 5 10 2 2" xfId="27923"/>
    <cellStyle name="Calculation 2 5 10 3" xfId="16725"/>
    <cellStyle name="Calculation 2 5 10 3 2" xfId="27924"/>
    <cellStyle name="Calculation 2 5 10 4" xfId="27922"/>
    <cellStyle name="Calculation 2 5 11" xfId="5828"/>
    <cellStyle name="Calculation 2 5 11 2" xfId="16103"/>
    <cellStyle name="Calculation 2 5 11 2 2" xfId="27926"/>
    <cellStyle name="Calculation 2 5 11 3" xfId="16726"/>
    <cellStyle name="Calculation 2 5 11 3 2" xfId="27927"/>
    <cellStyle name="Calculation 2 5 11 4" xfId="27925"/>
    <cellStyle name="Calculation 2 5 12" xfId="8350"/>
    <cellStyle name="Calculation 2 5 12 2" xfId="16104"/>
    <cellStyle name="Calculation 2 5 12 2 2" xfId="27929"/>
    <cellStyle name="Calculation 2 5 12 3" xfId="16727"/>
    <cellStyle name="Calculation 2 5 12 3 2" xfId="27930"/>
    <cellStyle name="Calculation 2 5 12 4" xfId="27928"/>
    <cellStyle name="Calculation 2 5 13" xfId="5727"/>
    <cellStyle name="Calculation 2 5 13 2" xfId="16105"/>
    <cellStyle name="Calculation 2 5 13 2 2" xfId="27932"/>
    <cellStyle name="Calculation 2 5 13 3" xfId="16728"/>
    <cellStyle name="Calculation 2 5 13 3 2" xfId="27933"/>
    <cellStyle name="Calculation 2 5 13 4" xfId="27931"/>
    <cellStyle name="Calculation 2 5 14" xfId="10840"/>
    <cellStyle name="Calculation 2 5 14 2" xfId="16106"/>
    <cellStyle name="Calculation 2 5 14 2 2" xfId="27935"/>
    <cellStyle name="Calculation 2 5 14 3" xfId="16729"/>
    <cellStyle name="Calculation 2 5 14 3 2" xfId="27936"/>
    <cellStyle name="Calculation 2 5 14 4" xfId="27934"/>
    <cellStyle name="Calculation 2 5 15" xfId="8183"/>
    <cellStyle name="Calculation 2 5 15 2" xfId="16107"/>
    <cellStyle name="Calculation 2 5 15 2 2" xfId="27938"/>
    <cellStyle name="Calculation 2 5 15 3" xfId="16730"/>
    <cellStyle name="Calculation 2 5 15 3 2" xfId="27939"/>
    <cellStyle name="Calculation 2 5 15 4" xfId="27937"/>
    <cellStyle name="Calculation 2 5 16" xfId="9999"/>
    <cellStyle name="Calculation 2 5 16 2" xfId="16108"/>
    <cellStyle name="Calculation 2 5 16 2 2" xfId="27941"/>
    <cellStyle name="Calculation 2 5 16 3" xfId="16731"/>
    <cellStyle name="Calculation 2 5 16 3 2" xfId="27942"/>
    <cellStyle name="Calculation 2 5 16 4" xfId="27940"/>
    <cellStyle name="Calculation 2 5 17" xfId="6496"/>
    <cellStyle name="Calculation 2 5 17 2" xfId="16109"/>
    <cellStyle name="Calculation 2 5 17 2 2" xfId="27944"/>
    <cellStyle name="Calculation 2 5 17 3" xfId="16732"/>
    <cellStyle name="Calculation 2 5 17 3 2" xfId="27945"/>
    <cellStyle name="Calculation 2 5 17 4" xfId="27943"/>
    <cellStyle name="Calculation 2 5 18" xfId="11679"/>
    <cellStyle name="Calculation 2 5 18 2" xfId="16110"/>
    <cellStyle name="Calculation 2 5 18 2 2" xfId="27947"/>
    <cellStyle name="Calculation 2 5 18 3" xfId="16733"/>
    <cellStyle name="Calculation 2 5 18 3 2" xfId="27948"/>
    <cellStyle name="Calculation 2 5 18 4" xfId="27946"/>
    <cellStyle name="Calculation 2 5 19" xfId="6379"/>
    <cellStyle name="Calculation 2 5 19 2" xfId="16111"/>
    <cellStyle name="Calculation 2 5 19 2 2" xfId="27950"/>
    <cellStyle name="Calculation 2 5 19 3" xfId="16734"/>
    <cellStyle name="Calculation 2 5 19 3 2" xfId="27951"/>
    <cellStyle name="Calculation 2 5 19 4" xfId="27949"/>
    <cellStyle name="Calculation 2 5 2" xfId="6034"/>
    <cellStyle name="Calculation 2 5 2 2" xfId="16112"/>
    <cellStyle name="Calculation 2 5 2 2 2" xfId="27953"/>
    <cellStyle name="Calculation 2 5 2 3" xfId="16735"/>
    <cellStyle name="Calculation 2 5 2 3 2" xfId="27954"/>
    <cellStyle name="Calculation 2 5 2 4" xfId="27952"/>
    <cellStyle name="Calculation 2 5 20" xfId="13315"/>
    <cellStyle name="Calculation 2 5 20 2" xfId="27955"/>
    <cellStyle name="Calculation 2 5 21" xfId="16101"/>
    <cellStyle name="Calculation 2 5 21 2" xfId="27956"/>
    <cellStyle name="Calculation 2 5 22" xfId="16724"/>
    <cellStyle name="Calculation 2 5 22 2" xfId="27957"/>
    <cellStyle name="Calculation 2 5 23" xfId="27921"/>
    <cellStyle name="Calculation 2 5 24" xfId="2919"/>
    <cellStyle name="Calculation 2 5 3" xfId="4736"/>
    <cellStyle name="Calculation 2 5 3 2" xfId="16113"/>
    <cellStyle name="Calculation 2 5 3 2 2" xfId="27959"/>
    <cellStyle name="Calculation 2 5 3 3" xfId="16736"/>
    <cellStyle name="Calculation 2 5 3 3 2" xfId="27960"/>
    <cellStyle name="Calculation 2 5 3 4" xfId="27958"/>
    <cellStyle name="Calculation 2 5 4" xfId="5991"/>
    <cellStyle name="Calculation 2 5 4 2" xfId="16114"/>
    <cellStyle name="Calculation 2 5 4 2 2" xfId="27962"/>
    <cellStyle name="Calculation 2 5 4 3" xfId="16737"/>
    <cellStyle name="Calculation 2 5 4 3 2" xfId="27963"/>
    <cellStyle name="Calculation 2 5 4 4" xfId="27961"/>
    <cellStyle name="Calculation 2 5 5" xfId="5806"/>
    <cellStyle name="Calculation 2 5 5 2" xfId="16115"/>
    <cellStyle name="Calculation 2 5 5 2 2" xfId="27965"/>
    <cellStyle name="Calculation 2 5 5 3" xfId="16738"/>
    <cellStyle name="Calculation 2 5 5 3 2" xfId="27966"/>
    <cellStyle name="Calculation 2 5 5 4" xfId="27964"/>
    <cellStyle name="Calculation 2 5 6" xfId="6060"/>
    <cellStyle name="Calculation 2 5 6 2" xfId="16116"/>
    <cellStyle name="Calculation 2 5 6 2 2" xfId="27968"/>
    <cellStyle name="Calculation 2 5 6 3" xfId="16739"/>
    <cellStyle name="Calculation 2 5 6 3 2" xfId="27969"/>
    <cellStyle name="Calculation 2 5 6 4" xfId="27967"/>
    <cellStyle name="Calculation 2 5 7" xfId="5184"/>
    <cellStyle name="Calculation 2 5 7 2" xfId="16117"/>
    <cellStyle name="Calculation 2 5 7 2 2" xfId="27971"/>
    <cellStyle name="Calculation 2 5 7 3" xfId="16740"/>
    <cellStyle name="Calculation 2 5 7 3 2" xfId="27972"/>
    <cellStyle name="Calculation 2 5 7 4" xfId="27970"/>
    <cellStyle name="Calculation 2 5 8" xfId="5948"/>
    <cellStyle name="Calculation 2 5 8 2" xfId="16118"/>
    <cellStyle name="Calculation 2 5 8 2 2" xfId="27974"/>
    <cellStyle name="Calculation 2 5 8 3" xfId="16741"/>
    <cellStyle name="Calculation 2 5 8 3 2" xfId="27975"/>
    <cellStyle name="Calculation 2 5 8 4" xfId="27973"/>
    <cellStyle name="Calculation 2 5 9" xfId="5857"/>
    <cellStyle name="Calculation 2 5 9 2" xfId="16119"/>
    <cellStyle name="Calculation 2 5 9 2 2" xfId="27977"/>
    <cellStyle name="Calculation 2 5 9 3" xfId="16742"/>
    <cellStyle name="Calculation 2 5 9 3 2" xfId="27978"/>
    <cellStyle name="Calculation 2 5 9 4" xfId="27976"/>
    <cellStyle name="Calculation 2 6" xfId="549"/>
    <cellStyle name="Calculation 2 6 10" xfId="6450"/>
    <cellStyle name="Calculation 2 6 10 2" xfId="16121"/>
    <cellStyle name="Calculation 2 6 10 2 2" xfId="27981"/>
    <cellStyle name="Calculation 2 6 10 3" xfId="16744"/>
    <cellStyle name="Calculation 2 6 10 3 2" xfId="27982"/>
    <cellStyle name="Calculation 2 6 10 4" xfId="27980"/>
    <cellStyle name="Calculation 2 6 11" xfId="6660"/>
    <cellStyle name="Calculation 2 6 11 2" xfId="16122"/>
    <cellStyle name="Calculation 2 6 11 2 2" xfId="27984"/>
    <cellStyle name="Calculation 2 6 11 3" xfId="16745"/>
    <cellStyle name="Calculation 2 6 11 3 2" xfId="27985"/>
    <cellStyle name="Calculation 2 6 11 4" xfId="27983"/>
    <cellStyle name="Calculation 2 6 12" xfId="6919"/>
    <cellStyle name="Calculation 2 6 12 2" xfId="16123"/>
    <cellStyle name="Calculation 2 6 12 2 2" xfId="27987"/>
    <cellStyle name="Calculation 2 6 12 3" xfId="16746"/>
    <cellStyle name="Calculation 2 6 12 3 2" xfId="27988"/>
    <cellStyle name="Calculation 2 6 12 4" xfId="27986"/>
    <cellStyle name="Calculation 2 6 13" xfId="9642"/>
    <cellStyle name="Calculation 2 6 13 2" xfId="16124"/>
    <cellStyle name="Calculation 2 6 13 2 2" xfId="27990"/>
    <cellStyle name="Calculation 2 6 13 3" xfId="16747"/>
    <cellStyle name="Calculation 2 6 13 3 2" xfId="27991"/>
    <cellStyle name="Calculation 2 6 13 4" xfId="27989"/>
    <cellStyle name="Calculation 2 6 14" xfId="8272"/>
    <cellStyle name="Calculation 2 6 14 2" xfId="16125"/>
    <cellStyle name="Calculation 2 6 14 2 2" xfId="27993"/>
    <cellStyle name="Calculation 2 6 14 3" xfId="16748"/>
    <cellStyle name="Calculation 2 6 14 3 2" xfId="27994"/>
    <cellStyle name="Calculation 2 6 14 4" xfId="27992"/>
    <cellStyle name="Calculation 2 6 15" xfId="8798"/>
    <cellStyle name="Calculation 2 6 15 2" xfId="16126"/>
    <cellStyle name="Calculation 2 6 15 2 2" xfId="27996"/>
    <cellStyle name="Calculation 2 6 15 3" xfId="16749"/>
    <cellStyle name="Calculation 2 6 15 3 2" xfId="27997"/>
    <cellStyle name="Calculation 2 6 15 4" xfId="27995"/>
    <cellStyle name="Calculation 2 6 16" xfId="10553"/>
    <cellStyle name="Calculation 2 6 16 2" xfId="16127"/>
    <cellStyle name="Calculation 2 6 16 2 2" xfId="27999"/>
    <cellStyle name="Calculation 2 6 16 3" xfId="16750"/>
    <cellStyle name="Calculation 2 6 16 3 2" xfId="28000"/>
    <cellStyle name="Calculation 2 6 16 4" xfId="27998"/>
    <cellStyle name="Calculation 2 6 17" xfId="12631"/>
    <cellStyle name="Calculation 2 6 17 2" xfId="16128"/>
    <cellStyle name="Calculation 2 6 17 2 2" xfId="28002"/>
    <cellStyle name="Calculation 2 6 17 3" xfId="16751"/>
    <cellStyle name="Calculation 2 6 17 3 2" xfId="28003"/>
    <cellStyle name="Calculation 2 6 17 4" xfId="28001"/>
    <cellStyle name="Calculation 2 6 18" xfId="13254"/>
    <cellStyle name="Calculation 2 6 18 2" xfId="16129"/>
    <cellStyle name="Calculation 2 6 18 2 2" xfId="28005"/>
    <cellStyle name="Calculation 2 6 18 3" xfId="16752"/>
    <cellStyle name="Calculation 2 6 18 3 2" xfId="28006"/>
    <cellStyle name="Calculation 2 6 18 4" xfId="28004"/>
    <cellStyle name="Calculation 2 6 19" xfId="5503"/>
    <cellStyle name="Calculation 2 6 19 2" xfId="16130"/>
    <cellStyle name="Calculation 2 6 19 2 2" xfId="28008"/>
    <cellStyle name="Calculation 2 6 19 3" xfId="16753"/>
    <cellStyle name="Calculation 2 6 19 3 2" xfId="28009"/>
    <cellStyle name="Calculation 2 6 19 4" xfId="28007"/>
    <cellStyle name="Calculation 2 6 2" xfId="6035"/>
    <cellStyle name="Calculation 2 6 2 2" xfId="16131"/>
    <cellStyle name="Calculation 2 6 2 2 2" xfId="28011"/>
    <cellStyle name="Calculation 2 6 2 3" xfId="16754"/>
    <cellStyle name="Calculation 2 6 2 3 2" xfId="28012"/>
    <cellStyle name="Calculation 2 6 2 4" xfId="28010"/>
    <cellStyle name="Calculation 2 6 20" xfId="13920"/>
    <cellStyle name="Calculation 2 6 20 2" xfId="28013"/>
    <cellStyle name="Calculation 2 6 21" xfId="16120"/>
    <cellStyle name="Calculation 2 6 21 2" xfId="28014"/>
    <cellStyle name="Calculation 2 6 22" xfId="16743"/>
    <cellStyle name="Calculation 2 6 22 2" xfId="28015"/>
    <cellStyle name="Calculation 2 6 23" xfId="27979"/>
    <cellStyle name="Calculation 2 6 24" xfId="2920"/>
    <cellStyle name="Calculation 2 6 3" xfId="7424"/>
    <cellStyle name="Calculation 2 6 3 2" xfId="16132"/>
    <cellStyle name="Calculation 2 6 3 2 2" xfId="28017"/>
    <cellStyle name="Calculation 2 6 3 3" xfId="16755"/>
    <cellStyle name="Calculation 2 6 3 3 2" xfId="28018"/>
    <cellStyle name="Calculation 2 6 3 4" xfId="28016"/>
    <cellStyle name="Calculation 2 6 4" xfId="6890"/>
    <cellStyle name="Calculation 2 6 4 2" xfId="16133"/>
    <cellStyle name="Calculation 2 6 4 2 2" xfId="28020"/>
    <cellStyle name="Calculation 2 6 4 3" xfId="16756"/>
    <cellStyle name="Calculation 2 6 4 3 2" xfId="28021"/>
    <cellStyle name="Calculation 2 6 4 4" xfId="28019"/>
    <cellStyle name="Calculation 2 6 5" xfId="5022"/>
    <cellStyle name="Calculation 2 6 5 2" xfId="16134"/>
    <cellStyle name="Calculation 2 6 5 2 2" xfId="28023"/>
    <cellStyle name="Calculation 2 6 5 3" xfId="16757"/>
    <cellStyle name="Calculation 2 6 5 3 2" xfId="28024"/>
    <cellStyle name="Calculation 2 6 5 4" xfId="28022"/>
    <cellStyle name="Calculation 2 6 6" xfId="6061"/>
    <cellStyle name="Calculation 2 6 6 2" xfId="16135"/>
    <cellStyle name="Calculation 2 6 6 2 2" xfId="28026"/>
    <cellStyle name="Calculation 2 6 6 3" xfId="16758"/>
    <cellStyle name="Calculation 2 6 6 3 2" xfId="28027"/>
    <cellStyle name="Calculation 2 6 6 4" xfId="28025"/>
    <cellStyle name="Calculation 2 6 7" xfId="8650"/>
    <cellStyle name="Calculation 2 6 7 2" xfId="16136"/>
    <cellStyle name="Calculation 2 6 7 2 2" xfId="28029"/>
    <cellStyle name="Calculation 2 6 7 3" xfId="16759"/>
    <cellStyle name="Calculation 2 6 7 3 2" xfId="28030"/>
    <cellStyle name="Calculation 2 6 7 4" xfId="28028"/>
    <cellStyle name="Calculation 2 6 8" xfId="6591"/>
    <cellStyle name="Calculation 2 6 8 2" xfId="16137"/>
    <cellStyle name="Calculation 2 6 8 2 2" xfId="28032"/>
    <cellStyle name="Calculation 2 6 8 3" xfId="16760"/>
    <cellStyle name="Calculation 2 6 8 3 2" xfId="28033"/>
    <cellStyle name="Calculation 2 6 8 4" xfId="28031"/>
    <cellStyle name="Calculation 2 6 9" xfId="5294"/>
    <cellStyle name="Calculation 2 6 9 2" xfId="16138"/>
    <cellStyle name="Calculation 2 6 9 2 2" xfId="28035"/>
    <cellStyle name="Calculation 2 6 9 3" xfId="16761"/>
    <cellStyle name="Calculation 2 6 9 3 2" xfId="28036"/>
    <cellStyle name="Calculation 2 6 9 4" xfId="28034"/>
    <cellStyle name="Calculation 2 7" xfId="668"/>
    <cellStyle name="Calculation 2 7 10" xfId="10004"/>
    <cellStyle name="Calculation 2 7 10 2" xfId="16140"/>
    <cellStyle name="Calculation 2 7 10 2 2" xfId="28039"/>
    <cellStyle name="Calculation 2 7 10 3" xfId="16763"/>
    <cellStyle name="Calculation 2 7 10 3 2" xfId="28040"/>
    <cellStyle name="Calculation 2 7 10 4" xfId="28038"/>
    <cellStyle name="Calculation 2 7 11" xfId="5099"/>
    <cellStyle name="Calculation 2 7 11 2" xfId="16141"/>
    <cellStyle name="Calculation 2 7 11 2 2" xfId="28042"/>
    <cellStyle name="Calculation 2 7 11 3" xfId="16764"/>
    <cellStyle name="Calculation 2 7 11 3 2" xfId="28043"/>
    <cellStyle name="Calculation 2 7 11 4" xfId="28041"/>
    <cellStyle name="Calculation 2 7 12" xfId="5027"/>
    <cellStyle name="Calculation 2 7 12 2" xfId="16142"/>
    <cellStyle name="Calculation 2 7 12 2 2" xfId="28045"/>
    <cellStyle name="Calculation 2 7 12 3" xfId="16765"/>
    <cellStyle name="Calculation 2 7 12 3 2" xfId="28046"/>
    <cellStyle name="Calculation 2 7 12 4" xfId="28044"/>
    <cellStyle name="Calculation 2 7 13" xfId="11260"/>
    <cellStyle name="Calculation 2 7 13 2" xfId="16143"/>
    <cellStyle name="Calculation 2 7 13 2 2" xfId="28048"/>
    <cellStyle name="Calculation 2 7 13 3" xfId="16766"/>
    <cellStyle name="Calculation 2 7 13 3 2" xfId="28049"/>
    <cellStyle name="Calculation 2 7 13 4" xfId="28047"/>
    <cellStyle name="Calculation 2 7 14" xfId="11515"/>
    <cellStyle name="Calculation 2 7 14 2" xfId="16144"/>
    <cellStyle name="Calculation 2 7 14 2 2" xfId="28051"/>
    <cellStyle name="Calculation 2 7 14 3" xfId="16767"/>
    <cellStyle name="Calculation 2 7 14 3 2" xfId="28052"/>
    <cellStyle name="Calculation 2 7 14 4" xfId="28050"/>
    <cellStyle name="Calculation 2 7 15" xfId="12109"/>
    <cellStyle name="Calculation 2 7 15 2" xfId="16145"/>
    <cellStyle name="Calculation 2 7 15 2 2" xfId="28054"/>
    <cellStyle name="Calculation 2 7 15 3" xfId="16768"/>
    <cellStyle name="Calculation 2 7 15 3 2" xfId="28055"/>
    <cellStyle name="Calculation 2 7 15 4" xfId="28053"/>
    <cellStyle name="Calculation 2 7 16" xfId="7731"/>
    <cellStyle name="Calculation 2 7 16 2" xfId="16146"/>
    <cellStyle name="Calculation 2 7 16 2 2" xfId="28057"/>
    <cellStyle name="Calculation 2 7 16 3" xfId="16769"/>
    <cellStyle name="Calculation 2 7 16 3 2" xfId="28058"/>
    <cellStyle name="Calculation 2 7 16 4" xfId="28056"/>
    <cellStyle name="Calculation 2 7 17" xfId="13330"/>
    <cellStyle name="Calculation 2 7 17 2" xfId="16147"/>
    <cellStyle name="Calculation 2 7 17 2 2" xfId="28060"/>
    <cellStyle name="Calculation 2 7 17 3" xfId="16770"/>
    <cellStyle name="Calculation 2 7 17 3 2" xfId="28061"/>
    <cellStyle name="Calculation 2 7 17 4" xfId="28059"/>
    <cellStyle name="Calculation 2 7 18" xfId="13671"/>
    <cellStyle name="Calculation 2 7 18 2" xfId="16148"/>
    <cellStyle name="Calculation 2 7 18 2 2" xfId="28063"/>
    <cellStyle name="Calculation 2 7 18 3" xfId="16771"/>
    <cellStyle name="Calculation 2 7 18 3 2" xfId="28064"/>
    <cellStyle name="Calculation 2 7 18 4" xfId="28062"/>
    <cellStyle name="Calculation 2 7 19" xfId="5381"/>
    <cellStyle name="Calculation 2 7 19 2" xfId="16149"/>
    <cellStyle name="Calculation 2 7 19 2 2" xfId="28066"/>
    <cellStyle name="Calculation 2 7 19 3" xfId="16772"/>
    <cellStyle name="Calculation 2 7 19 3 2" xfId="28067"/>
    <cellStyle name="Calculation 2 7 19 4" xfId="28065"/>
    <cellStyle name="Calculation 2 7 2" xfId="6036"/>
    <cellStyle name="Calculation 2 7 2 2" xfId="16150"/>
    <cellStyle name="Calculation 2 7 2 2 2" xfId="28069"/>
    <cellStyle name="Calculation 2 7 2 3" xfId="16773"/>
    <cellStyle name="Calculation 2 7 2 3 2" xfId="28070"/>
    <cellStyle name="Calculation 2 7 2 4" xfId="28068"/>
    <cellStyle name="Calculation 2 7 20" xfId="14303"/>
    <cellStyle name="Calculation 2 7 20 2" xfId="28071"/>
    <cellStyle name="Calculation 2 7 21" xfId="16139"/>
    <cellStyle name="Calculation 2 7 21 2" xfId="28072"/>
    <cellStyle name="Calculation 2 7 22" xfId="16762"/>
    <cellStyle name="Calculation 2 7 22 2" xfId="28073"/>
    <cellStyle name="Calculation 2 7 23" xfId="28037"/>
    <cellStyle name="Calculation 2 7 24" xfId="2921"/>
    <cellStyle name="Calculation 2 7 3" xfId="5772"/>
    <cellStyle name="Calculation 2 7 3 2" xfId="16151"/>
    <cellStyle name="Calculation 2 7 3 2 2" xfId="28075"/>
    <cellStyle name="Calculation 2 7 3 3" xfId="16774"/>
    <cellStyle name="Calculation 2 7 3 3 2" xfId="28076"/>
    <cellStyle name="Calculation 2 7 3 4" xfId="28074"/>
    <cellStyle name="Calculation 2 7 4" xfId="7279"/>
    <cellStyle name="Calculation 2 7 4 2" xfId="16152"/>
    <cellStyle name="Calculation 2 7 4 2 2" xfId="28078"/>
    <cellStyle name="Calculation 2 7 4 3" xfId="16775"/>
    <cellStyle name="Calculation 2 7 4 3 2" xfId="28079"/>
    <cellStyle name="Calculation 2 7 4 4" xfId="28077"/>
    <cellStyle name="Calculation 2 7 5" xfId="7747"/>
    <cellStyle name="Calculation 2 7 5 2" xfId="16153"/>
    <cellStyle name="Calculation 2 7 5 2 2" xfId="28081"/>
    <cellStyle name="Calculation 2 7 5 3" xfId="16776"/>
    <cellStyle name="Calculation 2 7 5 3 2" xfId="28082"/>
    <cellStyle name="Calculation 2 7 5 4" xfId="28080"/>
    <cellStyle name="Calculation 2 7 6" xfId="6062"/>
    <cellStyle name="Calculation 2 7 6 2" xfId="16154"/>
    <cellStyle name="Calculation 2 7 6 2 2" xfId="28084"/>
    <cellStyle name="Calculation 2 7 6 3" xfId="16777"/>
    <cellStyle name="Calculation 2 7 6 3 2" xfId="28085"/>
    <cellStyle name="Calculation 2 7 6 4" xfId="28083"/>
    <cellStyle name="Calculation 2 7 7" xfId="9246"/>
    <cellStyle name="Calculation 2 7 7 2" xfId="16155"/>
    <cellStyle name="Calculation 2 7 7 2 2" xfId="28087"/>
    <cellStyle name="Calculation 2 7 7 3" xfId="16778"/>
    <cellStyle name="Calculation 2 7 7 3 2" xfId="28088"/>
    <cellStyle name="Calculation 2 7 7 4" xfId="28086"/>
    <cellStyle name="Calculation 2 7 8" xfId="9113"/>
    <cellStyle name="Calculation 2 7 8 2" xfId="16156"/>
    <cellStyle name="Calculation 2 7 8 2 2" xfId="28090"/>
    <cellStyle name="Calculation 2 7 8 3" xfId="16779"/>
    <cellStyle name="Calculation 2 7 8 3 2" xfId="28091"/>
    <cellStyle name="Calculation 2 7 8 4" xfId="28089"/>
    <cellStyle name="Calculation 2 7 9" xfId="9559"/>
    <cellStyle name="Calculation 2 7 9 2" xfId="16157"/>
    <cellStyle name="Calculation 2 7 9 2 2" xfId="28093"/>
    <cellStyle name="Calculation 2 7 9 3" xfId="16780"/>
    <cellStyle name="Calculation 2 7 9 3 2" xfId="28094"/>
    <cellStyle name="Calculation 2 7 9 4" xfId="28092"/>
    <cellStyle name="Calculation 2 8" xfId="786"/>
    <cellStyle name="Calculation 2 8 10" xfId="5250"/>
    <cellStyle name="Calculation 2 8 10 2" xfId="16159"/>
    <cellStyle name="Calculation 2 8 10 2 2" xfId="28097"/>
    <cellStyle name="Calculation 2 8 10 3" xfId="16782"/>
    <cellStyle name="Calculation 2 8 10 3 2" xfId="28098"/>
    <cellStyle name="Calculation 2 8 10 4" xfId="28096"/>
    <cellStyle name="Calculation 2 8 11" xfId="6336"/>
    <cellStyle name="Calculation 2 8 11 2" xfId="16160"/>
    <cellStyle name="Calculation 2 8 11 2 2" xfId="28100"/>
    <cellStyle name="Calculation 2 8 11 3" xfId="16783"/>
    <cellStyle name="Calculation 2 8 11 3 2" xfId="28101"/>
    <cellStyle name="Calculation 2 8 11 4" xfId="28099"/>
    <cellStyle name="Calculation 2 8 12" xfId="7173"/>
    <cellStyle name="Calculation 2 8 12 2" xfId="16161"/>
    <cellStyle name="Calculation 2 8 12 2 2" xfId="28103"/>
    <cellStyle name="Calculation 2 8 12 3" xfId="16784"/>
    <cellStyle name="Calculation 2 8 12 3 2" xfId="28104"/>
    <cellStyle name="Calculation 2 8 12 4" xfId="28102"/>
    <cellStyle name="Calculation 2 8 13" xfId="6733"/>
    <cellStyle name="Calculation 2 8 13 2" xfId="16162"/>
    <cellStyle name="Calculation 2 8 13 2 2" xfId="28106"/>
    <cellStyle name="Calculation 2 8 13 3" xfId="16785"/>
    <cellStyle name="Calculation 2 8 13 3 2" xfId="28107"/>
    <cellStyle name="Calculation 2 8 13 4" xfId="28105"/>
    <cellStyle name="Calculation 2 8 14" xfId="7943"/>
    <cellStyle name="Calculation 2 8 14 2" xfId="16163"/>
    <cellStyle name="Calculation 2 8 14 2 2" xfId="28109"/>
    <cellStyle name="Calculation 2 8 14 3" xfId="16786"/>
    <cellStyle name="Calculation 2 8 14 3 2" xfId="28110"/>
    <cellStyle name="Calculation 2 8 14 4" xfId="28108"/>
    <cellStyle name="Calculation 2 8 15" xfId="10983"/>
    <cellStyle name="Calculation 2 8 15 2" xfId="16164"/>
    <cellStyle name="Calculation 2 8 15 2 2" xfId="28112"/>
    <cellStyle name="Calculation 2 8 15 3" xfId="16787"/>
    <cellStyle name="Calculation 2 8 15 3 2" xfId="28113"/>
    <cellStyle name="Calculation 2 8 15 4" xfId="28111"/>
    <cellStyle name="Calculation 2 8 16" xfId="5643"/>
    <cellStyle name="Calculation 2 8 16 2" xfId="16165"/>
    <cellStyle name="Calculation 2 8 16 2 2" xfId="28115"/>
    <cellStyle name="Calculation 2 8 16 3" xfId="16788"/>
    <cellStyle name="Calculation 2 8 16 3 2" xfId="28116"/>
    <cellStyle name="Calculation 2 8 16 4" xfId="28114"/>
    <cellStyle name="Calculation 2 8 17" xfId="12565"/>
    <cellStyle name="Calculation 2 8 17 2" xfId="16166"/>
    <cellStyle name="Calculation 2 8 17 2 2" xfId="28118"/>
    <cellStyle name="Calculation 2 8 17 3" xfId="16789"/>
    <cellStyle name="Calculation 2 8 17 3 2" xfId="28119"/>
    <cellStyle name="Calculation 2 8 17 4" xfId="28117"/>
    <cellStyle name="Calculation 2 8 18" xfId="12256"/>
    <cellStyle name="Calculation 2 8 18 2" xfId="16167"/>
    <cellStyle name="Calculation 2 8 18 2 2" xfId="28121"/>
    <cellStyle name="Calculation 2 8 18 3" xfId="16790"/>
    <cellStyle name="Calculation 2 8 18 3 2" xfId="28122"/>
    <cellStyle name="Calculation 2 8 18 4" xfId="28120"/>
    <cellStyle name="Calculation 2 8 19" xfId="6195"/>
    <cellStyle name="Calculation 2 8 19 2" xfId="16168"/>
    <cellStyle name="Calculation 2 8 19 2 2" xfId="28124"/>
    <cellStyle name="Calculation 2 8 19 3" xfId="16791"/>
    <cellStyle name="Calculation 2 8 19 3 2" xfId="28125"/>
    <cellStyle name="Calculation 2 8 19 4" xfId="28123"/>
    <cellStyle name="Calculation 2 8 2" xfId="4875"/>
    <cellStyle name="Calculation 2 8 2 2" xfId="16169"/>
    <cellStyle name="Calculation 2 8 2 2 2" xfId="28127"/>
    <cellStyle name="Calculation 2 8 2 3" xfId="16792"/>
    <cellStyle name="Calculation 2 8 2 3 2" xfId="28128"/>
    <cellStyle name="Calculation 2 8 2 4" xfId="28126"/>
    <cellStyle name="Calculation 2 8 20" xfId="5703"/>
    <cellStyle name="Calculation 2 8 20 2" xfId="28129"/>
    <cellStyle name="Calculation 2 8 21" xfId="16158"/>
    <cellStyle name="Calculation 2 8 21 2" xfId="28130"/>
    <cellStyle name="Calculation 2 8 22" xfId="16781"/>
    <cellStyle name="Calculation 2 8 22 2" xfId="28131"/>
    <cellStyle name="Calculation 2 8 23" xfId="28095"/>
    <cellStyle name="Calculation 2 8 24" xfId="1550"/>
    <cellStyle name="Calculation 2 8 3" xfId="6861"/>
    <cellStyle name="Calculation 2 8 3 2" xfId="16170"/>
    <cellStyle name="Calculation 2 8 3 2 2" xfId="28133"/>
    <cellStyle name="Calculation 2 8 3 3" xfId="16793"/>
    <cellStyle name="Calculation 2 8 3 3 2" xfId="28134"/>
    <cellStyle name="Calculation 2 8 3 4" xfId="28132"/>
    <cellStyle name="Calculation 2 8 4" xfId="5048"/>
    <cellStyle name="Calculation 2 8 4 2" xfId="16171"/>
    <cellStyle name="Calculation 2 8 4 2 2" xfId="28136"/>
    <cellStyle name="Calculation 2 8 4 3" xfId="16794"/>
    <cellStyle name="Calculation 2 8 4 3 2" xfId="28137"/>
    <cellStyle name="Calculation 2 8 4 4" xfId="28135"/>
    <cellStyle name="Calculation 2 8 5" xfId="4803"/>
    <cellStyle name="Calculation 2 8 5 2" xfId="16172"/>
    <cellStyle name="Calculation 2 8 5 2 2" xfId="28139"/>
    <cellStyle name="Calculation 2 8 5 3" xfId="16795"/>
    <cellStyle name="Calculation 2 8 5 3 2" xfId="28140"/>
    <cellStyle name="Calculation 2 8 5 4" xfId="28138"/>
    <cellStyle name="Calculation 2 8 6" xfId="7871"/>
    <cellStyle name="Calculation 2 8 6 2" xfId="16173"/>
    <cellStyle name="Calculation 2 8 6 2 2" xfId="28142"/>
    <cellStyle name="Calculation 2 8 6 3" xfId="16796"/>
    <cellStyle name="Calculation 2 8 6 3 2" xfId="28143"/>
    <cellStyle name="Calculation 2 8 6 4" xfId="28141"/>
    <cellStyle name="Calculation 2 8 7" xfId="6580"/>
    <cellStyle name="Calculation 2 8 7 2" xfId="16174"/>
    <cellStyle name="Calculation 2 8 7 2 2" xfId="28145"/>
    <cellStyle name="Calculation 2 8 7 3" xfId="16797"/>
    <cellStyle name="Calculation 2 8 7 3 2" xfId="28146"/>
    <cellStyle name="Calculation 2 8 7 4" xfId="28144"/>
    <cellStyle name="Calculation 2 8 8" xfId="8767"/>
    <cellStyle name="Calculation 2 8 8 2" xfId="16175"/>
    <cellStyle name="Calculation 2 8 8 2 2" xfId="28148"/>
    <cellStyle name="Calculation 2 8 8 3" xfId="16798"/>
    <cellStyle name="Calculation 2 8 8 3 2" xfId="28149"/>
    <cellStyle name="Calculation 2 8 8 4" xfId="28147"/>
    <cellStyle name="Calculation 2 8 9" xfId="5150"/>
    <cellStyle name="Calculation 2 8 9 2" xfId="16176"/>
    <cellStyle name="Calculation 2 8 9 2 2" xfId="28151"/>
    <cellStyle name="Calculation 2 8 9 3" xfId="16799"/>
    <cellStyle name="Calculation 2 8 9 3 2" xfId="28152"/>
    <cellStyle name="Calculation 2 8 9 4" xfId="28150"/>
    <cellStyle name="Calculation 2 9" xfId="904"/>
    <cellStyle name="Calculation 2 9 2" xfId="16177"/>
    <cellStyle name="Calculation 2 9 2 2" xfId="28154"/>
    <cellStyle name="Calculation 2 9 3" xfId="16800"/>
    <cellStyle name="Calculation 2 9 3 2" xfId="28155"/>
    <cellStyle name="Calculation 2 9 4" xfId="28153"/>
    <cellStyle name="Calculation 2 9 5" xfId="4758"/>
    <cellStyle name="Calculation 20" xfId="8572"/>
    <cellStyle name="Calculation 20 2" xfId="16178"/>
    <cellStyle name="Calculation 20 2 2" xfId="28157"/>
    <cellStyle name="Calculation 20 3" xfId="16801"/>
    <cellStyle name="Calculation 20 3 2" xfId="28158"/>
    <cellStyle name="Calculation 20 4" xfId="28156"/>
    <cellStyle name="Calculation 21" xfId="9096"/>
    <cellStyle name="Calculation 21 2" xfId="16179"/>
    <cellStyle name="Calculation 21 2 2" xfId="28160"/>
    <cellStyle name="Calculation 21 3" xfId="16802"/>
    <cellStyle name="Calculation 21 3 2" xfId="28161"/>
    <cellStyle name="Calculation 21 4" xfId="28159"/>
    <cellStyle name="Calculation 22" xfId="9542"/>
    <cellStyle name="Calculation 22 2" xfId="16180"/>
    <cellStyle name="Calculation 22 2 2" xfId="28163"/>
    <cellStyle name="Calculation 22 3" xfId="16803"/>
    <cellStyle name="Calculation 22 3 2" xfId="28164"/>
    <cellStyle name="Calculation 22 4" xfId="28162"/>
    <cellStyle name="Calculation 23" xfId="9986"/>
    <cellStyle name="Calculation 23 2" xfId="16181"/>
    <cellStyle name="Calculation 23 2 2" xfId="28166"/>
    <cellStyle name="Calculation 23 3" xfId="16804"/>
    <cellStyle name="Calculation 23 3 2" xfId="28167"/>
    <cellStyle name="Calculation 23 4" xfId="28165"/>
    <cellStyle name="Calculation 24" xfId="10419"/>
    <cellStyle name="Calculation 24 2" xfId="16182"/>
    <cellStyle name="Calculation 24 2 2" xfId="28169"/>
    <cellStyle name="Calculation 24 3" xfId="16805"/>
    <cellStyle name="Calculation 24 3 2" xfId="28170"/>
    <cellStyle name="Calculation 24 4" xfId="28168"/>
    <cellStyle name="Calculation 25" xfId="10781"/>
    <cellStyle name="Calculation 25 2" xfId="16183"/>
    <cellStyle name="Calculation 25 2 2" xfId="28172"/>
    <cellStyle name="Calculation 25 3" xfId="16806"/>
    <cellStyle name="Calculation 25 3 2" xfId="28173"/>
    <cellStyle name="Calculation 25 4" xfId="28171"/>
    <cellStyle name="Calculation 26" xfId="11175"/>
    <cellStyle name="Calculation 26 2" xfId="16184"/>
    <cellStyle name="Calculation 26 2 2" xfId="28175"/>
    <cellStyle name="Calculation 26 3" xfId="16807"/>
    <cellStyle name="Calculation 26 3 2" xfId="28176"/>
    <cellStyle name="Calculation 26 4" xfId="28174"/>
    <cellStyle name="Calculation 27" xfId="8275"/>
    <cellStyle name="Calculation 27 2" xfId="16185"/>
    <cellStyle name="Calculation 27 2 2" xfId="28178"/>
    <cellStyle name="Calculation 27 3" xfId="16808"/>
    <cellStyle name="Calculation 27 3 2" xfId="28179"/>
    <cellStyle name="Calculation 27 4" xfId="28177"/>
    <cellStyle name="Calculation 28" xfId="12099"/>
    <cellStyle name="Calculation 28 2" xfId="16186"/>
    <cellStyle name="Calculation 28 2 2" xfId="28181"/>
    <cellStyle name="Calculation 28 3" xfId="16809"/>
    <cellStyle name="Calculation 28 3 2" xfId="28182"/>
    <cellStyle name="Calculation 28 4" xfId="28180"/>
    <cellStyle name="Calculation 29" xfId="12473"/>
    <cellStyle name="Calculation 29 2" xfId="16187"/>
    <cellStyle name="Calculation 29 2 2" xfId="28184"/>
    <cellStyle name="Calculation 29 3" xfId="16810"/>
    <cellStyle name="Calculation 29 3 2" xfId="28185"/>
    <cellStyle name="Calculation 29 4" xfId="28183"/>
    <cellStyle name="Calculation 3" xfId="187"/>
    <cellStyle name="Calculation 3 10" xfId="9540"/>
    <cellStyle name="Calculation 3 10 2" xfId="16189"/>
    <cellStyle name="Calculation 3 10 2 2" xfId="28188"/>
    <cellStyle name="Calculation 3 10 3" xfId="16812"/>
    <cellStyle name="Calculation 3 10 3 2" xfId="28189"/>
    <cellStyle name="Calculation 3 10 4" xfId="28187"/>
    <cellStyle name="Calculation 3 11" xfId="9984"/>
    <cellStyle name="Calculation 3 11 2" xfId="16190"/>
    <cellStyle name="Calculation 3 11 2 2" xfId="28191"/>
    <cellStyle name="Calculation 3 11 3" xfId="16813"/>
    <cellStyle name="Calculation 3 11 3 2" xfId="28192"/>
    <cellStyle name="Calculation 3 11 4" xfId="28190"/>
    <cellStyle name="Calculation 3 12" xfId="10417"/>
    <cellStyle name="Calculation 3 12 2" xfId="16191"/>
    <cellStyle name="Calculation 3 12 2 2" xfId="28194"/>
    <cellStyle name="Calculation 3 12 3" xfId="16814"/>
    <cellStyle name="Calculation 3 12 3 2" xfId="28195"/>
    <cellStyle name="Calculation 3 12 4" xfId="28193"/>
    <cellStyle name="Calculation 3 13" xfId="10778"/>
    <cellStyle name="Calculation 3 13 2" xfId="16192"/>
    <cellStyle name="Calculation 3 13 2 2" xfId="28197"/>
    <cellStyle name="Calculation 3 13 3" xfId="16815"/>
    <cellStyle name="Calculation 3 13 3 2" xfId="28198"/>
    <cellStyle name="Calculation 3 13 4" xfId="28196"/>
    <cellStyle name="Calculation 3 14" xfId="11140"/>
    <cellStyle name="Calculation 3 14 2" xfId="16193"/>
    <cellStyle name="Calculation 3 14 2 2" xfId="28200"/>
    <cellStyle name="Calculation 3 14 3" xfId="16816"/>
    <cellStyle name="Calculation 3 14 3 2" xfId="28201"/>
    <cellStyle name="Calculation 3 14 4" xfId="28199"/>
    <cellStyle name="Calculation 3 15" xfId="5509"/>
    <cellStyle name="Calculation 3 15 2" xfId="16194"/>
    <cellStyle name="Calculation 3 15 2 2" xfId="28203"/>
    <cellStyle name="Calculation 3 15 3" xfId="16817"/>
    <cellStyle name="Calculation 3 15 3 2" xfId="28204"/>
    <cellStyle name="Calculation 3 15 4" xfId="28202"/>
    <cellStyle name="Calculation 3 16" xfId="12097"/>
    <cellStyle name="Calculation 3 16 2" xfId="16195"/>
    <cellStyle name="Calculation 3 16 2 2" xfId="28206"/>
    <cellStyle name="Calculation 3 16 3" xfId="16818"/>
    <cellStyle name="Calculation 3 16 3 2" xfId="28207"/>
    <cellStyle name="Calculation 3 16 4" xfId="28205"/>
    <cellStyle name="Calculation 3 17" xfId="12471"/>
    <cellStyle name="Calculation 3 17 2" xfId="16196"/>
    <cellStyle name="Calculation 3 17 2 2" xfId="28209"/>
    <cellStyle name="Calculation 3 17 3" xfId="16819"/>
    <cellStyle name="Calculation 3 17 3 2" xfId="28210"/>
    <cellStyle name="Calculation 3 17 4" xfId="28208"/>
    <cellStyle name="Calculation 3 18" xfId="5610"/>
    <cellStyle name="Calculation 3 18 2" xfId="16197"/>
    <cellStyle name="Calculation 3 18 2 2" xfId="28212"/>
    <cellStyle name="Calculation 3 18 3" xfId="16820"/>
    <cellStyle name="Calculation 3 18 3 2" xfId="28213"/>
    <cellStyle name="Calculation 3 18 4" xfId="28211"/>
    <cellStyle name="Calculation 3 19" xfId="13243"/>
    <cellStyle name="Calculation 3 19 2" xfId="16198"/>
    <cellStyle name="Calculation 3 19 2 2" xfId="28215"/>
    <cellStyle name="Calculation 3 19 3" xfId="16821"/>
    <cellStyle name="Calculation 3 19 3 2" xfId="28216"/>
    <cellStyle name="Calculation 3 19 4" xfId="28214"/>
    <cellStyle name="Calculation 3 2" xfId="1553"/>
    <cellStyle name="Calculation 3 2 10" xfId="4990"/>
    <cellStyle name="Calculation 3 2 10 2" xfId="16200"/>
    <cellStyle name="Calculation 3 2 10 2 2" xfId="28219"/>
    <cellStyle name="Calculation 3 2 10 3" xfId="16823"/>
    <cellStyle name="Calculation 3 2 10 3 2" xfId="28220"/>
    <cellStyle name="Calculation 3 2 10 4" xfId="28218"/>
    <cellStyle name="Calculation 3 2 11" xfId="6334"/>
    <cellStyle name="Calculation 3 2 11 2" xfId="16201"/>
    <cellStyle name="Calculation 3 2 11 2 2" xfId="28222"/>
    <cellStyle name="Calculation 3 2 11 3" xfId="16824"/>
    <cellStyle name="Calculation 3 2 11 3 2" xfId="28223"/>
    <cellStyle name="Calculation 3 2 11 4" xfId="28221"/>
    <cellStyle name="Calculation 3 2 12" xfId="7820"/>
    <cellStyle name="Calculation 3 2 12 2" xfId="16202"/>
    <cellStyle name="Calculation 3 2 12 2 2" xfId="28225"/>
    <cellStyle name="Calculation 3 2 12 3" xfId="16825"/>
    <cellStyle name="Calculation 3 2 12 3 2" xfId="28226"/>
    <cellStyle name="Calculation 3 2 12 4" xfId="28224"/>
    <cellStyle name="Calculation 3 2 13" xfId="10528"/>
    <cellStyle name="Calculation 3 2 13 2" xfId="16203"/>
    <cellStyle name="Calculation 3 2 13 2 2" xfId="28228"/>
    <cellStyle name="Calculation 3 2 13 3" xfId="16826"/>
    <cellStyle name="Calculation 3 2 13 3 2" xfId="28229"/>
    <cellStyle name="Calculation 3 2 13 4" xfId="28227"/>
    <cellStyle name="Calculation 3 2 14" xfId="5569"/>
    <cellStyle name="Calculation 3 2 14 2" xfId="16204"/>
    <cellStyle name="Calculation 3 2 14 2 2" xfId="28231"/>
    <cellStyle name="Calculation 3 2 14 3" xfId="16827"/>
    <cellStyle name="Calculation 3 2 14 3 2" xfId="28232"/>
    <cellStyle name="Calculation 3 2 14 4" xfId="28230"/>
    <cellStyle name="Calculation 3 2 15" xfId="7496"/>
    <cellStyle name="Calculation 3 2 15 2" xfId="16205"/>
    <cellStyle name="Calculation 3 2 15 2 2" xfId="28234"/>
    <cellStyle name="Calculation 3 2 15 3" xfId="16828"/>
    <cellStyle name="Calculation 3 2 15 3 2" xfId="28235"/>
    <cellStyle name="Calculation 3 2 15 4" xfId="28233"/>
    <cellStyle name="Calculation 3 2 16" xfId="8775"/>
    <cellStyle name="Calculation 3 2 16 2" xfId="16206"/>
    <cellStyle name="Calculation 3 2 16 2 2" xfId="28237"/>
    <cellStyle name="Calculation 3 2 16 3" xfId="16829"/>
    <cellStyle name="Calculation 3 2 16 3 2" xfId="28238"/>
    <cellStyle name="Calculation 3 2 16 4" xfId="28236"/>
    <cellStyle name="Calculation 3 2 17" xfId="10546"/>
    <cellStyle name="Calculation 3 2 17 2" xfId="16207"/>
    <cellStyle name="Calculation 3 2 17 2 2" xfId="28240"/>
    <cellStyle name="Calculation 3 2 17 3" xfId="16830"/>
    <cellStyle name="Calculation 3 2 17 3 2" xfId="28241"/>
    <cellStyle name="Calculation 3 2 17 4" xfId="28239"/>
    <cellStyle name="Calculation 3 2 18" xfId="8287"/>
    <cellStyle name="Calculation 3 2 18 2" xfId="16208"/>
    <cellStyle name="Calculation 3 2 18 2 2" xfId="28243"/>
    <cellStyle name="Calculation 3 2 18 3" xfId="16831"/>
    <cellStyle name="Calculation 3 2 18 3 2" xfId="28244"/>
    <cellStyle name="Calculation 3 2 18 4" xfId="28242"/>
    <cellStyle name="Calculation 3 2 19" xfId="7859"/>
    <cellStyle name="Calculation 3 2 19 2" xfId="16209"/>
    <cellStyle name="Calculation 3 2 19 2 2" xfId="28246"/>
    <cellStyle name="Calculation 3 2 19 3" xfId="16832"/>
    <cellStyle name="Calculation 3 2 19 3 2" xfId="28247"/>
    <cellStyle name="Calculation 3 2 19 4" xfId="28245"/>
    <cellStyle name="Calculation 3 2 2" xfId="4878"/>
    <cellStyle name="Calculation 3 2 2 2" xfId="16210"/>
    <cellStyle name="Calculation 3 2 2 2 2" xfId="28249"/>
    <cellStyle name="Calculation 3 2 2 3" xfId="16833"/>
    <cellStyle name="Calculation 3 2 2 3 2" xfId="28250"/>
    <cellStyle name="Calculation 3 2 2 4" xfId="28248"/>
    <cellStyle name="Calculation 3 2 20" xfId="12164"/>
    <cellStyle name="Calculation 3 2 20 2" xfId="28251"/>
    <cellStyle name="Calculation 3 2 21" xfId="16199"/>
    <cellStyle name="Calculation 3 2 21 2" xfId="28252"/>
    <cellStyle name="Calculation 3 2 22" xfId="16822"/>
    <cellStyle name="Calculation 3 2 22 2" xfId="28253"/>
    <cellStyle name="Calculation 3 2 23" xfId="28217"/>
    <cellStyle name="Calculation 3 2 3" xfId="6858"/>
    <cellStyle name="Calculation 3 2 3 2" xfId="16211"/>
    <cellStyle name="Calculation 3 2 3 2 2" xfId="28255"/>
    <cellStyle name="Calculation 3 2 3 3" xfId="16834"/>
    <cellStyle name="Calculation 3 2 3 3 2" xfId="28256"/>
    <cellStyle name="Calculation 3 2 3 4" xfId="28254"/>
    <cellStyle name="Calculation 3 2 4" xfId="4677"/>
    <cellStyle name="Calculation 3 2 4 2" xfId="16212"/>
    <cellStyle name="Calculation 3 2 4 2 2" xfId="28258"/>
    <cellStyle name="Calculation 3 2 4 3" xfId="16835"/>
    <cellStyle name="Calculation 3 2 4 3 2" xfId="28259"/>
    <cellStyle name="Calculation 3 2 4 4" xfId="28257"/>
    <cellStyle name="Calculation 3 2 5" xfId="7450"/>
    <cellStyle name="Calculation 3 2 5 2" xfId="16213"/>
    <cellStyle name="Calculation 3 2 5 2 2" xfId="28261"/>
    <cellStyle name="Calculation 3 2 5 3" xfId="16836"/>
    <cellStyle name="Calculation 3 2 5 3 2" xfId="28262"/>
    <cellStyle name="Calculation 3 2 5 4" xfId="28260"/>
    <cellStyle name="Calculation 3 2 6" xfId="5205"/>
    <cellStyle name="Calculation 3 2 6 2" xfId="16214"/>
    <cellStyle name="Calculation 3 2 6 2 2" xfId="28264"/>
    <cellStyle name="Calculation 3 2 6 3" xfId="16837"/>
    <cellStyle name="Calculation 3 2 6 3 2" xfId="28265"/>
    <cellStyle name="Calculation 3 2 6 4" xfId="28263"/>
    <cellStyle name="Calculation 3 2 7" xfId="6578"/>
    <cellStyle name="Calculation 3 2 7 2" xfId="16215"/>
    <cellStyle name="Calculation 3 2 7 2 2" xfId="28267"/>
    <cellStyle name="Calculation 3 2 7 3" xfId="16838"/>
    <cellStyle name="Calculation 3 2 7 3 2" xfId="28268"/>
    <cellStyle name="Calculation 3 2 7 4" xfId="28266"/>
    <cellStyle name="Calculation 3 2 8" xfId="8816"/>
    <cellStyle name="Calculation 3 2 8 2" xfId="16216"/>
    <cellStyle name="Calculation 3 2 8 2 2" xfId="28270"/>
    <cellStyle name="Calculation 3 2 8 3" xfId="16839"/>
    <cellStyle name="Calculation 3 2 8 3 2" xfId="28271"/>
    <cellStyle name="Calculation 3 2 8 4" xfId="28269"/>
    <cellStyle name="Calculation 3 2 9" xfId="9271"/>
    <cellStyle name="Calculation 3 2 9 2" xfId="16217"/>
    <cellStyle name="Calculation 3 2 9 2 2" xfId="28273"/>
    <cellStyle name="Calculation 3 2 9 3" xfId="16840"/>
    <cellStyle name="Calculation 3 2 9 3 2" xfId="28274"/>
    <cellStyle name="Calculation 3 2 9 4" xfId="28272"/>
    <cellStyle name="Calculation 3 20" xfId="13580"/>
    <cellStyle name="Calculation 3 20 2" xfId="16218"/>
    <cellStyle name="Calculation 3 20 2 2" xfId="28276"/>
    <cellStyle name="Calculation 3 20 3" xfId="16841"/>
    <cellStyle name="Calculation 3 20 3 2" xfId="28277"/>
    <cellStyle name="Calculation 3 20 4" xfId="28275"/>
    <cellStyle name="Calculation 3 21" xfId="13861"/>
    <cellStyle name="Calculation 3 21 2" xfId="16219"/>
    <cellStyle name="Calculation 3 21 2 2" xfId="28279"/>
    <cellStyle name="Calculation 3 21 3" xfId="16842"/>
    <cellStyle name="Calculation 3 21 3 2" xfId="28280"/>
    <cellStyle name="Calculation 3 21 4" xfId="28278"/>
    <cellStyle name="Calculation 3 22" xfId="14239"/>
    <cellStyle name="Calculation 3 22 2" xfId="16220"/>
    <cellStyle name="Calculation 3 22 2 2" xfId="28282"/>
    <cellStyle name="Calculation 3 22 3" xfId="16843"/>
    <cellStyle name="Calculation 3 22 3 2" xfId="28283"/>
    <cellStyle name="Calculation 3 22 4" xfId="28281"/>
    <cellStyle name="Calculation 3 23" xfId="16188"/>
    <cellStyle name="Calculation 3 23 2" xfId="28284"/>
    <cellStyle name="Calculation 3 24" xfId="16811"/>
    <cellStyle name="Calculation 3 24 2" xfId="28285"/>
    <cellStyle name="Calculation 3 25" xfId="28186"/>
    <cellStyle name="Calculation 3 26" xfId="1481"/>
    <cellStyle name="Calculation 3 3" xfId="1549"/>
    <cellStyle name="Calculation 3 3 10" xfId="7865"/>
    <cellStyle name="Calculation 3 3 10 2" xfId="16222"/>
    <cellStyle name="Calculation 3 3 10 2 2" xfId="28288"/>
    <cellStyle name="Calculation 3 3 10 3" xfId="16845"/>
    <cellStyle name="Calculation 3 3 10 3 2" xfId="28289"/>
    <cellStyle name="Calculation 3 3 10 4" xfId="28287"/>
    <cellStyle name="Calculation 3 3 11" xfId="8359"/>
    <cellStyle name="Calculation 3 3 11 2" xfId="16223"/>
    <cellStyle name="Calculation 3 3 11 2 2" xfId="28291"/>
    <cellStyle name="Calculation 3 3 11 3" xfId="16846"/>
    <cellStyle name="Calculation 3 3 11 3 2" xfId="28292"/>
    <cellStyle name="Calculation 3 3 11 4" xfId="28290"/>
    <cellStyle name="Calculation 3 3 12" xfId="5521"/>
    <cellStyle name="Calculation 3 3 12 2" xfId="16224"/>
    <cellStyle name="Calculation 3 3 12 2 2" xfId="28294"/>
    <cellStyle name="Calculation 3 3 12 3" xfId="16847"/>
    <cellStyle name="Calculation 3 3 12 3 2" xfId="28295"/>
    <cellStyle name="Calculation 3 3 12 4" xfId="28293"/>
    <cellStyle name="Calculation 3 3 13" xfId="8353"/>
    <cellStyle name="Calculation 3 3 13 2" xfId="16225"/>
    <cellStyle name="Calculation 3 3 13 2 2" xfId="28297"/>
    <cellStyle name="Calculation 3 3 13 3" xfId="16848"/>
    <cellStyle name="Calculation 3 3 13 3 2" xfId="28298"/>
    <cellStyle name="Calculation 3 3 13 4" xfId="28296"/>
    <cellStyle name="Calculation 3 3 14" xfId="5568"/>
    <cellStyle name="Calculation 3 3 14 2" xfId="16226"/>
    <cellStyle name="Calculation 3 3 14 2 2" xfId="28300"/>
    <cellStyle name="Calculation 3 3 14 3" xfId="16849"/>
    <cellStyle name="Calculation 3 3 14 3 2" xfId="28301"/>
    <cellStyle name="Calculation 3 3 14 4" xfId="28299"/>
    <cellStyle name="Calculation 3 3 15" xfId="10256"/>
    <cellStyle name="Calculation 3 3 15 2" xfId="16227"/>
    <cellStyle name="Calculation 3 3 15 2 2" xfId="28303"/>
    <cellStyle name="Calculation 3 3 15 3" xfId="16850"/>
    <cellStyle name="Calculation 3 3 15 3 2" xfId="28304"/>
    <cellStyle name="Calculation 3 3 15 4" xfId="28302"/>
    <cellStyle name="Calculation 3 3 16" xfId="8357"/>
    <cellStyle name="Calculation 3 3 16 2" xfId="16228"/>
    <cellStyle name="Calculation 3 3 16 2 2" xfId="28306"/>
    <cellStyle name="Calculation 3 3 16 3" xfId="16851"/>
    <cellStyle name="Calculation 3 3 16 3 2" xfId="28307"/>
    <cellStyle name="Calculation 3 3 16 4" xfId="28305"/>
    <cellStyle name="Calculation 3 3 17" xfId="8487"/>
    <cellStyle name="Calculation 3 3 17 2" xfId="16229"/>
    <cellStyle name="Calculation 3 3 17 2 2" xfId="28309"/>
    <cellStyle name="Calculation 3 3 17 3" xfId="16852"/>
    <cellStyle name="Calculation 3 3 17 3 2" xfId="28310"/>
    <cellStyle name="Calculation 3 3 17 4" xfId="28308"/>
    <cellStyle name="Calculation 3 3 18" xfId="6382"/>
    <cellStyle name="Calculation 3 3 18 2" xfId="16230"/>
    <cellStyle name="Calculation 3 3 18 2 2" xfId="28312"/>
    <cellStyle name="Calculation 3 3 18 3" xfId="16853"/>
    <cellStyle name="Calculation 3 3 18 3 2" xfId="28313"/>
    <cellStyle name="Calculation 3 3 18 4" xfId="28311"/>
    <cellStyle name="Calculation 3 3 19" xfId="8205"/>
    <cellStyle name="Calculation 3 3 19 2" xfId="16231"/>
    <cellStyle name="Calculation 3 3 19 2 2" xfId="28315"/>
    <cellStyle name="Calculation 3 3 19 3" xfId="16854"/>
    <cellStyle name="Calculation 3 3 19 3 2" xfId="28316"/>
    <cellStyle name="Calculation 3 3 19 4" xfId="28314"/>
    <cellStyle name="Calculation 3 3 2" xfId="4874"/>
    <cellStyle name="Calculation 3 3 2 2" xfId="16232"/>
    <cellStyle name="Calculation 3 3 2 2 2" xfId="28318"/>
    <cellStyle name="Calculation 3 3 2 3" xfId="16855"/>
    <cellStyle name="Calculation 3 3 2 3 2" xfId="28319"/>
    <cellStyle name="Calculation 3 3 2 4" xfId="28317"/>
    <cellStyle name="Calculation 3 3 20" xfId="5702"/>
    <cellStyle name="Calculation 3 3 20 2" xfId="28320"/>
    <cellStyle name="Calculation 3 3 21" xfId="16221"/>
    <cellStyle name="Calculation 3 3 21 2" xfId="28321"/>
    <cellStyle name="Calculation 3 3 22" xfId="16844"/>
    <cellStyle name="Calculation 3 3 22 2" xfId="28322"/>
    <cellStyle name="Calculation 3 3 23" xfId="28286"/>
    <cellStyle name="Calculation 3 3 3" xfId="6862"/>
    <cellStyle name="Calculation 3 3 3 2" xfId="16233"/>
    <cellStyle name="Calculation 3 3 3 2 2" xfId="28324"/>
    <cellStyle name="Calculation 3 3 3 3" xfId="16856"/>
    <cellStyle name="Calculation 3 3 3 3 2" xfId="28325"/>
    <cellStyle name="Calculation 3 3 3 4" xfId="28323"/>
    <cellStyle name="Calculation 3 3 4" xfId="5047"/>
    <cellStyle name="Calculation 3 3 4 2" xfId="16234"/>
    <cellStyle name="Calculation 3 3 4 2 2" xfId="28327"/>
    <cellStyle name="Calculation 3 3 4 3" xfId="16857"/>
    <cellStyle name="Calculation 3 3 4 3 2" xfId="28328"/>
    <cellStyle name="Calculation 3 3 4 4" xfId="28326"/>
    <cellStyle name="Calculation 3 3 5" xfId="4804"/>
    <cellStyle name="Calculation 3 3 5 2" xfId="16235"/>
    <cellStyle name="Calculation 3 3 5 2 2" xfId="28330"/>
    <cellStyle name="Calculation 3 3 5 3" xfId="16858"/>
    <cellStyle name="Calculation 3 3 5 3 2" xfId="28331"/>
    <cellStyle name="Calculation 3 3 5 4" xfId="28329"/>
    <cellStyle name="Calculation 3 3 6" xfId="5203"/>
    <cellStyle name="Calculation 3 3 6 2" xfId="16236"/>
    <cellStyle name="Calculation 3 3 6 2 2" xfId="28333"/>
    <cellStyle name="Calculation 3 3 6 3" xfId="16859"/>
    <cellStyle name="Calculation 3 3 6 3 2" xfId="28334"/>
    <cellStyle name="Calculation 3 3 6 4" xfId="28332"/>
    <cellStyle name="Calculation 3 3 7" xfId="8299"/>
    <cellStyle name="Calculation 3 3 7 2" xfId="16237"/>
    <cellStyle name="Calculation 3 3 7 2 2" xfId="28336"/>
    <cellStyle name="Calculation 3 3 7 3" xfId="16860"/>
    <cellStyle name="Calculation 3 3 7 3 2" xfId="28337"/>
    <cellStyle name="Calculation 3 3 7 4" xfId="28335"/>
    <cellStyle name="Calculation 3 3 8" xfId="5311"/>
    <cellStyle name="Calculation 3 3 8 2" xfId="16238"/>
    <cellStyle name="Calculation 3 3 8 2 2" xfId="28339"/>
    <cellStyle name="Calculation 3 3 8 3" xfId="16861"/>
    <cellStyle name="Calculation 3 3 8 3 2" xfId="28340"/>
    <cellStyle name="Calculation 3 3 8 4" xfId="28338"/>
    <cellStyle name="Calculation 3 3 9" xfId="5151"/>
    <cellStyle name="Calculation 3 3 9 2" xfId="16239"/>
    <cellStyle name="Calculation 3 3 9 2 2" xfId="28342"/>
    <cellStyle name="Calculation 3 3 9 3" xfId="16862"/>
    <cellStyle name="Calculation 3 3 9 3 2" xfId="28343"/>
    <cellStyle name="Calculation 3 3 9 4" xfId="28341"/>
    <cellStyle name="Calculation 3 4" xfId="4759"/>
    <cellStyle name="Calculation 3 4 2" xfId="16240"/>
    <cellStyle name="Calculation 3 4 2 2" xfId="28345"/>
    <cellStyle name="Calculation 3 4 3" xfId="16863"/>
    <cellStyle name="Calculation 3 4 3 2" xfId="28346"/>
    <cellStyle name="Calculation 3 4 4" xfId="28344"/>
    <cellStyle name="Calculation 3 5" xfId="7256"/>
    <cellStyle name="Calculation 3 5 2" xfId="16241"/>
    <cellStyle name="Calculation 3 5 2 2" xfId="28348"/>
    <cellStyle name="Calculation 3 5 3" xfId="16864"/>
    <cellStyle name="Calculation 3 5 3 2" xfId="28349"/>
    <cellStyle name="Calculation 3 5 4" xfId="28347"/>
    <cellStyle name="Calculation 3 6" xfId="7723"/>
    <cellStyle name="Calculation 3 6 2" xfId="16242"/>
    <cellStyle name="Calculation 3 6 2 2" xfId="28351"/>
    <cellStyle name="Calculation 3 6 3" xfId="16865"/>
    <cellStyle name="Calculation 3 6 3 2" xfId="28352"/>
    <cellStyle name="Calculation 3 6 4" xfId="28350"/>
    <cellStyle name="Calculation 3 7" xfId="8173"/>
    <cellStyle name="Calculation 3 7 2" xfId="16243"/>
    <cellStyle name="Calculation 3 7 2 2" xfId="28354"/>
    <cellStyle name="Calculation 3 7 3" xfId="16866"/>
    <cellStyle name="Calculation 3 7 3 2" xfId="28355"/>
    <cellStyle name="Calculation 3 7 4" xfId="28353"/>
    <cellStyle name="Calculation 3 8" xfId="8568"/>
    <cellStyle name="Calculation 3 8 2" xfId="16244"/>
    <cellStyle name="Calculation 3 8 2 2" xfId="28357"/>
    <cellStyle name="Calculation 3 8 3" xfId="16867"/>
    <cellStyle name="Calculation 3 8 3 2" xfId="28358"/>
    <cellStyle name="Calculation 3 8 4" xfId="28356"/>
    <cellStyle name="Calculation 3 9" xfId="5166"/>
    <cellStyle name="Calculation 3 9 2" xfId="16245"/>
    <cellStyle name="Calculation 3 9 2 2" xfId="28360"/>
    <cellStyle name="Calculation 3 9 3" xfId="16868"/>
    <cellStyle name="Calculation 3 9 3 2" xfId="28361"/>
    <cellStyle name="Calculation 3 9 4" xfId="28359"/>
    <cellStyle name="Calculation 30" xfId="10569"/>
    <cellStyle name="Calculation 30 2" xfId="16246"/>
    <cellStyle name="Calculation 30 2 2" xfId="28363"/>
    <cellStyle name="Calculation 30 3" xfId="16869"/>
    <cellStyle name="Calculation 30 3 2" xfId="28364"/>
    <cellStyle name="Calculation 30 4" xfId="28362"/>
    <cellStyle name="Calculation 31" xfId="13245"/>
    <cellStyle name="Calculation 31 2" xfId="16247"/>
    <cellStyle name="Calculation 31 2 2" xfId="28366"/>
    <cellStyle name="Calculation 31 3" xfId="16870"/>
    <cellStyle name="Calculation 31 3 2" xfId="28367"/>
    <cellStyle name="Calculation 31 4" xfId="28365"/>
    <cellStyle name="Calculation 32" xfId="13582"/>
    <cellStyle name="Calculation 32 2" xfId="16248"/>
    <cellStyle name="Calculation 32 2 2" xfId="28369"/>
    <cellStyle name="Calculation 32 3" xfId="16871"/>
    <cellStyle name="Calculation 32 3 2" xfId="28370"/>
    <cellStyle name="Calculation 32 4" xfId="28368"/>
    <cellStyle name="Calculation 33" xfId="13863"/>
    <cellStyle name="Calculation 33 2" xfId="16249"/>
    <cellStyle name="Calculation 33 2 2" xfId="28372"/>
    <cellStyle name="Calculation 33 3" xfId="16872"/>
    <cellStyle name="Calculation 33 3 2" xfId="28373"/>
    <cellStyle name="Calculation 33 4" xfId="28371"/>
    <cellStyle name="Calculation 34" xfId="14241"/>
    <cellStyle name="Calculation 34 2" xfId="16250"/>
    <cellStyle name="Calculation 34 2 2" xfId="28375"/>
    <cellStyle name="Calculation 34 3" xfId="16873"/>
    <cellStyle name="Calculation 34 3 2" xfId="28376"/>
    <cellStyle name="Calculation 34 4" xfId="28374"/>
    <cellStyle name="Calculation 35" xfId="15355"/>
    <cellStyle name="Calculation 35 2" xfId="28377"/>
    <cellStyle name="Calculation 36" xfId="15326"/>
    <cellStyle name="Calculation 36 2" xfId="28378"/>
    <cellStyle name="Calculation 37" xfId="17345"/>
    <cellStyle name="Calculation 37 2" xfId="28379"/>
    <cellStyle name="Calculation 38" xfId="28380"/>
    <cellStyle name="Calculation 39" xfId="1479"/>
    <cellStyle name="Calculation 4" xfId="289"/>
    <cellStyle name="Calculation 4 10" xfId="6611"/>
    <cellStyle name="Calculation 4 10 2" xfId="16252"/>
    <cellStyle name="Calculation 4 10 2 2" xfId="28383"/>
    <cellStyle name="Calculation 4 10 3" xfId="16875"/>
    <cellStyle name="Calculation 4 10 3 2" xfId="28384"/>
    <cellStyle name="Calculation 4 10 4" xfId="28382"/>
    <cellStyle name="Calculation 4 11" xfId="4691"/>
    <cellStyle name="Calculation 4 11 2" xfId="16253"/>
    <cellStyle name="Calculation 4 11 2 2" xfId="28386"/>
    <cellStyle name="Calculation 4 11 3" xfId="16876"/>
    <cellStyle name="Calculation 4 11 3 2" xfId="28387"/>
    <cellStyle name="Calculation 4 11 4" xfId="28385"/>
    <cellStyle name="Calculation 4 12" xfId="6464"/>
    <cellStyle name="Calculation 4 12 2" xfId="16254"/>
    <cellStyle name="Calculation 4 12 2 2" xfId="28389"/>
    <cellStyle name="Calculation 4 12 3" xfId="16877"/>
    <cellStyle name="Calculation 4 12 3 2" xfId="28390"/>
    <cellStyle name="Calculation 4 12 4" xfId="28388"/>
    <cellStyle name="Calculation 4 13" xfId="10777"/>
    <cellStyle name="Calculation 4 13 2" xfId="16255"/>
    <cellStyle name="Calculation 4 13 2 2" xfId="28392"/>
    <cellStyle name="Calculation 4 13 3" xfId="16878"/>
    <cellStyle name="Calculation 4 13 3 2" xfId="28393"/>
    <cellStyle name="Calculation 4 13 4" xfId="28391"/>
    <cellStyle name="Calculation 4 14" xfId="11123"/>
    <cellStyle name="Calculation 4 14 2" xfId="16256"/>
    <cellStyle name="Calculation 4 14 2 2" xfId="28395"/>
    <cellStyle name="Calculation 4 14 3" xfId="16879"/>
    <cellStyle name="Calculation 4 14 3 2" xfId="28396"/>
    <cellStyle name="Calculation 4 14 4" xfId="28394"/>
    <cellStyle name="Calculation 4 15" xfId="8274"/>
    <cellStyle name="Calculation 4 15 2" xfId="16257"/>
    <cellStyle name="Calculation 4 15 2 2" xfId="28398"/>
    <cellStyle name="Calculation 4 15 3" xfId="16880"/>
    <cellStyle name="Calculation 4 15 3 2" xfId="28399"/>
    <cellStyle name="Calculation 4 15 4" xfId="28397"/>
    <cellStyle name="Calculation 4 16" xfId="9264"/>
    <cellStyle name="Calculation 4 16 2" xfId="16258"/>
    <cellStyle name="Calculation 4 16 2 2" xfId="28401"/>
    <cellStyle name="Calculation 4 16 3" xfId="16881"/>
    <cellStyle name="Calculation 4 16 3 2" xfId="28402"/>
    <cellStyle name="Calculation 4 16 4" xfId="28400"/>
    <cellStyle name="Calculation 4 17" xfId="5564"/>
    <cellStyle name="Calculation 4 17 2" xfId="16259"/>
    <cellStyle name="Calculation 4 17 2 2" xfId="28404"/>
    <cellStyle name="Calculation 4 17 3" xfId="16882"/>
    <cellStyle name="Calculation 4 17 3 2" xfId="28405"/>
    <cellStyle name="Calculation 4 17 4" xfId="28403"/>
    <cellStyle name="Calculation 4 18" xfId="7559"/>
    <cellStyle name="Calculation 4 18 2" xfId="16260"/>
    <cellStyle name="Calculation 4 18 2 2" xfId="28407"/>
    <cellStyle name="Calculation 4 18 3" xfId="16883"/>
    <cellStyle name="Calculation 4 18 3 2" xfId="28408"/>
    <cellStyle name="Calculation 4 18 4" xfId="28406"/>
    <cellStyle name="Calculation 4 19" xfId="4773"/>
    <cellStyle name="Calculation 4 19 2" xfId="16261"/>
    <cellStyle name="Calculation 4 19 2 2" xfId="28410"/>
    <cellStyle name="Calculation 4 19 3" xfId="16884"/>
    <cellStyle name="Calculation 4 19 3 2" xfId="28411"/>
    <cellStyle name="Calculation 4 19 4" xfId="28409"/>
    <cellStyle name="Calculation 4 2" xfId="1554"/>
    <cellStyle name="Calculation 4 2 10" xfId="9713"/>
    <cellStyle name="Calculation 4 2 10 2" xfId="16263"/>
    <cellStyle name="Calculation 4 2 10 2 2" xfId="28414"/>
    <cellStyle name="Calculation 4 2 10 3" xfId="16886"/>
    <cellStyle name="Calculation 4 2 10 3 2" xfId="28415"/>
    <cellStyle name="Calculation 4 2 10 4" xfId="28413"/>
    <cellStyle name="Calculation 4 2 11" xfId="7879"/>
    <cellStyle name="Calculation 4 2 11 2" xfId="16264"/>
    <cellStyle name="Calculation 4 2 11 2 2" xfId="28417"/>
    <cellStyle name="Calculation 4 2 11 3" xfId="16887"/>
    <cellStyle name="Calculation 4 2 11 3 2" xfId="28418"/>
    <cellStyle name="Calculation 4 2 11 4" xfId="28416"/>
    <cellStyle name="Calculation 4 2 12" xfId="10538"/>
    <cellStyle name="Calculation 4 2 12 2" xfId="16265"/>
    <cellStyle name="Calculation 4 2 12 2 2" xfId="28420"/>
    <cellStyle name="Calculation 4 2 12 3" xfId="16888"/>
    <cellStyle name="Calculation 4 2 12 3 2" xfId="28421"/>
    <cellStyle name="Calculation 4 2 12 4" xfId="28419"/>
    <cellStyle name="Calculation 4 2 13" xfId="11359"/>
    <cellStyle name="Calculation 4 2 13 2" xfId="16266"/>
    <cellStyle name="Calculation 4 2 13 2 2" xfId="28423"/>
    <cellStyle name="Calculation 4 2 13 3" xfId="16889"/>
    <cellStyle name="Calculation 4 2 13 3 2" xfId="28424"/>
    <cellStyle name="Calculation 4 2 13 4" xfId="28422"/>
    <cellStyle name="Calculation 4 2 14" xfId="8927"/>
    <cellStyle name="Calculation 4 2 14 2" xfId="16267"/>
    <cellStyle name="Calculation 4 2 14 2 2" xfId="28426"/>
    <cellStyle name="Calculation 4 2 14 3" xfId="16890"/>
    <cellStyle name="Calculation 4 2 14 3 2" xfId="28427"/>
    <cellStyle name="Calculation 4 2 14 4" xfId="28425"/>
    <cellStyle name="Calculation 4 2 15" xfId="9177"/>
    <cellStyle name="Calculation 4 2 15 2" xfId="16268"/>
    <cellStyle name="Calculation 4 2 15 2 2" xfId="28429"/>
    <cellStyle name="Calculation 4 2 15 3" xfId="16891"/>
    <cellStyle name="Calculation 4 2 15 3 2" xfId="28430"/>
    <cellStyle name="Calculation 4 2 15 4" xfId="28428"/>
    <cellStyle name="Calculation 4 2 16" xfId="7447"/>
    <cellStyle name="Calculation 4 2 16 2" xfId="16269"/>
    <cellStyle name="Calculation 4 2 16 2 2" xfId="28432"/>
    <cellStyle name="Calculation 4 2 16 3" xfId="16892"/>
    <cellStyle name="Calculation 4 2 16 3 2" xfId="28433"/>
    <cellStyle name="Calculation 4 2 16 4" xfId="28431"/>
    <cellStyle name="Calculation 4 2 17" xfId="10073"/>
    <cellStyle name="Calculation 4 2 17 2" xfId="16270"/>
    <cellStyle name="Calculation 4 2 17 2 2" xfId="28435"/>
    <cellStyle name="Calculation 4 2 17 3" xfId="16893"/>
    <cellStyle name="Calculation 4 2 17 3 2" xfId="28436"/>
    <cellStyle name="Calculation 4 2 17 4" xfId="28434"/>
    <cellStyle name="Calculation 4 2 18" xfId="10672"/>
    <cellStyle name="Calculation 4 2 18 2" xfId="16271"/>
    <cellStyle name="Calculation 4 2 18 2 2" xfId="28438"/>
    <cellStyle name="Calculation 4 2 18 3" xfId="16894"/>
    <cellStyle name="Calculation 4 2 18 3 2" xfId="28439"/>
    <cellStyle name="Calculation 4 2 18 4" xfId="28437"/>
    <cellStyle name="Calculation 4 2 19" xfId="6151"/>
    <cellStyle name="Calculation 4 2 19 2" xfId="16272"/>
    <cellStyle name="Calculation 4 2 19 2 2" xfId="28441"/>
    <cellStyle name="Calculation 4 2 19 3" xfId="16895"/>
    <cellStyle name="Calculation 4 2 19 3 2" xfId="28442"/>
    <cellStyle name="Calculation 4 2 19 4" xfId="28440"/>
    <cellStyle name="Calculation 4 2 2" xfId="4879"/>
    <cellStyle name="Calculation 4 2 2 2" xfId="16273"/>
    <cellStyle name="Calculation 4 2 2 2 2" xfId="28444"/>
    <cellStyle name="Calculation 4 2 2 3" xfId="16896"/>
    <cellStyle name="Calculation 4 2 2 3 2" xfId="28445"/>
    <cellStyle name="Calculation 4 2 2 4" xfId="28443"/>
    <cellStyle name="Calculation 4 2 20" xfId="5705"/>
    <cellStyle name="Calculation 4 2 20 2" xfId="28446"/>
    <cellStyle name="Calculation 4 2 21" xfId="16262"/>
    <cellStyle name="Calculation 4 2 21 2" xfId="28447"/>
    <cellStyle name="Calculation 4 2 22" xfId="16885"/>
    <cellStyle name="Calculation 4 2 22 2" xfId="28448"/>
    <cellStyle name="Calculation 4 2 23" xfId="28412"/>
    <cellStyle name="Calculation 4 2 3" xfId="6857"/>
    <cellStyle name="Calculation 4 2 3 2" xfId="16274"/>
    <cellStyle name="Calculation 4 2 3 2 2" xfId="28450"/>
    <cellStyle name="Calculation 4 2 3 3" xfId="16897"/>
    <cellStyle name="Calculation 4 2 3 3 2" xfId="28451"/>
    <cellStyle name="Calculation 4 2 3 4" xfId="28449"/>
    <cellStyle name="Calculation 4 2 4" xfId="5051"/>
    <cellStyle name="Calculation 4 2 4 2" xfId="16275"/>
    <cellStyle name="Calculation 4 2 4 2 2" xfId="28453"/>
    <cellStyle name="Calculation 4 2 4 3" xfId="16898"/>
    <cellStyle name="Calculation 4 2 4 3 2" xfId="28454"/>
    <cellStyle name="Calculation 4 2 4 4" xfId="28452"/>
    <cellStyle name="Calculation 4 2 5" xfId="6693"/>
    <cellStyle name="Calculation 4 2 5 2" xfId="16276"/>
    <cellStyle name="Calculation 4 2 5 2 2" xfId="28456"/>
    <cellStyle name="Calculation 4 2 5 3" xfId="16899"/>
    <cellStyle name="Calculation 4 2 5 3 2" xfId="28457"/>
    <cellStyle name="Calculation 4 2 5 4" xfId="28455"/>
    <cellStyle name="Calculation 4 2 6" xfId="5206"/>
    <cellStyle name="Calculation 4 2 6 2" xfId="16277"/>
    <cellStyle name="Calculation 4 2 6 2 2" xfId="28459"/>
    <cellStyle name="Calculation 4 2 6 3" xfId="16900"/>
    <cellStyle name="Calculation 4 2 6 3 2" xfId="28460"/>
    <cellStyle name="Calculation 4 2 6 4" xfId="28458"/>
    <cellStyle name="Calculation 4 2 7" xfId="6577"/>
    <cellStyle name="Calculation 4 2 7 2" xfId="16278"/>
    <cellStyle name="Calculation 4 2 7 2 2" xfId="28462"/>
    <cellStyle name="Calculation 4 2 7 3" xfId="16901"/>
    <cellStyle name="Calculation 4 2 7 3 2" xfId="28463"/>
    <cellStyle name="Calculation 4 2 7 4" xfId="28461"/>
    <cellStyle name="Calculation 4 2 8" xfId="5313"/>
    <cellStyle name="Calculation 4 2 8 2" xfId="16279"/>
    <cellStyle name="Calculation 4 2 8 2 2" xfId="28465"/>
    <cellStyle name="Calculation 4 2 8 3" xfId="16902"/>
    <cellStyle name="Calculation 4 2 8 3 2" xfId="28466"/>
    <cellStyle name="Calculation 4 2 8 4" xfId="28464"/>
    <cellStyle name="Calculation 4 2 9" xfId="8291"/>
    <cellStyle name="Calculation 4 2 9 2" xfId="16280"/>
    <cellStyle name="Calculation 4 2 9 2 2" xfId="28468"/>
    <cellStyle name="Calculation 4 2 9 3" xfId="16903"/>
    <cellStyle name="Calculation 4 2 9 3 2" xfId="28469"/>
    <cellStyle name="Calculation 4 2 9 4" xfId="28467"/>
    <cellStyle name="Calculation 4 20" xfId="12937"/>
    <cellStyle name="Calculation 4 20 2" xfId="16281"/>
    <cellStyle name="Calculation 4 20 2 2" xfId="28471"/>
    <cellStyle name="Calculation 4 20 3" xfId="16904"/>
    <cellStyle name="Calculation 4 20 3 2" xfId="28472"/>
    <cellStyle name="Calculation 4 20 4" xfId="28470"/>
    <cellStyle name="Calculation 4 21" xfId="13860"/>
    <cellStyle name="Calculation 4 21 2" xfId="16282"/>
    <cellStyle name="Calculation 4 21 2 2" xfId="28474"/>
    <cellStyle name="Calculation 4 21 3" xfId="16905"/>
    <cellStyle name="Calculation 4 21 3 2" xfId="28475"/>
    <cellStyle name="Calculation 4 21 4" xfId="28473"/>
    <cellStyle name="Calculation 4 22" xfId="7349"/>
    <cellStyle name="Calculation 4 22 2" xfId="16283"/>
    <cellStyle name="Calculation 4 22 2 2" xfId="28477"/>
    <cellStyle name="Calculation 4 22 3" xfId="16906"/>
    <cellStyle name="Calculation 4 22 3 2" xfId="28478"/>
    <cellStyle name="Calculation 4 22 4" xfId="28476"/>
    <cellStyle name="Calculation 4 23" xfId="16251"/>
    <cellStyle name="Calculation 4 23 2" xfId="28479"/>
    <cellStyle name="Calculation 4 24" xfId="16874"/>
    <cellStyle name="Calculation 4 24 2" xfId="28480"/>
    <cellStyle name="Calculation 4 25" xfId="28381"/>
    <cellStyle name="Calculation 4 26" xfId="1482"/>
    <cellStyle name="Calculation 4 3" xfId="1548"/>
    <cellStyle name="Calculation 4 3 10" xfId="5434"/>
    <cellStyle name="Calculation 4 3 10 2" xfId="16285"/>
    <cellStyle name="Calculation 4 3 10 2 2" xfId="28483"/>
    <cellStyle name="Calculation 4 3 10 3" xfId="16908"/>
    <cellStyle name="Calculation 4 3 10 3 2" xfId="28484"/>
    <cellStyle name="Calculation 4 3 10 4" xfId="28482"/>
    <cellStyle name="Calculation 4 3 11" xfId="7569"/>
    <cellStyle name="Calculation 4 3 11 2" xfId="16286"/>
    <cellStyle name="Calculation 4 3 11 2 2" xfId="28486"/>
    <cellStyle name="Calculation 4 3 11 3" xfId="16909"/>
    <cellStyle name="Calculation 4 3 11 3 2" xfId="28487"/>
    <cellStyle name="Calculation 4 3 11 4" xfId="28485"/>
    <cellStyle name="Calculation 4 3 12" xfId="4712"/>
    <cellStyle name="Calculation 4 3 12 2" xfId="16287"/>
    <cellStyle name="Calculation 4 3 12 2 2" xfId="28489"/>
    <cellStyle name="Calculation 4 3 12 3" xfId="16910"/>
    <cellStyle name="Calculation 4 3 12 3 2" xfId="28490"/>
    <cellStyle name="Calculation 4 3 12 4" xfId="28488"/>
    <cellStyle name="Calculation 4 3 13" xfId="8323"/>
    <cellStyle name="Calculation 4 3 13 2" xfId="16288"/>
    <cellStyle name="Calculation 4 3 13 2 2" xfId="28492"/>
    <cellStyle name="Calculation 4 3 13 3" xfId="16911"/>
    <cellStyle name="Calculation 4 3 13 3 2" xfId="28493"/>
    <cellStyle name="Calculation 4 3 13 4" xfId="28491"/>
    <cellStyle name="Calculation 4 3 14" xfId="9636"/>
    <cellStyle name="Calculation 4 3 14 2" xfId="16289"/>
    <cellStyle name="Calculation 4 3 14 2 2" xfId="28495"/>
    <cellStyle name="Calculation 4 3 14 3" xfId="16912"/>
    <cellStyle name="Calculation 4 3 14 3 2" xfId="28496"/>
    <cellStyle name="Calculation 4 3 14 4" xfId="28494"/>
    <cellStyle name="Calculation 4 3 15" xfId="10544"/>
    <cellStyle name="Calculation 4 3 15 2" xfId="16290"/>
    <cellStyle name="Calculation 4 3 15 2 2" xfId="28498"/>
    <cellStyle name="Calculation 4 3 15 3" xfId="16913"/>
    <cellStyle name="Calculation 4 3 15 3 2" xfId="28499"/>
    <cellStyle name="Calculation 4 3 15 4" xfId="28497"/>
    <cellStyle name="Calculation 4 3 16" xfId="10537"/>
    <cellStyle name="Calculation 4 3 16 2" xfId="16291"/>
    <cellStyle name="Calculation 4 3 16 2 2" xfId="28501"/>
    <cellStyle name="Calculation 4 3 16 3" xfId="16914"/>
    <cellStyle name="Calculation 4 3 16 3 2" xfId="28502"/>
    <cellStyle name="Calculation 4 3 16 4" xfId="28500"/>
    <cellStyle name="Calculation 4 3 17" xfId="12566"/>
    <cellStyle name="Calculation 4 3 17 2" xfId="16292"/>
    <cellStyle name="Calculation 4 3 17 2 2" xfId="28504"/>
    <cellStyle name="Calculation 4 3 17 3" xfId="16915"/>
    <cellStyle name="Calculation 4 3 17 3 2" xfId="28505"/>
    <cellStyle name="Calculation 4 3 17 4" xfId="28503"/>
    <cellStyle name="Calculation 4 3 18" xfId="12255"/>
    <cellStyle name="Calculation 4 3 18 2" xfId="16293"/>
    <cellStyle name="Calculation 4 3 18 2 2" xfId="28507"/>
    <cellStyle name="Calculation 4 3 18 3" xfId="16916"/>
    <cellStyle name="Calculation 4 3 18 3 2" xfId="28508"/>
    <cellStyle name="Calculation 4 3 18 4" xfId="28506"/>
    <cellStyle name="Calculation 4 3 19" xfId="12602"/>
    <cellStyle name="Calculation 4 3 19 2" xfId="16294"/>
    <cellStyle name="Calculation 4 3 19 2 2" xfId="28510"/>
    <cellStyle name="Calculation 4 3 19 3" xfId="16917"/>
    <cellStyle name="Calculation 4 3 19 3 2" xfId="28511"/>
    <cellStyle name="Calculation 4 3 19 4" xfId="28509"/>
    <cellStyle name="Calculation 4 3 2" xfId="4873"/>
    <cellStyle name="Calculation 4 3 2 2" xfId="16295"/>
    <cellStyle name="Calculation 4 3 2 2 2" xfId="28513"/>
    <cellStyle name="Calculation 4 3 2 3" xfId="16918"/>
    <cellStyle name="Calculation 4 3 2 3 2" xfId="28514"/>
    <cellStyle name="Calculation 4 3 2 4" xfId="28512"/>
    <cellStyle name="Calculation 4 3 20" xfId="5701"/>
    <cellStyle name="Calculation 4 3 20 2" xfId="28515"/>
    <cellStyle name="Calculation 4 3 21" xfId="16284"/>
    <cellStyle name="Calculation 4 3 21 2" xfId="28516"/>
    <cellStyle name="Calculation 4 3 22" xfId="16907"/>
    <cellStyle name="Calculation 4 3 22 2" xfId="28517"/>
    <cellStyle name="Calculation 4 3 23" xfId="28481"/>
    <cellStyle name="Calculation 4 3 3" xfId="6863"/>
    <cellStyle name="Calculation 4 3 3 2" xfId="16296"/>
    <cellStyle name="Calculation 4 3 3 2 2" xfId="28519"/>
    <cellStyle name="Calculation 4 3 3 3" xfId="16919"/>
    <cellStyle name="Calculation 4 3 3 3 2" xfId="28520"/>
    <cellStyle name="Calculation 4 3 3 4" xfId="28518"/>
    <cellStyle name="Calculation 4 3 4" xfId="5046"/>
    <cellStyle name="Calculation 4 3 4 2" xfId="16297"/>
    <cellStyle name="Calculation 4 3 4 2 2" xfId="28522"/>
    <cellStyle name="Calculation 4 3 4 3" xfId="16920"/>
    <cellStyle name="Calculation 4 3 4 3 2" xfId="28523"/>
    <cellStyle name="Calculation 4 3 4 4" xfId="28521"/>
    <cellStyle name="Calculation 4 3 5" xfId="4805"/>
    <cellStyle name="Calculation 4 3 5 2" xfId="16298"/>
    <cellStyle name="Calculation 4 3 5 2 2" xfId="28525"/>
    <cellStyle name="Calculation 4 3 5 3" xfId="16921"/>
    <cellStyle name="Calculation 4 3 5 3 2" xfId="28526"/>
    <cellStyle name="Calculation 4 3 5 4" xfId="28524"/>
    <cellStyle name="Calculation 4 3 6" xfId="5202"/>
    <cellStyle name="Calculation 4 3 6 2" xfId="16299"/>
    <cellStyle name="Calculation 4 3 6 2 2" xfId="28528"/>
    <cellStyle name="Calculation 4 3 6 3" xfId="16922"/>
    <cellStyle name="Calculation 4 3 6 3 2" xfId="28529"/>
    <cellStyle name="Calculation 4 3 6 4" xfId="28527"/>
    <cellStyle name="Calculation 4 3 7" xfId="6807"/>
    <cellStyle name="Calculation 4 3 7 2" xfId="16300"/>
    <cellStyle name="Calculation 4 3 7 2 2" xfId="28531"/>
    <cellStyle name="Calculation 4 3 7 3" xfId="16923"/>
    <cellStyle name="Calculation 4 3 7 3 2" xfId="28532"/>
    <cellStyle name="Calculation 4 3 7 4" xfId="28530"/>
    <cellStyle name="Calculation 4 3 8" xfId="5310"/>
    <cellStyle name="Calculation 4 3 8 2" xfId="16301"/>
    <cellStyle name="Calculation 4 3 8 2 2" xfId="28534"/>
    <cellStyle name="Calculation 4 3 8 3" xfId="16924"/>
    <cellStyle name="Calculation 4 3 8 3 2" xfId="28535"/>
    <cellStyle name="Calculation 4 3 8 4" xfId="28533"/>
    <cellStyle name="Calculation 4 3 9" xfId="5152"/>
    <cellStyle name="Calculation 4 3 9 2" xfId="16302"/>
    <cellStyle name="Calculation 4 3 9 2 2" xfId="28537"/>
    <cellStyle name="Calculation 4 3 9 3" xfId="16925"/>
    <cellStyle name="Calculation 4 3 9 3 2" xfId="28538"/>
    <cellStyle name="Calculation 4 3 9 4" xfId="28536"/>
    <cellStyle name="Calculation 4 4" xfId="4760"/>
    <cellStyle name="Calculation 4 4 2" xfId="16303"/>
    <cellStyle name="Calculation 4 4 2 2" xfId="28540"/>
    <cellStyle name="Calculation 4 4 3" xfId="16926"/>
    <cellStyle name="Calculation 4 4 3 2" xfId="28541"/>
    <cellStyle name="Calculation 4 4 4" xfId="28539"/>
    <cellStyle name="Calculation 4 5" xfId="4820"/>
    <cellStyle name="Calculation 4 5 2" xfId="16304"/>
    <cellStyle name="Calculation 4 5 2 2" xfId="28543"/>
    <cellStyle name="Calculation 4 5 3" xfId="16927"/>
    <cellStyle name="Calculation 4 5 3 2" xfId="28544"/>
    <cellStyle name="Calculation 4 5 4" xfId="28542"/>
    <cellStyle name="Calculation 4 6" xfId="6918"/>
    <cellStyle name="Calculation 4 6 2" xfId="16305"/>
    <cellStyle name="Calculation 4 6 2 2" xfId="28546"/>
    <cellStyle name="Calculation 4 6 3" xfId="16928"/>
    <cellStyle name="Calculation 4 6 3 2" xfId="28547"/>
    <cellStyle name="Calculation 4 6 4" xfId="28545"/>
    <cellStyle name="Calculation 4 7" xfId="4999"/>
    <cellStyle name="Calculation 4 7 2" xfId="16306"/>
    <cellStyle name="Calculation 4 7 2 2" xfId="28549"/>
    <cellStyle name="Calculation 4 7 3" xfId="16929"/>
    <cellStyle name="Calculation 4 7 3 2" xfId="28550"/>
    <cellStyle name="Calculation 4 7 4" xfId="28548"/>
    <cellStyle name="Calculation 4 8" xfId="8563"/>
    <cellStyle name="Calculation 4 8 2" xfId="16307"/>
    <cellStyle name="Calculation 4 8 2 2" xfId="28552"/>
    <cellStyle name="Calculation 4 8 3" xfId="16930"/>
    <cellStyle name="Calculation 4 8 3 2" xfId="28553"/>
    <cellStyle name="Calculation 4 8 4" xfId="28551"/>
    <cellStyle name="Calculation 4 9" xfId="7396"/>
    <cellStyle name="Calculation 4 9 2" xfId="16308"/>
    <cellStyle name="Calculation 4 9 2 2" xfId="28555"/>
    <cellStyle name="Calculation 4 9 3" xfId="16931"/>
    <cellStyle name="Calculation 4 9 3 2" xfId="28556"/>
    <cellStyle name="Calculation 4 9 4" xfId="28554"/>
    <cellStyle name="Calculation 5" xfId="377"/>
    <cellStyle name="Calculation 5 10" xfId="6556"/>
    <cellStyle name="Calculation 5 10 2" xfId="16310"/>
    <cellStyle name="Calculation 5 10 2 2" xfId="28559"/>
    <cellStyle name="Calculation 5 10 3" xfId="16933"/>
    <cellStyle name="Calculation 5 10 3 2" xfId="28560"/>
    <cellStyle name="Calculation 5 10 4" xfId="28558"/>
    <cellStyle name="Calculation 5 11" xfId="8814"/>
    <cellStyle name="Calculation 5 11 2" xfId="16311"/>
    <cellStyle name="Calculation 5 11 2 2" xfId="28562"/>
    <cellStyle name="Calculation 5 11 3" xfId="16934"/>
    <cellStyle name="Calculation 5 11 3 2" xfId="28563"/>
    <cellStyle name="Calculation 5 11 4" xfId="28561"/>
    <cellStyle name="Calculation 5 12" xfId="6600"/>
    <cellStyle name="Calculation 5 12 2" xfId="16312"/>
    <cellStyle name="Calculation 5 12 2 2" xfId="28565"/>
    <cellStyle name="Calculation 5 12 3" xfId="16935"/>
    <cellStyle name="Calculation 5 12 3 2" xfId="28566"/>
    <cellStyle name="Calculation 5 12 4" xfId="28564"/>
    <cellStyle name="Calculation 5 13" xfId="10776"/>
    <cellStyle name="Calculation 5 13 2" xfId="16313"/>
    <cellStyle name="Calculation 5 13 2 2" xfId="28568"/>
    <cellStyle name="Calculation 5 13 3" xfId="16936"/>
    <cellStyle name="Calculation 5 13 3 2" xfId="28569"/>
    <cellStyle name="Calculation 5 13 4" xfId="28567"/>
    <cellStyle name="Calculation 5 14" xfId="11121"/>
    <cellStyle name="Calculation 5 14 2" xfId="16314"/>
    <cellStyle name="Calculation 5 14 2 2" xfId="28571"/>
    <cellStyle name="Calculation 5 14 3" xfId="16937"/>
    <cellStyle name="Calculation 5 14 3 2" xfId="28572"/>
    <cellStyle name="Calculation 5 14 4" xfId="28570"/>
    <cellStyle name="Calculation 5 15" xfId="6376"/>
    <cellStyle name="Calculation 5 15 2" xfId="16315"/>
    <cellStyle name="Calculation 5 15 2 2" xfId="28574"/>
    <cellStyle name="Calculation 5 15 3" xfId="16938"/>
    <cellStyle name="Calculation 5 15 3 2" xfId="28575"/>
    <cellStyle name="Calculation 5 15 4" xfId="28573"/>
    <cellStyle name="Calculation 5 16" xfId="10190"/>
    <cellStyle name="Calculation 5 16 2" xfId="16316"/>
    <cellStyle name="Calculation 5 16 2 2" xfId="28577"/>
    <cellStyle name="Calculation 5 16 3" xfId="16939"/>
    <cellStyle name="Calculation 5 16 3 2" xfId="28578"/>
    <cellStyle name="Calculation 5 16 4" xfId="28576"/>
    <cellStyle name="Calculation 5 17" xfId="5017"/>
    <cellStyle name="Calculation 5 17 2" xfId="16317"/>
    <cellStyle name="Calculation 5 17 2 2" xfId="28580"/>
    <cellStyle name="Calculation 5 17 3" xfId="16940"/>
    <cellStyle name="Calculation 5 17 3 2" xfId="28581"/>
    <cellStyle name="Calculation 5 17 4" xfId="28579"/>
    <cellStyle name="Calculation 5 18" xfId="6361"/>
    <cellStyle name="Calculation 5 18 2" xfId="16318"/>
    <cellStyle name="Calculation 5 18 2 2" xfId="28583"/>
    <cellStyle name="Calculation 5 18 3" xfId="16941"/>
    <cellStyle name="Calculation 5 18 3 2" xfId="28584"/>
    <cellStyle name="Calculation 5 18 4" xfId="28582"/>
    <cellStyle name="Calculation 5 19" xfId="11758"/>
    <cellStyle name="Calculation 5 19 2" xfId="16319"/>
    <cellStyle name="Calculation 5 19 2 2" xfId="28586"/>
    <cellStyle name="Calculation 5 19 3" xfId="16942"/>
    <cellStyle name="Calculation 5 19 3 2" xfId="28587"/>
    <cellStyle name="Calculation 5 19 4" xfId="28585"/>
    <cellStyle name="Calculation 5 2" xfId="1555"/>
    <cellStyle name="Calculation 5 2 10" xfId="5435"/>
    <cellStyle name="Calculation 5 2 10 2" xfId="16321"/>
    <cellStyle name="Calculation 5 2 10 2 2" xfId="28590"/>
    <cellStyle name="Calculation 5 2 10 3" xfId="16944"/>
    <cellStyle name="Calculation 5 2 10 3 2" xfId="28591"/>
    <cellStyle name="Calculation 5 2 10 4" xfId="28589"/>
    <cellStyle name="Calculation 5 2 11" xfId="10119"/>
    <cellStyle name="Calculation 5 2 11 2" xfId="16322"/>
    <cellStyle name="Calculation 5 2 11 2 2" xfId="28593"/>
    <cellStyle name="Calculation 5 2 11 3" xfId="16945"/>
    <cellStyle name="Calculation 5 2 11 3 2" xfId="28594"/>
    <cellStyle name="Calculation 5 2 11 4" xfId="28592"/>
    <cellStyle name="Calculation 5 2 12" xfId="8023"/>
    <cellStyle name="Calculation 5 2 12 2" xfId="16323"/>
    <cellStyle name="Calculation 5 2 12 2 2" xfId="28596"/>
    <cellStyle name="Calculation 5 2 12 3" xfId="16946"/>
    <cellStyle name="Calculation 5 2 12 3 2" xfId="28597"/>
    <cellStyle name="Calculation 5 2 12 4" xfId="28595"/>
    <cellStyle name="Calculation 5 2 13" xfId="10938"/>
    <cellStyle name="Calculation 5 2 13 2" xfId="16324"/>
    <cellStyle name="Calculation 5 2 13 2 2" xfId="28599"/>
    <cellStyle name="Calculation 5 2 13 3" xfId="16947"/>
    <cellStyle name="Calculation 5 2 13 3 2" xfId="28600"/>
    <cellStyle name="Calculation 5 2 13 4" xfId="28598"/>
    <cellStyle name="Calculation 5 2 14" xfId="5570"/>
    <cellStyle name="Calculation 5 2 14 2" xfId="16325"/>
    <cellStyle name="Calculation 5 2 14 2 2" xfId="28602"/>
    <cellStyle name="Calculation 5 2 14 3" xfId="16948"/>
    <cellStyle name="Calculation 5 2 14 3 2" xfId="28603"/>
    <cellStyle name="Calculation 5 2 14 4" xfId="28601"/>
    <cellStyle name="Calculation 5 2 15" xfId="11355"/>
    <cellStyle name="Calculation 5 2 15 2" xfId="16326"/>
    <cellStyle name="Calculation 5 2 15 2 2" xfId="28605"/>
    <cellStyle name="Calculation 5 2 15 3" xfId="16949"/>
    <cellStyle name="Calculation 5 2 15 3 2" xfId="28606"/>
    <cellStyle name="Calculation 5 2 15 4" xfId="28604"/>
    <cellStyle name="Calculation 5 2 16" xfId="10567"/>
    <cellStyle name="Calculation 5 2 16 2" xfId="16327"/>
    <cellStyle name="Calculation 5 2 16 2 2" xfId="28608"/>
    <cellStyle name="Calculation 5 2 16 3" xfId="16950"/>
    <cellStyle name="Calculation 5 2 16 3 2" xfId="28609"/>
    <cellStyle name="Calculation 5 2 16 4" xfId="28607"/>
    <cellStyle name="Calculation 5 2 17" xfId="6451"/>
    <cellStyle name="Calculation 5 2 17 2" xfId="16328"/>
    <cellStyle name="Calculation 5 2 17 2 2" xfId="28611"/>
    <cellStyle name="Calculation 5 2 17 3" xfId="16951"/>
    <cellStyle name="Calculation 5 2 17 3 2" xfId="28612"/>
    <cellStyle name="Calculation 5 2 17 4" xfId="28610"/>
    <cellStyle name="Calculation 5 2 18" xfId="9709"/>
    <cellStyle name="Calculation 5 2 18 2" xfId="16329"/>
    <cellStyle name="Calculation 5 2 18 2 2" xfId="28614"/>
    <cellStyle name="Calculation 5 2 18 3" xfId="16952"/>
    <cellStyle name="Calculation 5 2 18 3 2" xfId="28615"/>
    <cellStyle name="Calculation 5 2 18 4" xfId="28613"/>
    <cellStyle name="Calculation 5 2 19" xfId="11370"/>
    <cellStyle name="Calculation 5 2 19 2" xfId="16330"/>
    <cellStyle name="Calculation 5 2 19 2 2" xfId="28617"/>
    <cellStyle name="Calculation 5 2 19 3" xfId="16953"/>
    <cellStyle name="Calculation 5 2 19 3 2" xfId="28618"/>
    <cellStyle name="Calculation 5 2 19 4" xfId="28616"/>
    <cellStyle name="Calculation 5 2 2" xfId="4880"/>
    <cellStyle name="Calculation 5 2 2 2" xfId="16331"/>
    <cellStyle name="Calculation 5 2 2 2 2" xfId="28620"/>
    <cellStyle name="Calculation 5 2 2 3" xfId="16954"/>
    <cellStyle name="Calculation 5 2 2 3 2" xfId="28621"/>
    <cellStyle name="Calculation 5 2 2 4" xfId="28619"/>
    <cellStyle name="Calculation 5 2 20" xfId="10098"/>
    <cellStyle name="Calculation 5 2 20 2" xfId="28622"/>
    <cellStyle name="Calculation 5 2 21" xfId="16320"/>
    <cellStyle name="Calculation 5 2 21 2" xfId="28623"/>
    <cellStyle name="Calculation 5 2 22" xfId="16943"/>
    <cellStyle name="Calculation 5 2 22 2" xfId="28624"/>
    <cellStyle name="Calculation 5 2 23" xfId="28588"/>
    <cellStyle name="Calculation 5 2 3" xfId="6856"/>
    <cellStyle name="Calculation 5 2 3 2" xfId="16332"/>
    <cellStyle name="Calculation 5 2 3 2 2" xfId="28626"/>
    <cellStyle name="Calculation 5 2 3 3" xfId="16955"/>
    <cellStyle name="Calculation 5 2 3 3 2" xfId="28627"/>
    <cellStyle name="Calculation 5 2 3 4" xfId="28625"/>
    <cellStyle name="Calculation 5 2 4" xfId="5052"/>
    <cellStyle name="Calculation 5 2 4 2" xfId="16333"/>
    <cellStyle name="Calculation 5 2 4 2 2" xfId="28629"/>
    <cellStyle name="Calculation 5 2 4 3" xfId="16956"/>
    <cellStyle name="Calculation 5 2 4 3 2" xfId="28630"/>
    <cellStyle name="Calculation 5 2 4 4" xfId="28628"/>
    <cellStyle name="Calculation 5 2 5" xfId="6692"/>
    <cellStyle name="Calculation 5 2 5 2" xfId="16334"/>
    <cellStyle name="Calculation 5 2 5 2 2" xfId="28632"/>
    <cellStyle name="Calculation 5 2 5 3" xfId="16957"/>
    <cellStyle name="Calculation 5 2 5 3 2" xfId="28633"/>
    <cellStyle name="Calculation 5 2 5 4" xfId="28631"/>
    <cellStyle name="Calculation 5 2 6" xfId="5207"/>
    <cellStyle name="Calculation 5 2 6 2" xfId="16335"/>
    <cellStyle name="Calculation 5 2 6 2 2" xfId="28635"/>
    <cellStyle name="Calculation 5 2 6 3" xfId="16958"/>
    <cellStyle name="Calculation 5 2 6 3 2" xfId="28636"/>
    <cellStyle name="Calculation 5 2 6 4" xfId="28634"/>
    <cellStyle name="Calculation 5 2 7" xfId="6576"/>
    <cellStyle name="Calculation 5 2 7 2" xfId="16336"/>
    <cellStyle name="Calculation 5 2 7 2 2" xfId="28638"/>
    <cellStyle name="Calculation 5 2 7 3" xfId="16959"/>
    <cellStyle name="Calculation 5 2 7 3 2" xfId="28639"/>
    <cellStyle name="Calculation 5 2 7 4" xfId="28637"/>
    <cellStyle name="Calculation 5 2 8" xfId="5314"/>
    <cellStyle name="Calculation 5 2 8 2" xfId="16337"/>
    <cellStyle name="Calculation 5 2 8 2 2" xfId="28641"/>
    <cellStyle name="Calculation 5 2 8 3" xfId="16960"/>
    <cellStyle name="Calculation 5 2 8 3 2" xfId="28642"/>
    <cellStyle name="Calculation 5 2 8 4" xfId="28640"/>
    <cellStyle name="Calculation 5 2 9" xfId="7441"/>
    <cellStyle name="Calculation 5 2 9 2" xfId="16338"/>
    <cellStyle name="Calculation 5 2 9 2 2" xfId="28644"/>
    <cellStyle name="Calculation 5 2 9 3" xfId="16961"/>
    <cellStyle name="Calculation 5 2 9 3 2" xfId="28645"/>
    <cellStyle name="Calculation 5 2 9 4" xfId="28643"/>
    <cellStyle name="Calculation 5 20" xfId="6171"/>
    <cellStyle name="Calculation 5 20 2" xfId="16339"/>
    <cellStyle name="Calculation 5 20 2 2" xfId="28647"/>
    <cellStyle name="Calculation 5 20 3" xfId="16962"/>
    <cellStyle name="Calculation 5 20 3 2" xfId="28648"/>
    <cellStyle name="Calculation 5 20 4" xfId="28646"/>
    <cellStyle name="Calculation 5 21" xfId="13858"/>
    <cellStyle name="Calculation 5 21 2" xfId="16340"/>
    <cellStyle name="Calculation 5 21 2 2" xfId="28650"/>
    <cellStyle name="Calculation 5 21 3" xfId="16963"/>
    <cellStyle name="Calculation 5 21 3 2" xfId="28651"/>
    <cellStyle name="Calculation 5 21 4" xfId="28649"/>
    <cellStyle name="Calculation 5 22" xfId="13662"/>
    <cellStyle name="Calculation 5 22 2" xfId="16341"/>
    <cellStyle name="Calculation 5 22 2 2" xfId="28653"/>
    <cellStyle name="Calculation 5 22 3" xfId="16964"/>
    <cellStyle name="Calculation 5 22 3 2" xfId="28654"/>
    <cellStyle name="Calculation 5 22 4" xfId="28652"/>
    <cellStyle name="Calculation 5 23" xfId="16309"/>
    <cellStyle name="Calculation 5 23 2" xfId="28655"/>
    <cellStyle name="Calculation 5 24" xfId="16932"/>
    <cellStyle name="Calculation 5 24 2" xfId="28656"/>
    <cellStyle name="Calculation 5 25" xfId="28557"/>
    <cellStyle name="Calculation 5 26" xfId="1483"/>
    <cellStyle name="Calculation 5 3" xfId="1547"/>
    <cellStyle name="Calculation 5 3 10" xfId="5433"/>
    <cellStyle name="Calculation 5 3 10 2" xfId="16343"/>
    <cellStyle name="Calculation 5 3 10 2 2" xfId="28659"/>
    <cellStyle name="Calculation 5 3 10 3" xfId="16966"/>
    <cellStyle name="Calculation 5 3 10 3 2" xfId="28660"/>
    <cellStyle name="Calculation 5 3 10 4" xfId="28658"/>
    <cellStyle name="Calculation 5 3 11" xfId="8283"/>
    <cellStyle name="Calculation 5 3 11 2" xfId="16344"/>
    <cellStyle name="Calculation 5 3 11 2 2" xfId="28662"/>
    <cellStyle name="Calculation 5 3 11 3" xfId="16967"/>
    <cellStyle name="Calculation 5 3 11 3 2" xfId="28663"/>
    <cellStyle name="Calculation 5 3 11 4" xfId="28661"/>
    <cellStyle name="Calculation 5 3 12" xfId="7416"/>
    <cellStyle name="Calculation 5 3 12 2" xfId="16345"/>
    <cellStyle name="Calculation 5 3 12 2 2" xfId="28665"/>
    <cellStyle name="Calculation 5 3 12 3" xfId="16968"/>
    <cellStyle name="Calculation 5 3 12 3 2" xfId="28666"/>
    <cellStyle name="Calculation 5 3 12 4" xfId="28664"/>
    <cellStyle name="Calculation 5 3 13" xfId="10939"/>
    <cellStyle name="Calculation 5 3 13 2" xfId="16346"/>
    <cellStyle name="Calculation 5 3 13 2 2" xfId="28668"/>
    <cellStyle name="Calculation 5 3 13 3" xfId="16969"/>
    <cellStyle name="Calculation 5 3 13 3 2" xfId="28669"/>
    <cellStyle name="Calculation 5 3 13 4" xfId="28667"/>
    <cellStyle name="Calculation 5 3 14" xfId="7899"/>
    <cellStyle name="Calculation 5 3 14 2" xfId="16347"/>
    <cellStyle name="Calculation 5 3 14 2 2" xfId="28671"/>
    <cellStyle name="Calculation 5 3 14 3" xfId="16970"/>
    <cellStyle name="Calculation 5 3 14 3 2" xfId="28672"/>
    <cellStyle name="Calculation 5 3 14 4" xfId="28670"/>
    <cellStyle name="Calculation 5 3 15" xfId="10255"/>
    <cellStyle name="Calculation 5 3 15 2" xfId="16348"/>
    <cellStyle name="Calculation 5 3 15 2 2" xfId="28674"/>
    <cellStyle name="Calculation 5 3 15 3" xfId="16971"/>
    <cellStyle name="Calculation 5 3 15 3 2" xfId="28675"/>
    <cellStyle name="Calculation 5 3 15 4" xfId="28673"/>
    <cellStyle name="Calculation 5 3 16" xfId="5621"/>
    <cellStyle name="Calculation 5 3 16 2" xfId="16349"/>
    <cellStyle name="Calculation 5 3 16 2 2" xfId="28677"/>
    <cellStyle name="Calculation 5 3 16 3" xfId="16972"/>
    <cellStyle name="Calculation 5 3 16 3 2" xfId="28678"/>
    <cellStyle name="Calculation 5 3 16 4" xfId="28676"/>
    <cellStyle name="Calculation 5 3 17" xfId="6191"/>
    <cellStyle name="Calculation 5 3 17 2" xfId="16350"/>
    <cellStyle name="Calculation 5 3 17 2 2" xfId="28680"/>
    <cellStyle name="Calculation 5 3 17 3" xfId="16973"/>
    <cellStyle name="Calculation 5 3 17 3 2" xfId="28681"/>
    <cellStyle name="Calculation 5 3 17 4" xfId="28679"/>
    <cellStyle name="Calculation 5 3 18" xfId="12171"/>
    <cellStyle name="Calculation 5 3 18 2" xfId="16351"/>
    <cellStyle name="Calculation 5 3 18 2 2" xfId="28683"/>
    <cellStyle name="Calculation 5 3 18 3" xfId="16974"/>
    <cellStyle name="Calculation 5 3 18 3 2" xfId="28684"/>
    <cellStyle name="Calculation 5 3 18 4" xfId="28682"/>
    <cellStyle name="Calculation 5 3 19" xfId="13342"/>
    <cellStyle name="Calculation 5 3 19 2" xfId="16352"/>
    <cellStyle name="Calculation 5 3 19 2 2" xfId="28686"/>
    <cellStyle name="Calculation 5 3 19 3" xfId="16975"/>
    <cellStyle name="Calculation 5 3 19 3 2" xfId="28687"/>
    <cellStyle name="Calculation 5 3 19 4" xfId="28685"/>
    <cellStyle name="Calculation 5 3 2" xfId="4872"/>
    <cellStyle name="Calculation 5 3 2 2" xfId="16353"/>
    <cellStyle name="Calculation 5 3 2 2 2" xfId="28689"/>
    <cellStyle name="Calculation 5 3 2 3" xfId="16976"/>
    <cellStyle name="Calculation 5 3 2 3 2" xfId="28690"/>
    <cellStyle name="Calculation 5 3 2 4" xfId="28688"/>
    <cellStyle name="Calculation 5 3 20" xfId="11388"/>
    <cellStyle name="Calculation 5 3 20 2" xfId="28691"/>
    <cellStyle name="Calculation 5 3 21" xfId="16342"/>
    <cellStyle name="Calculation 5 3 21 2" xfId="28692"/>
    <cellStyle name="Calculation 5 3 22" xfId="16965"/>
    <cellStyle name="Calculation 5 3 22 2" xfId="28693"/>
    <cellStyle name="Calculation 5 3 23" xfId="28657"/>
    <cellStyle name="Calculation 5 3 3" xfId="6864"/>
    <cellStyle name="Calculation 5 3 3 2" xfId="16354"/>
    <cellStyle name="Calculation 5 3 3 2 2" xfId="28695"/>
    <cellStyle name="Calculation 5 3 3 3" xfId="16977"/>
    <cellStyle name="Calculation 5 3 3 3 2" xfId="28696"/>
    <cellStyle name="Calculation 5 3 3 4" xfId="28694"/>
    <cellStyle name="Calculation 5 3 4" xfId="5045"/>
    <cellStyle name="Calculation 5 3 4 2" xfId="16355"/>
    <cellStyle name="Calculation 5 3 4 2 2" xfId="28698"/>
    <cellStyle name="Calculation 5 3 4 3" xfId="16978"/>
    <cellStyle name="Calculation 5 3 4 3 2" xfId="28699"/>
    <cellStyle name="Calculation 5 3 4 4" xfId="28697"/>
    <cellStyle name="Calculation 5 3 5" xfId="6694"/>
    <cellStyle name="Calculation 5 3 5 2" xfId="16356"/>
    <cellStyle name="Calculation 5 3 5 2 2" xfId="28701"/>
    <cellStyle name="Calculation 5 3 5 3" xfId="16979"/>
    <cellStyle name="Calculation 5 3 5 3 2" xfId="28702"/>
    <cellStyle name="Calculation 5 3 5 4" xfId="28700"/>
    <cellStyle name="Calculation 5 3 6" xfId="6938"/>
    <cellStyle name="Calculation 5 3 6 2" xfId="16357"/>
    <cellStyle name="Calculation 5 3 6 2 2" xfId="28704"/>
    <cellStyle name="Calculation 5 3 6 3" xfId="16980"/>
    <cellStyle name="Calculation 5 3 6 3 2" xfId="28705"/>
    <cellStyle name="Calculation 5 3 6 4" xfId="28703"/>
    <cellStyle name="Calculation 5 3 7" xfId="8300"/>
    <cellStyle name="Calculation 5 3 7 2" xfId="16358"/>
    <cellStyle name="Calculation 5 3 7 2 2" xfId="28707"/>
    <cellStyle name="Calculation 5 3 7 3" xfId="16981"/>
    <cellStyle name="Calculation 5 3 7 3 2" xfId="28708"/>
    <cellStyle name="Calculation 5 3 7 4" xfId="28706"/>
    <cellStyle name="Calculation 5 3 8" xfId="7870"/>
    <cellStyle name="Calculation 5 3 8 2" xfId="16359"/>
    <cellStyle name="Calculation 5 3 8 2 2" xfId="28710"/>
    <cellStyle name="Calculation 5 3 8 3" xfId="16982"/>
    <cellStyle name="Calculation 5 3 8 3 2" xfId="28711"/>
    <cellStyle name="Calculation 5 3 8 4" xfId="28709"/>
    <cellStyle name="Calculation 5 3 9" xfId="4779"/>
    <cellStyle name="Calculation 5 3 9 2" xfId="16360"/>
    <cellStyle name="Calculation 5 3 9 2 2" xfId="28713"/>
    <cellStyle name="Calculation 5 3 9 3" xfId="16983"/>
    <cellStyle name="Calculation 5 3 9 3 2" xfId="28714"/>
    <cellStyle name="Calculation 5 3 9 4" xfId="28712"/>
    <cellStyle name="Calculation 5 4" xfId="4761"/>
    <cellStyle name="Calculation 5 4 2" xfId="16361"/>
    <cellStyle name="Calculation 5 4 2 2" xfId="28716"/>
    <cellStyle name="Calculation 5 4 3" xfId="16984"/>
    <cellStyle name="Calculation 5 4 3 2" xfId="28717"/>
    <cellStyle name="Calculation 5 4 4" xfId="28715"/>
    <cellStyle name="Calculation 5 5" xfId="4909"/>
    <cellStyle name="Calculation 5 5 2" xfId="16362"/>
    <cellStyle name="Calculation 5 5 2 2" xfId="28719"/>
    <cellStyle name="Calculation 5 5 3" xfId="16985"/>
    <cellStyle name="Calculation 5 5 3 2" xfId="28720"/>
    <cellStyle name="Calculation 5 5 4" xfId="28718"/>
    <cellStyle name="Calculation 5 6" xfId="6824"/>
    <cellStyle name="Calculation 5 6 2" xfId="16363"/>
    <cellStyle name="Calculation 5 6 2 2" xfId="28722"/>
    <cellStyle name="Calculation 5 6 3" xfId="16986"/>
    <cellStyle name="Calculation 5 6 3 2" xfId="28723"/>
    <cellStyle name="Calculation 5 6 4" xfId="28721"/>
    <cellStyle name="Calculation 5 7" xfId="7400"/>
    <cellStyle name="Calculation 5 7 2" xfId="16364"/>
    <cellStyle name="Calculation 5 7 2 2" xfId="28725"/>
    <cellStyle name="Calculation 5 7 3" xfId="16987"/>
    <cellStyle name="Calculation 5 7 3 2" xfId="28726"/>
    <cellStyle name="Calculation 5 7 4" xfId="28724"/>
    <cellStyle name="Calculation 5 8" xfId="8559"/>
    <cellStyle name="Calculation 5 8 2" xfId="16365"/>
    <cellStyle name="Calculation 5 8 2 2" xfId="28728"/>
    <cellStyle name="Calculation 5 8 3" xfId="16988"/>
    <cellStyle name="Calculation 5 8 3 2" xfId="28729"/>
    <cellStyle name="Calculation 5 8 4" xfId="28727"/>
    <cellStyle name="Calculation 5 9" xfId="5243"/>
    <cellStyle name="Calculation 5 9 2" xfId="16366"/>
    <cellStyle name="Calculation 5 9 2 2" xfId="28731"/>
    <cellStyle name="Calculation 5 9 3" xfId="16989"/>
    <cellStyle name="Calculation 5 9 3 2" xfId="28732"/>
    <cellStyle name="Calculation 5 9 4" xfId="28730"/>
    <cellStyle name="Calculation 6" xfId="417"/>
    <cellStyle name="Calculation 6 10" xfId="5312"/>
    <cellStyle name="Calculation 6 10 2" xfId="16368"/>
    <cellStyle name="Calculation 6 10 2 2" xfId="28735"/>
    <cellStyle name="Calculation 6 10 3" xfId="16991"/>
    <cellStyle name="Calculation 6 10 3 2" xfId="28736"/>
    <cellStyle name="Calculation 6 10 4" xfId="28734"/>
    <cellStyle name="Calculation 6 11" xfId="9204"/>
    <cellStyle name="Calculation 6 11 2" xfId="16369"/>
    <cellStyle name="Calculation 6 11 2 2" xfId="28738"/>
    <cellStyle name="Calculation 6 11 3" xfId="16992"/>
    <cellStyle name="Calculation 6 11 3 2" xfId="28739"/>
    <cellStyle name="Calculation 6 11 4" xfId="28737"/>
    <cellStyle name="Calculation 6 12" xfId="9646"/>
    <cellStyle name="Calculation 6 12 2" xfId="16370"/>
    <cellStyle name="Calculation 6 12 2 2" xfId="28741"/>
    <cellStyle name="Calculation 6 12 3" xfId="16993"/>
    <cellStyle name="Calculation 6 12 3 2" xfId="28742"/>
    <cellStyle name="Calculation 6 12 4" xfId="28740"/>
    <cellStyle name="Calculation 6 13" xfId="6335"/>
    <cellStyle name="Calculation 6 13 2" xfId="16371"/>
    <cellStyle name="Calculation 6 13 2 2" xfId="28744"/>
    <cellStyle name="Calculation 6 13 3" xfId="16994"/>
    <cellStyle name="Calculation 6 13 3 2" xfId="28745"/>
    <cellStyle name="Calculation 6 13 4" xfId="28743"/>
    <cellStyle name="Calculation 6 14" xfId="9672"/>
    <cellStyle name="Calculation 6 14 2" xfId="16372"/>
    <cellStyle name="Calculation 6 14 2 2" xfId="28747"/>
    <cellStyle name="Calculation 6 14 3" xfId="16995"/>
    <cellStyle name="Calculation 6 14 3 2" xfId="28748"/>
    <cellStyle name="Calculation 6 14 4" xfId="28746"/>
    <cellStyle name="Calculation 6 15" xfId="6247"/>
    <cellStyle name="Calculation 6 15 2" xfId="16373"/>
    <cellStyle name="Calculation 6 15 2 2" xfId="28750"/>
    <cellStyle name="Calculation 6 15 3" xfId="16996"/>
    <cellStyle name="Calculation 6 15 3 2" xfId="28751"/>
    <cellStyle name="Calculation 6 15 4" xfId="28749"/>
    <cellStyle name="Calculation 6 16" xfId="11347"/>
    <cellStyle name="Calculation 6 16 2" xfId="16374"/>
    <cellStyle name="Calculation 6 16 2 2" xfId="28753"/>
    <cellStyle name="Calculation 6 16 3" xfId="16997"/>
    <cellStyle name="Calculation 6 16 3 2" xfId="28754"/>
    <cellStyle name="Calculation 6 16 4" xfId="28752"/>
    <cellStyle name="Calculation 6 17" xfId="11683"/>
    <cellStyle name="Calculation 6 17 2" xfId="16375"/>
    <cellStyle name="Calculation 6 17 2 2" xfId="28756"/>
    <cellStyle name="Calculation 6 17 3" xfId="16998"/>
    <cellStyle name="Calculation 6 17 3 2" xfId="28757"/>
    <cellStyle name="Calculation 6 17 4" xfId="28755"/>
    <cellStyle name="Calculation 6 18" xfId="6449"/>
    <cellStyle name="Calculation 6 18 2" xfId="16376"/>
    <cellStyle name="Calculation 6 18 2 2" xfId="28759"/>
    <cellStyle name="Calculation 6 18 3" xfId="16999"/>
    <cellStyle name="Calculation 6 18 3 2" xfId="28760"/>
    <cellStyle name="Calculation 6 18 4" xfId="28758"/>
    <cellStyle name="Calculation 6 19" xfId="7287"/>
    <cellStyle name="Calculation 6 19 2" xfId="16377"/>
    <cellStyle name="Calculation 6 19 2 2" xfId="28762"/>
    <cellStyle name="Calculation 6 19 3" xfId="17000"/>
    <cellStyle name="Calculation 6 19 3 2" xfId="28763"/>
    <cellStyle name="Calculation 6 19 4" xfId="28761"/>
    <cellStyle name="Calculation 6 2" xfId="1588"/>
    <cellStyle name="Calculation 6 2 2" xfId="2922"/>
    <cellStyle name="Calculation 6 2 2 10" xfId="10551"/>
    <cellStyle name="Calculation 6 2 2 10 2" xfId="16380"/>
    <cellStyle name="Calculation 6 2 2 10 2 2" xfId="28767"/>
    <cellStyle name="Calculation 6 2 2 10 3" xfId="17003"/>
    <cellStyle name="Calculation 6 2 2 10 3 2" xfId="28768"/>
    <cellStyle name="Calculation 6 2 2 10 4" xfId="28766"/>
    <cellStyle name="Calculation 6 2 2 11" xfId="5751"/>
    <cellStyle name="Calculation 6 2 2 11 2" xfId="16381"/>
    <cellStyle name="Calculation 6 2 2 11 2 2" xfId="28770"/>
    <cellStyle name="Calculation 6 2 2 11 3" xfId="17004"/>
    <cellStyle name="Calculation 6 2 2 11 3 2" xfId="28771"/>
    <cellStyle name="Calculation 6 2 2 11 4" xfId="28769"/>
    <cellStyle name="Calculation 6 2 2 12" xfId="6085"/>
    <cellStyle name="Calculation 6 2 2 12 2" xfId="16382"/>
    <cellStyle name="Calculation 6 2 2 12 2 2" xfId="28773"/>
    <cellStyle name="Calculation 6 2 2 12 3" xfId="17005"/>
    <cellStyle name="Calculation 6 2 2 12 3 2" xfId="28774"/>
    <cellStyle name="Calculation 6 2 2 12 4" xfId="28772"/>
    <cellStyle name="Calculation 6 2 2 13" xfId="11768"/>
    <cellStyle name="Calculation 6 2 2 13 2" xfId="16383"/>
    <cellStyle name="Calculation 6 2 2 13 2 2" xfId="28776"/>
    <cellStyle name="Calculation 6 2 2 13 3" xfId="17006"/>
    <cellStyle name="Calculation 6 2 2 13 3 2" xfId="28777"/>
    <cellStyle name="Calculation 6 2 2 13 4" xfId="28775"/>
    <cellStyle name="Calculation 6 2 2 14" xfId="12201"/>
    <cellStyle name="Calculation 6 2 2 14 2" xfId="16384"/>
    <cellStyle name="Calculation 6 2 2 14 2 2" xfId="28779"/>
    <cellStyle name="Calculation 6 2 2 14 3" xfId="17007"/>
    <cellStyle name="Calculation 6 2 2 14 3 2" xfId="28780"/>
    <cellStyle name="Calculation 6 2 2 14 4" xfId="28778"/>
    <cellStyle name="Calculation 6 2 2 15" xfId="12587"/>
    <cellStyle name="Calculation 6 2 2 15 2" xfId="16385"/>
    <cellStyle name="Calculation 6 2 2 15 2 2" xfId="28782"/>
    <cellStyle name="Calculation 6 2 2 15 3" xfId="17008"/>
    <cellStyle name="Calculation 6 2 2 15 3 2" xfId="28783"/>
    <cellStyle name="Calculation 6 2 2 15 4" xfId="28781"/>
    <cellStyle name="Calculation 6 2 2 16" xfId="12042"/>
    <cellStyle name="Calculation 6 2 2 16 2" xfId="16386"/>
    <cellStyle name="Calculation 6 2 2 16 2 2" xfId="28785"/>
    <cellStyle name="Calculation 6 2 2 16 3" xfId="17009"/>
    <cellStyle name="Calculation 6 2 2 16 3 2" xfId="28786"/>
    <cellStyle name="Calculation 6 2 2 16 4" xfId="28784"/>
    <cellStyle name="Calculation 6 2 2 17" xfId="12477"/>
    <cellStyle name="Calculation 6 2 2 17 2" xfId="16387"/>
    <cellStyle name="Calculation 6 2 2 17 2 2" xfId="28788"/>
    <cellStyle name="Calculation 6 2 2 17 3" xfId="17010"/>
    <cellStyle name="Calculation 6 2 2 17 3 2" xfId="28789"/>
    <cellStyle name="Calculation 6 2 2 17 4" xfId="28787"/>
    <cellStyle name="Calculation 6 2 2 18" xfId="11775"/>
    <cellStyle name="Calculation 6 2 2 18 2" xfId="16388"/>
    <cellStyle name="Calculation 6 2 2 18 2 2" xfId="28791"/>
    <cellStyle name="Calculation 6 2 2 18 3" xfId="17011"/>
    <cellStyle name="Calculation 6 2 2 18 3 2" xfId="28792"/>
    <cellStyle name="Calculation 6 2 2 18 4" xfId="28790"/>
    <cellStyle name="Calculation 6 2 2 19" xfId="4794"/>
    <cellStyle name="Calculation 6 2 2 19 2" xfId="16389"/>
    <cellStyle name="Calculation 6 2 2 19 2 2" xfId="28794"/>
    <cellStyle name="Calculation 6 2 2 19 3" xfId="17012"/>
    <cellStyle name="Calculation 6 2 2 19 3 2" xfId="28795"/>
    <cellStyle name="Calculation 6 2 2 19 4" xfId="28793"/>
    <cellStyle name="Calculation 6 2 2 2" xfId="6037"/>
    <cellStyle name="Calculation 6 2 2 2 2" xfId="16390"/>
    <cellStyle name="Calculation 6 2 2 2 2 2" xfId="28797"/>
    <cellStyle name="Calculation 6 2 2 2 3" xfId="17013"/>
    <cellStyle name="Calculation 6 2 2 2 3 2" xfId="28798"/>
    <cellStyle name="Calculation 6 2 2 2 4" xfId="28796"/>
    <cellStyle name="Calculation 6 2 2 20" xfId="9692"/>
    <cellStyle name="Calculation 6 2 2 20 2" xfId="28799"/>
    <cellStyle name="Calculation 6 2 2 21" xfId="16379"/>
    <cellStyle name="Calculation 6 2 2 21 2" xfId="28800"/>
    <cellStyle name="Calculation 6 2 2 22" xfId="17002"/>
    <cellStyle name="Calculation 6 2 2 22 2" xfId="28801"/>
    <cellStyle name="Calculation 6 2 2 23" xfId="28765"/>
    <cellStyle name="Calculation 6 2 2 3" xfId="5771"/>
    <cellStyle name="Calculation 6 2 2 3 2" xfId="16391"/>
    <cellStyle name="Calculation 6 2 2 3 2 2" xfId="28803"/>
    <cellStyle name="Calculation 6 2 2 3 3" xfId="17014"/>
    <cellStyle name="Calculation 6 2 2 3 3 2" xfId="28804"/>
    <cellStyle name="Calculation 6 2 2 3 4" xfId="28802"/>
    <cellStyle name="Calculation 6 2 2 4" xfId="7888"/>
    <cellStyle name="Calculation 6 2 2 4 2" xfId="16392"/>
    <cellStyle name="Calculation 6 2 2 4 2 2" xfId="28806"/>
    <cellStyle name="Calculation 6 2 2 4 3" xfId="17015"/>
    <cellStyle name="Calculation 6 2 2 4 3 2" xfId="28807"/>
    <cellStyle name="Calculation 6 2 2 4 4" xfId="28805"/>
    <cellStyle name="Calculation 6 2 2 5" xfId="8340"/>
    <cellStyle name="Calculation 6 2 2 5 2" xfId="16393"/>
    <cellStyle name="Calculation 6 2 2 5 2 2" xfId="28809"/>
    <cellStyle name="Calculation 6 2 2 5 3" xfId="17016"/>
    <cellStyle name="Calculation 6 2 2 5 3 2" xfId="28810"/>
    <cellStyle name="Calculation 6 2 2 5 4" xfId="28808"/>
    <cellStyle name="Calculation 6 2 2 6" xfId="6063"/>
    <cellStyle name="Calculation 6 2 2 6 2" xfId="16394"/>
    <cellStyle name="Calculation 6 2 2 6 2 2" xfId="28812"/>
    <cellStyle name="Calculation 6 2 2 6 3" xfId="17017"/>
    <cellStyle name="Calculation 6 2 2 6 3 2" xfId="28813"/>
    <cellStyle name="Calculation 6 2 2 6 4" xfId="28811"/>
    <cellStyle name="Calculation 6 2 2 7" xfId="8177"/>
    <cellStyle name="Calculation 6 2 2 7 2" xfId="16395"/>
    <cellStyle name="Calculation 6 2 2 7 2 2" xfId="28815"/>
    <cellStyle name="Calculation 6 2 2 7 3" xfId="17018"/>
    <cellStyle name="Calculation 6 2 2 7 3 2" xfId="28816"/>
    <cellStyle name="Calculation 6 2 2 7 4" xfId="28814"/>
    <cellStyle name="Calculation 6 2 2 8" xfId="9688"/>
    <cellStyle name="Calculation 6 2 2 8 2" xfId="16396"/>
    <cellStyle name="Calculation 6 2 2 8 2 2" xfId="28818"/>
    <cellStyle name="Calculation 6 2 2 8 3" xfId="17019"/>
    <cellStyle name="Calculation 6 2 2 8 3 2" xfId="28819"/>
    <cellStyle name="Calculation 6 2 2 8 4" xfId="28817"/>
    <cellStyle name="Calculation 6 2 2 9" xfId="10134"/>
    <cellStyle name="Calculation 6 2 2 9 2" xfId="16397"/>
    <cellStyle name="Calculation 6 2 2 9 2 2" xfId="28821"/>
    <cellStyle name="Calculation 6 2 2 9 3" xfId="17020"/>
    <cellStyle name="Calculation 6 2 2 9 3 2" xfId="28822"/>
    <cellStyle name="Calculation 6 2 2 9 4" xfId="28820"/>
    <cellStyle name="Calculation 6 2 3" xfId="16378"/>
    <cellStyle name="Calculation 6 2 3 2" xfId="28823"/>
    <cellStyle name="Calculation 6 2 4" xfId="17001"/>
    <cellStyle name="Calculation 6 2 4 2" xfId="28824"/>
    <cellStyle name="Calculation 6 2 5" xfId="28764"/>
    <cellStyle name="Calculation 6 20" xfId="12929"/>
    <cellStyle name="Calculation 6 20 2" xfId="16398"/>
    <cellStyle name="Calculation 6 20 2 2" xfId="28826"/>
    <cellStyle name="Calculation 6 20 3" xfId="17021"/>
    <cellStyle name="Calculation 6 20 3 2" xfId="28827"/>
    <cellStyle name="Calculation 6 20 4" xfId="28825"/>
    <cellStyle name="Calculation 6 21" xfId="10548"/>
    <cellStyle name="Calculation 6 21 2" xfId="16399"/>
    <cellStyle name="Calculation 6 21 2 2" xfId="28829"/>
    <cellStyle name="Calculation 6 21 3" xfId="17022"/>
    <cellStyle name="Calculation 6 21 3 2" xfId="28830"/>
    <cellStyle name="Calculation 6 21 4" xfId="28828"/>
    <cellStyle name="Calculation 6 22" xfId="11264"/>
    <cellStyle name="Calculation 6 22 2" xfId="28831"/>
    <cellStyle name="Calculation 6 23" xfId="16367"/>
    <cellStyle name="Calculation 6 23 2" xfId="28832"/>
    <cellStyle name="Calculation 6 24" xfId="16990"/>
    <cellStyle name="Calculation 6 24 2" xfId="28833"/>
    <cellStyle name="Calculation 6 25" xfId="28733"/>
    <cellStyle name="Calculation 6 26" xfId="1551"/>
    <cellStyle name="Calculation 6 3" xfId="4634"/>
    <cellStyle name="Calculation 6 3 10" xfId="10958"/>
    <cellStyle name="Calculation 6 3 10 2" xfId="16401"/>
    <cellStyle name="Calculation 6 3 10 2 2" xfId="28836"/>
    <cellStyle name="Calculation 6 3 10 3" xfId="17024"/>
    <cellStyle name="Calculation 6 3 10 3 2" xfId="28837"/>
    <cellStyle name="Calculation 6 3 10 4" xfId="28835"/>
    <cellStyle name="Calculation 6 3 11" xfId="11363"/>
    <cellStyle name="Calculation 6 3 11 2" xfId="16402"/>
    <cellStyle name="Calculation 6 3 11 2 2" xfId="28839"/>
    <cellStyle name="Calculation 6 3 11 3" xfId="17025"/>
    <cellStyle name="Calculation 6 3 11 3 2" xfId="28840"/>
    <cellStyle name="Calculation 6 3 11 4" xfId="28838"/>
    <cellStyle name="Calculation 6 3 12" xfId="11759"/>
    <cellStyle name="Calculation 6 3 12 2" xfId="16403"/>
    <cellStyle name="Calculation 6 3 12 2 2" xfId="28842"/>
    <cellStyle name="Calculation 6 3 12 3" xfId="17026"/>
    <cellStyle name="Calculation 6 3 12 3 2" xfId="28843"/>
    <cellStyle name="Calculation 6 3 12 4" xfId="28841"/>
    <cellStyle name="Calculation 6 3 13" xfId="12194"/>
    <cellStyle name="Calculation 6 3 13 2" xfId="16404"/>
    <cellStyle name="Calculation 6 3 13 2 2" xfId="28845"/>
    <cellStyle name="Calculation 6 3 13 3" xfId="17027"/>
    <cellStyle name="Calculation 6 3 13 3 2" xfId="28846"/>
    <cellStyle name="Calculation 6 3 13 4" xfId="28844"/>
    <cellStyle name="Calculation 6 3 14" xfId="12580"/>
    <cellStyle name="Calculation 6 3 14 2" xfId="16405"/>
    <cellStyle name="Calculation 6 3 14 2 2" xfId="28848"/>
    <cellStyle name="Calculation 6 3 14 3" xfId="17028"/>
    <cellStyle name="Calculation 6 3 14 3 2" xfId="28849"/>
    <cellStyle name="Calculation 6 3 14 4" xfId="28847"/>
    <cellStyle name="Calculation 6 3 15" xfId="12905"/>
    <cellStyle name="Calculation 6 3 15 2" xfId="16406"/>
    <cellStyle name="Calculation 6 3 15 2 2" xfId="28851"/>
    <cellStyle name="Calculation 6 3 15 3" xfId="17029"/>
    <cellStyle name="Calculation 6 3 15 3 2" xfId="28852"/>
    <cellStyle name="Calculation 6 3 15 4" xfId="28850"/>
    <cellStyle name="Calculation 6 3 16" xfId="13325"/>
    <cellStyle name="Calculation 6 3 16 2" xfId="16407"/>
    <cellStyle name="Calculation 6 3 16 2 2" xfId="28854"/>
    <cellStyle name="Calculation 6 3 16 3" xfId="17030"/>
    <cellStyle name="Calculation 6 3 16 3 2" xfId="28855"/>
    <cellStyle name="Calculation 6 3 16 4" xfId="28853"/>
    <cellStyle name="Calculation 6 3 17" xfId="13665"/>
    <cellStyle name="Calculation 6 3 17 2" xfId="16408"/>
    <cellStyle name="Calculation 6 3 17 2 2" xfId="28857"/>
    <cellStyle name="Calculation 6 3 17 3" xfId="17031"/>
    <cellStyle name="Calculation 6 3 17 3 2" xfId="28858"/>
    <cellStyle name="Calculation 6 3 17 4" xfId="28856"/>
    <cellStyle name="Calculation 6 3 18" xfId="13986"/>
    <cellStyle name="Calculation 6 3 18 2" xfId="16409"/>
    <cellStyle name="Calculation 6 3 18 2 2" xfId="28860"/>
    <cellStyle name="Calculation 6 3 18 3" xfId="17032"/>
    <cellStyle name="Calculation 6 3 18 3 2" xfId="28861"/>
    <cellStyle name="Calculation 6 3 18 4" xfId="28859"/>
    <cellStyle name="Calculation 6 3 19" xfId="14298"/>
    <cellStyle name="Calculation 6 3 19 2" xfId="16410"/>
    <cellStyle name="Calculation 6 3 19 2 2" xfId="28863"/>
    <cellStyle name="Calculation 6 3 19 3" xfId="17033"/>
    <cellStyle name="Calculation 6 3 19 3 2" xfId="28864"/>
    <cellStyle name="Calculation 6 3 19 4" xfId="28862"/>
    <cellStyle name="Calculation 6 3 2" xfId="7406"/>
    <cellStyle name="Calculation 6 3 2 2" xfId="16411"/>
    <cellStyle name="Calculation 6 3 2 2 2" xfId="28866"/>
    <cellStyle name="Calculation 6 3 2 3" xfId="17034"/>
    <cellStyle name="Calculation 6 3 2 3 2" xfId="28867"/>
    <cellStyle name="Calculation 6 3 2 4" xfId="28865"/>
    <cellStyle name="Calculation 6 3 20" xfId="14586"/>
    <cellStyle name="Calculation 6 3 20 2" xfId="28868"/>
    <cellStyle name="Calculation 6 3 21" xfId="16400"/>
    <cellStyle name="Calculation 6 3 21 2" xfId="28869"/>
    <cellStyle name="Calculation 6 3 22" xfId="17023"/>
    <cellStyle name="Calculation 6 3 22 2" xfId="28870"/>
    <cellStyle name="Calculation 6 3 23" xfId="28834"/>
    <cellStyle name="Calculation 6 3 3" xfId="7872"/>
    <cellStyle name="Calculation 6 3 3 2" xfId="16412"/>
    <cellStyle name="Calculation 6 3 3 2 2" xfId="28872"/>
    <cellStyle name="Calculation 6 3 3 3" xfId="17035"/>
    <cellStyle name="Calculation 6 3 3 3 2" xfId="28873"/>
    <cellStyle name="Calculation 6 3 3 4" xfId="28871"/>
    <cellStyle name="Calculation 6 3 4" xfId="8326"/>
    <cellStyle name="Calculation 6 3 4 2" xfId="16413"/>
    <cellStyle name="Calculation 6 3 4 2 2" xfId="28875"/>
    <cellStyle name="Calculation 6 3 4 3" xfId="17036"/>
    <cellStyle name="Calculation 6 3 4 3 2" xfId="28876"/>
    <cellStyle name="Calculation 6 3 4 4" xfId="28874"/>
    <cellStyle name="Calculation 6 3 5" xfId="8768"/>
    <cellStyle name="Calculation 6 3 5 2" xfId="16414"/>
    <cellStyle name="Calculation 6 3 5 2 2" xfId="28878"/>
    <cellStyle name="Calculation 6 3 5 3" xfId="17037"/>
    <cellStyle name="Calculation 6 3 5 3 2" xfId="28879"/>
    <cellStyle name="Calculation 6 3 5 4" xfId="28877"/>
    <cellStyle name="Calculation 6 3 6" xfId="9230"/>
    <cellStyle name="Calculation 6 3 6 2" xfId="16415"/>
    <cellStyle name="Calculation 6 3 6 2 2" xfId="28881"/>
    <cellStyle name="Calculation 6 3 6 3" xfId="17038"/>
    <cellStyle name="Calculation 6 3 6 3 2" xfId="28882"/>
    <cellStyle name="Calculation 6 3 6 4" xfId="28880"/>
    <cellStyle name="Calculation 6 3 7" xfId="9674"/>
    <cellStyle name="Calculation 6 3 7 2" xfId="16416"/>
    <cellStyle name="Calculation 6 3 7 2 2" xfId="28884"/>
    <cellStyle name="Calculation 6 3 7 3" xfId="17039"/>
    <cellStyle name="Calculation 6 3 7 3 2" xfId="28885"/>
    <cellStyle name="Calculation 6 3 7 4" xfId="28883"/>
    <cellStyle name="Calculation 6 3 8" xfId="10120"/>
    <cellStyle name="Calculation 6 3 8 2" xfId="16417"/>
    <cellStyle name="Calculation 6 3 8 2 2" xfId="28887"/>
    <cellStyle name="Calculation 6 3 8 3" xfId="17040"/>
    <cellStyle name="Calculation 6 3 8 3 2" xfId="28888"/>
    <cellStyle name="Calculation 6 3 8 4" xfId="28886"/>
    <cellStyle name="Calculation 6 3 9" xfId="10539"/>
    <cellStyle name="Calculation 6 3 9 2" xfId="16418"/>
    <cellStyle name="Calculation 6 3 9 2 2" xfId="28890"/>
    <cellStyle name="Calculation 6 3 9 3" xfId="17041"/>
    <cellStyle name="Calculation 6 3 9 3 2" xfId="28891"/>
    <cellStyle name="Calculation 6 3 9 4" xfId="28889"/>
    <cellStyle name="Calculation 6 4" xfId="4876"/>
    <cellStyle name="Calculation 6 4 2" xfId="16419"/>
    <cellStyle name="Calculation 6 4 2 2" xfId="28893"/>
    <cellStyle name="Calculation 6 4 3" xfId="17042"/>
    <cellStyle name="Calculation 6 4 3 2" xfId="28894"/>
    <cellStyle name="Calculation 6 4 4" xfId="28892"/>
    <cellStyle name="Calculation 6 5" xfId="6860"/>
    <cellStyle name="Calculation 6 5 2" xfId="16420"/>
    <cellStyle name="Calculation 6 5 2 2" xfId="28896"/>
    <cellStyle name="Calculation 6 5 3" xfId="17043"/>
    <cellStyle name="Calculation 6 5 3 2" xfId="28897"/>
    <cellStyle name="Calculation 6 5 4" xfId="28895"/>
    <cellStyle name="Calculation 6 6" xfId="5049"/>
    <cellStyle name="Calculation 6 6 2" xfId="16421"/>
    <cellStyle name="Calculation 6 6 2 2" xfId="28899"/>
    <cellStyle name="Calculation 6 6 3" xfId="17044"/>
    <cellStyle name="Calculation 6 6 3 2" xfId="28900"/>
    <cellStyle name="Calculation 6 6 4" xfId="28898"/>
    <cellStyle name="Calculation 6 7" xfId="7379"/>
    <cellStyle name="Calculation 6 7 2" xfId="16422"/>
    <cellStyle name="Calculation 6 7 2 2" xfId="28902"/>
    <cellStyle name="Calculation 6 7 3" xfId="17045"/>
    <cellStyle name="Calculation 6 7 3 2" xfId="28903"/>
    <cellStyle name="Calculation 6 7 4" xfId="28901"/>
    <cellStyle name="Calculation 6 8" xfId="5204"/>
    <cellStyle name="Calculation 6 8 2" xfId="16423"/>
    <cellStyle name="Calculation 6 8 2 2" xfId="28905"/>
    <cellStyle name="Calculation 6 8 3" xfId="17046"/>
    <cellStyle name="Calculation 6 8 3 2" xfId="28906"/>
    <cellStyle name="Calculation 6 8 4" xfId="28904"/>
    <cellStyle name="Calculation 6 9" xfId="6655"/>
    <cellStyle name="Calculation 6 9 2" xfId="16424"/>
    <cellStyle name="Calculation 6 9 2 2" xfId="28908"/>
    <cellStyle name="Calculation 6 9 3" xfId="17047"/>
    <cellStyle name="Calculation 6 9 3 2" xfId="28909"/>
    <cellStyle name="Calculation 6 9 4" xfId="28907"/>
    <cellStyle name="Calculation 7" xfId="540"/>
    <cellStyle name="Calculation 7 10" xfId="2924"/>
    <cellStyle name="Calculation 7 10 10" xfId="5936"/>
    <cellStyle name="Calculation 7 10 10 2" xfId="16427"/>
    <cellStyle name="Calculation 7 10 10 2 2" xfId="28913"/>
    <cellStyle name="Calculation 7 10 10 3" xfId="17050"/>
    <cellStyle name="Calculation 7 10 10 3 2" xfId="28914"/>
    <cellStyle name="Calculation 7 10 10 4" xfId="28912"/>
    <cellStyle name="Calculation 7 10 11" xfId="5749"/>
    <cellStyle name="Calculation 7 10 11 2" xfId="16428"/>
    <cellStyle name="Calculation 7 10 11 2 2" xfId="28916"/>
    <cellStyle name="Calculation 7 10 11 3" xfId="17051"/>
    <cellStyle name="Calculation 7 10 11 3 2" xfId="28917"/>
    <cellStyle name="Calculation 7 10 11 4" xfId="28915"/>
    <cellStyle name="Calculation 7 10 12" xfId="6816"/>
    <cellStyle name="Calculation 7 10 12 2" xfId="16429"/>
    <cellStyle name="Calculation 7 10 12 2 2" xfId="28919"/>
    <cellStyle name="Calculation 7 10 12 3" xfId="17052"/>
    <cellStyle name="Calculation 7 10 12 3 2" xfId="28920"/>
    <cellStyle name="Calculation 7 10 12 4" xfId="28918"/>
    <cellStyle name="Calculation 7 10 13" xfId="9561"/>
    <cellStyle name="Calculation 7 10 13 2" xfId="16430"/>
    <cellStyle name="Calculation 7 10 13 2 2" xfId="28922"/>
    <cellStyle name="Calculation 7 10 13 3" xfId="17053"/>
    <cellStyle name="Calculation 7 10 13 3 2" xfId="28923"/>
    <cellStyle name="Calculation 7 10 13 4" xfId="28921"/>
    <cellStyle name="Calculation 7 10 14" xfId="10841"/>
    <cellStyle name="Calculation 7 10 14 2" xfId="16431"/>
    <cellStyle name="Calculation 7 10 14 2 2" xfId="28925"/>
    <cellStyle name="Calculation 7 10 14 3" xfId="17054"/>
    <cellStyle name="Calculation 7 10 14 3 2" xfId="28926"/>
    <cellStyle name="Calculation 7 10 14 4" xfId="28924"/>
    <cellStyle name="Calculation 7 10 15" xfId="5878"/>
    <cellStyle name="Calculation 7 10 15 2" xfId="16432"/>
    <cellStyle name="Calculation 7 10 15 2 2" xfId="28928"/>
    <cellStyle name="Calculation 7 10 15 3" xfId="17055"/>
    <cellStyle name="Calculation 7 10 15 3 2" xfId="28929"/>
    <cellStyle name="Calculation 7 10 15 4" xfId="28927"/>
    <cellStyle name="Calculation 7 10 16" xfId="5917"/>
    <cellStyle name="Calculation 7 10 16 2" xfId="16433"/>
    <cellStyle name="Calculation 7 10 16 2 2" xfId="28931"/>
    <cellStyle name="Calculation 7 10 16 3" xfId="17056"/>
    <cellStyle name="Calculation 7 10 16 3 2" xfId="28932"/>
    <cellStyle name="Calculation 7 10 16 4" xfId="28930"/>
    <cellStyle name="Calculation 7 10 17" xfId="12476"/>
    <cellStyle name="Calculation 7 10 17 2" xfId="16434"/>
    <cellStyle name="Calculation 7 10 17 2 2" xfId="28934"/>
    <cellStyle name="Calculation 7 10 17 3" xfId="17057"/>
    <cellStyle name="Calculation 7 10 17 3 2" xfId="28935"/>
    <cellStyle name="Calculation 7 10 17 4" xfId="28933"/>
    <cellStyle name="Calculation 7 10 18" xfId="7822"/>
    <cellStyle name="Calculation 7 10 18 2" xfId="16435"/>
    <cellStyle name="Calculation 7 10 18 2 2" xfId="28937"/>
    <cellStyle name="Calculation 7 10 18 3" xfId="17058"/>
    <cellStyle name="Calculation 7 10 18 3 2" xfId="28938"/>
    <cellStyle name="Calculation 7 10 18 4" xfId="28936"/>
    <cellStyle name="Calculation 7 10 19" xfId="12204"/>
    <cellStyle name="Calculation 7 10 19 2" xfId="16436"/>
    <cellStyle name="Calculation 7 10 19 2 2" xfId="28940"/>
    <cellStyle name="Calculation 7 10 19 3" xfId="17059"/>
    <cellStyle name="Calculation 7 10 19 3 2" xfId="28941"/>
    <cellStyle name="Calculation 7 10 19 4" xfId="28939"/>
    <cellStyle name="Calculation 7 10 2" xfId="6039"/>
    <cellStyle name="Calculation 7 10 2 2" xfId="16437"/>
    <cellStyle name="Calculation 7 10 2 2 2" xfId="28943"/>
    <cellStyle name="Calculation 7 10 2 3" xfId="17060"/>
    <cellStyle name="Calculation 7 10 2 3 2" xfId="28944"/>
    <cellStyle name="Calculation 7 10 2 4" xfId="28942"/>
    <cellStyle name="Calculation 7 10 20" xfId="7269"/>
    <cellStyle name="Calculation 7 10 20 2" xfId="28945"/>
    <cellStyle name="Calculation 7 10 21" xfId="16426"/>
    <cellStyle name="Calculation 7 10 21 2" xfId="28946"/>
    <cellStyle name="Calculation 7 10 22" xfId="17049"/>
    <cellStyle name="Calculation 7 10 22 2" xfId="28947"/>
    <cellStyle name="Calculation 7 10 23" xfId="28911"/>
    <cellStyle name="Calculation 7 10 3" xfId="5769"/>
    <cellStyle name="Calculation 7 10 3 2" xfId="16438"/>
    <cellStyle name="Calculation 7 10 3 2 2" xfId="28949"/>
    <cellStyle name="Calculation 7 10 3 3" xfId="17061"/>
    <cellStyle name="Calculation 7 10 3 3 2" xfId="28950"/>
    <cellStyle name="Calculation 7 10 3 4" xfId="28948"/>
    <cellStyle name="Calculation 7 10 4" xfId="5993"/>
    <cellStyle name="Calculation 7 10 4 2" xfId="16439"/>
    <cellStyle name="Calculation 7 10 4 2 2" xfId="28952"/>
    <cellStyle name="Calculation 7 10 4 3" xfId="17062"/>
    <cellStyle name="Calculation 7 10 4 3 2" xfId="28953"/>
    <cellStyle name="Calculation 7 10 4 4" xfId="28951"/>
    <cellStyle name="Calculation 7 10 5" xfId="5804"/>
    <cellStyle name="Calculation 7 10 5 2" xfId="16440"/>
    <cellStyle name="Calculation 7 10 5 2 2" xfId="28955"/>
    <cellStyle name="Calculation 7 10 5 3" xfId="17063"/>
    <cellStyle name="Calculation 7 10 5 3 2" xfId="28956"/>
    <cellStyle name="Calculation 7 10 5 4" xfId="28954"/>
    <cellStyle name="Calculation 7 10 6" xfId="6065"/>
    <cellStyle name="Calculation 7 10 6 2" xfId="16441"/>
    <cellStyle name="Calculation 7 10 6 2 2" xfId="28958"/>
    <cellStyle name="Calculation 7 10 6 3" xfId="17064"/>
    <cellStyle name="Calculation 7 10 6 3 2" xfId="28959"/>
    <cellStyle name="Calculation 7 10 6 4" xfId="28957"/>
    <cellStyle name="Calculation 7 10 7" xfId="8176"/>
    <cellStyle name="Calculation 7 10 7 2" xfId="16442"/>
    <cellStyle name="Calculation 7 10 7 2 2" xfId="28961"/>
    <cellStyle name="Calculation 7 10 7 3" xfId="17065"/>
    <cellStyle name="Calculation 7 10 7 3 2" xfId="28962"/>
    <cellStyle name="Calculation 7 10 7 4" xfId="28960"/>
    <cellStyle name="Calculation 7 10 8" xfId="5950"/>
    <cellStyle name="Calculation 7 10 8 2" xfId="16443"/>
    <cellStyle name="Calculation 7 10 8 2 2" xfId="28964"/>
    <cellStyle name="Calculation 7 10 8 3" xfId="17066"/>
    <cellStyle name="Calculation 7 10 8 3 2" xfId="28965"/>
    <cellStyle name="Calculation 7 10 8 4" xfId="28963"/>
    <cellStyle name="Calculation 7 10 9" xfId="5855"/>
    <cellStyle name="Calculation 7 10 9 2" xfId="16444"/>
    <cellStyle name="Calculation 7 10 9 2 2" xfId="28967"/>
    <cellStyle name="Calculation 7 10 9 3" xfId="17067"/>
    <cellStyle name="Calculation 7 10 9 3 2" xfId="28968"/>
    <cellStyle name="Calculation 7 10 9 4" xfId="28966"/>
    <cellStyle name="Calculation 7 11" xfId="2925"/>
    <cellStyle name="Calculation 7 11 10" xfId="6810"/>
    <cellStyle name="Calculation 7 11 10 2" xfId="16446"/>
    <cellStyle name="Calculation 7 11 10 2 2" xfId="28971"/>
    <cellStyle name="Calculation 7 11 10 3" xfId="17069"/>
    <cellStyle name="Calculation 7 11 10 3 2" xfId="28972"/>
    <cellStyle name="Calculation 7 11 10 4" xfId="28970"/>
    <cellStyle name="Calculation 7 11 11" xfId="5748"/>
    <cellStyle name="Calculation 7 11 11 2" xfId="16447"/>
    <cellStyle name="Calculation 7 11 11 2 2" xfId="28974"/>
    <cellStyle name="Calculation 7 11 11 3" xfId="17070"/>
    <cellStyle name="Calculation 7 11 11 3 2" xfId="28975"/>
    <cellStyle name="Calculation 7 11 11 4" xfId="28973"/>
    <cellStyle name="Calculation 7 11 12" xfId="6087"/>
    <cellStyle name="Calculation 7 11 12 2" xfId="16448"/>
    <cellStyle name="Calculation 7 11 12 2 2" xfId="28977"/>
    <cellStyle name="Calculation 7 11 12 3" xfId="17071"/>
    <cellStyle name="Calculation 7 11 12 3 2" xfId="28978"/>
    <cellStyle name="Calculation 7 11 12 4" xfId="28976"/>
    <cellStyle name="Calculation 7 11 13" xfId="10436"/>
    <cellStyle name="Calculation 7 11 13 2" xfId="16449"/>
    <cellStyle name="Calculation 7 11 13 2 2" xfId="28980"/>
    <cellStyle name="Calculation 7 11 13 3" xfId="17072"/>
    <cellStyle name="Calculation 7 11 13 3 2" xfId="28981"/>
    <cellStyle name="Calculation 7 11 13 4" xfId="28979"/>
    <cellStyle name="Calculation 7 11 14" xfId="11379"/>
    <cellStyle name="Calculation 7 11 14 2" xfId="16450"/>
    <cellStyle name="Calculation 7 11 14 2 2" xfId="28983"/>
    <cellStyle name="Calculation 7 11 14 3" xfId="17073"/>
    <cellStyle name="Calculation 7 11 14 3 2" xfId="28984"/>
    <cellStyle name="Calculation 7 11 14 4" xfId="28982"/>
    <cellStyle name="Calculation 7 11 15" xfId="10558"/>
    <cellStyle name="Calculation 7 11 15 2" xfId="16451"/>
    <cellStyle name="Calculation 7 11 15 2 2" xfId="28986"/>
    <cellStyle name="Calculation 7 11 15 3" xfId="17074"/>
    <cellStyle name="Calculation 7 11 15 3 2" xfId="28987"/>
    <cellStyle name="Calculation 7 11 15 4" xfId="28985"/>
    <cellStyle name="Calculation 7 11 16" xfId="5098"/>
    <cellStyle name="Calculation 7 11 16 2" xfId="16452"/>
    <cellStyle name="Calculation 7 11 16 2 2" xfId="28989"/>
    <cellStyle name="Calculation 7 11 16 3" xfId="17075"/>
    <cellStyle name="Calculation 7 11 16 3 2" xfId="28990"/>
    <cellStyle name="Calculation 7 11 16 4" xfId="28988"/>
    <cellStyle name="Calculation 7 11 17" xfId="9991"/>
    <cellStyle name="Calculation 7 11 17 2" xfId="16453"/>
    <cellStyle name="Calculation 7 11 17 2 2" xfId="28992"/>
    <cellStyle name="Calculation 7 11 17 3" xfId="17076"/>
    <cellStyle name="Calculation 7 11 17 3 2" xfId="28993"/>
    <cellStyle name="Calculation 7 11 17 4" xfId="28991"/>
    <cellStyle name="Calculation 7 11 18" xfId="9998"/>
    <cellStyle name="Calculation 7 11 18 2" xfId="16454"/>
    <cellStyle name="Calculation 7 11 18 2 2" xfId="28995"/>
    <cellStyle name="Calculation 7 11 18 3" xfId="17077"/>
    <cellStyle name="Calculation 7 11 18 3 2" xfId="28996"/>
    <cellStyle name="Calculation 7 11 18 4" xfId="28994"/>
    <cellStyle name="Calculation 7 11 19" xfId="11457"/>
    <cellStyle name="Calculation 7 11 19 2" xfId="16455"/>
    <cellStyle name="Calculation 7 11 19 2 2" xfId="28998"/>
    <cellStyle name="Calculation 7 11 19 3" xfId="17078"/>
    <cellStyle name="Calculation 7 11 19 3 2" xfId="28999"/>
    <cellStyle name="Calculation 7 11 19 4" xfId="28997"/>
    <cellStyle name="Calculation 7 11 2" xfId="6040"/>
    <cellStyle name="Calculation 7 11 2 2" xfId="16456"/>
    <cellStyle name="Calculation 7 11 2 2 2" xfId="29001"/>
    <cellStyle name="Calculation 7 11 2 3" xfId="17079"/>
    <cellStyle name="Calculation 7 11 2 3 2" xfId="29002"/>
    <cellStyle name="Calculation 7 11 2 4" xfId="29000"/>
    <cellStyle name="Calculation 7 11 20" xfId="7892"/>
    <cellStyle name="Calculation 7 11 20 2" xfId="29003"/>
    <cellStyle name="Calculation 7 11 21" xfId="16445"/>
    <cellStyle name="Calculation 7 11 21 2" xfId="29004"/>
    <cellStyle name="Calculation 7 11 22" xfId="17068"/>
    <cellStyle name="Calculation 7 11 22 2" xfId="29005"/>
    <cellStyle name="Calculation 7 11 23" xfId="28969"/>
    <cellStyle name="Calculation 7 11 3" xfId="5768"/>
    <cellStyle name="Calculation 7 11 3 2" xfId="16457"/>
    <cellStyle name="Calculation 7 11 3 2 2" xfId="29007"/>
    <cellStyle name="Calculation 7 11 3 3" xfId="17080"/>
    <cellStyle name="Calculation 7 11 3 3 2" xfId="29008"/>
    <cellStyle name="Calculation 7 11 3 4" xfId="29006"/>
    <cellStyle name="Calculation 7 11 4" xfId="5994"/>
    <cellStyle name="Calculation 7 11 4 2" xfId="16458"/>
    <cellStyle name="Calculation 7 11 4 2 2" xfId="29010"/>
    <cellStyle name="Calculation 7 11 4 3" xfId="17081"/>
    <cellStyle name="Calculation 7 11 4 3 2" xfId="29011"/>
    <cellStyle name="Calculation 7 11 4 4" xfId="29009"/>
    <cellStyle name="Calculation 7 11 5" xfId="5803"/>
    <cellStyle name="Calculation 7 11 5 2" xfId="16459"/>
    <cellStyle name="Calculation 7 11 5 2 2" xfId="29013"/>
    <cellStyle name="Calculation 7 11 5 3" xfId="17082"/>
    <cellStyle name="Calculation 7 11 5 3 2" xfId="29014"/>
    <cellStyle name="Calculation 7 11 5 4" xfId="29012"/>
    <cellStyle name="Calculation 7 11 6" xfId="6066"/>
    <cellStyle name="Calculation 7 11 6 2" xfId="16460"/>
    <cellStyle name="Calculation 7 11 6 2 2" xfId="29016"/>
    <cellStyle name="Calculation 7 11 6 3" xfId="17083"/>
    <cellStyle name="Calculation 7 11 6 3 2" xfId="29017"/>
    <cellStyle name="Calculation 7 11 6 4" xfId="29015"/>
    <cellStyle name="Calculation 7 11 7" xfId="5836"/>
    <cellStyle name="Calculation 7 11 7 2" xfId="16461"/>
    <cellStyle name="Calculation 7 11 7 2 2" xfId="29019"/>
    <cellStyle name="Calculation 7 11 7 3" xfId="17084"/>
    <cellStyle name="Calculation 7 11 7 3 2" xfId="29020"/>
    <cellStyle name="Calculation 7 11 7 4" xfId="29018"/>
    <cellStyle name="Calculation 7 11 8" xfId="5951"/>
    <cellStyle name="Calculation 7 11 8 2" xfId="16462"/>
    <cellStyle name="Calculation 7 11 8 2 2" xfId="29022"/>
    <cellStyle name="Calculation 7 11 8 3" xfId="17085"/>
    <cellStyle name="Calculation 7 11 8 3 2" xfId="29023"/>
    <cellStyle name="Calculation 7 11 8 4" xfId="29021"/>
    <cellStyle name="Calculation 7 11 9" xfId="5854"/>
    <cellStyle name="Calculation 7 11 9 2" xfId="16463"/>
    <cellStyle name="Calculation 7 11 9 2 2" xfId="29025"/>
    <cellStyle name="Calculation 7 11 9 3" xfId="17086"/>
    <cellStyle name="Calculation 7 11 9 3 2" xfId="29026"/>
    <cellStyle name="Calculation 7 11 9 4" xfId="29024"/>
    <cellStyle name="Calculation 7 12" xfId="6038"/>
    <cellStyle name="Calculation 7 12 2" xfId="16464"/>
    <cellStyle name="Calculation 7 12 2 2" xfId="29028"/>
    <cellStyle name="Calculation 7 12 3" xfId="17087"/>
    <cellStyle name="Calculation 7 12 3 2" xfId="29029"/>
    <cellStyle name="Calculation 7 12 4" xfId="29027"/>
    <cellStyle name="Calculation 7 13" xfId="5770"/>
    <cellStyle name="Calculation 7 13 2" xfId="16465"/>
    <cellStyle name="Calculation 7 13 2 2" xfId="29031"/>
    <cellStyle name="Calculation 7 13 3" xfId="17088"/>
    <cellStyle name="Calculation 7 13 3 2" xfId="29032"/>
    <cellStyle name="Calculation 7 13 4" xfId="29030"/>
    <cellStyle name="Calculation 7 14" xfId="5992"/>
    <cellStyle name="Calculation 7 14 2" xfId="16466"/>
    <cellStyle name="Calculation 7 14 2 2" xfId="29034"/>
    <cellStyle name="Calculation 7 14 3" xfId="17089"/>
    <cellStyle name="Calculation 7 14 3 2" xfId="29035"/>
    <cellStyle name="Calculation 7 14 4" xfId="29033"/>
    <cellStyle name="Calculation 7 15" xfId="5805"/>
    <cellStyle name="Calculation 7 15 2" xfId="16467"/>
    <cellStyle name="Calculation 7 15 2 2" xfId="29037"/>
    <cellStyle name="Calculation 7 15 3" xfId="17090"/>
    <cellStyle name="Calculation 7 15 3 2" xfId="29038"/>
    <cellStyle name="Calculation 7 15 4" xfId="29036"/>
    <cellStyle name="Calculation 7 16" xfId="6064"/>
    <cellStyle name="Calculation 7 16 2" xfId="16468"/>
    <cellStyle name="Calculation 7 16 2 2" xfId="29040"/>
    <cellStyle name="Calculation 7 16 3" xfId="17091"/>
    <cellStyle name="Calculation 7 16 3 2" xfId="29041"/>
    <cellStyle name="Calculation 7 16 4" xfId="29039"/>
    <cellStyle name="Calculation 7 17" xfId="4924"/>
    <cellStyle name="Calculation 7 17 2" xfId="16469"/>
    <cellStyle name="Calculation 7 17 2 2" xfId="29043"/>
    <cellStyle name="Calculation 7 17 3" xfId="17092"/>
    <cellStyle name="Calculation 7 17 3 2" xfId="29044"/>
    <cellStyle name="Calculation 7 17 4" xfId="29042"/>
    <cellStyle name="Calculation 7 18" xfId="5949"/>
    <cellStyle name="Calculation 7 18 2" xfId="16470"/>
    <cellStyle name="Calculation 7 18 2 2" xfId="29046"/>
    <cellStyle name="Calculation 7 18 3" xfId="17093"/>
    <cellStyle name="Calculation 7 18 3 2" xfId="29047"/>
    <cellStyle name="Calculation 7 18 4" xfId="29045"/>
    <cellStyle name="Calculation 7 19" xfId="5856"/>
    <cellStyle name="Calculation 7 19 2" xfId="16471"/>
    <cellStyle name="Calculation 7 19 2 2" xfId="29049"/>
    <cellStyle name="Calculation 7 19 3" xfId="17094"/>
    <cellStyle name="Calculation 7 19 3 2" xfId="29050"/>
    <cellStyle name="Calculation 7 19 4" xfId="29048"/>
    <cellStyle name="Calculation 7 2" xfId="2926"/>
    <cellStyle name="Calculation 7 2 10" xfId="5937"/>
    <cellStyle name="Calculation 7 2 10 2" xfId="16473"/>
    <cellStyle name="Calculation 7 2 10 2 2" xfId="29053"/>
    <cellStyle name="Calculation 7 2 10 3" xfId="17096"/>
    <cellStyle name="Calculation 7 2 10 3 2" xfId="29054"/>
    <cellStyle name="Calculation 7 2 10 4" xfId="29052"/>
    <cellStyle name="Calculation 7 2 11" xfId="5747"/>
    <cellStyle name="Calculation 7 2 11 2" xfId="16474"/>
    <cellStyle name="Calculation 7 2 11 2 2" xfId="29056"/>
    <cellStyle name="Calculation 7 2 11 3" xfId="17097"/>
    <cellStyle name="Calculation 7 2 11 3 2" xfId="29057"/>
    <cellStyle name="Calculation 7 2 11 4" xfId="29055"/>
    <cellStyle name="Calculation 7 2 12" xfId="6811"/>
    <cellStyle name="Calculation 7 2 12 2" xfId="16475"/>
    <cellStyle name="Calculation 7 2 12 2 2" xfId="29059"/>
    <cellStyle name="Calculation 7 2 12 3" xfId="17098"/>
    <cellStyle name="Calculation 7 2 12 3 2" xfId="29060"/>
    <cellStyle name="Calculation 7 2 12 4" xfId="29058"/>
    <cellStyle name="Calculation 7 2 13" xfId="10562"/>
    <cellStyle name="Calculation 7 2 13 2" xfId="16476"/>
    <cellStyle name="Calculation 7 2 13 2 2" xfId="29062"/>
    <cellStyle name="Calculation 7 2 13 3" xfId="17099"/>
    <cellStyle name="Calculation 7 2 13 3 2" xfId="29063"/>
    <cellStyle name="Calculation 7 2 13 4" xfId="29061"/>
    <cellStyle name="Calculation 7 2 14" xfId="9551"/>
    <cellStyle name="Calculation 7 2 14 2" xfId="16477"/>
    <cellStyle name="Calculation 7 2 14 2 2" xfId="29065"/>
    <cellStyle name="Calculation 7 2 14 3" xfId="17100"/>
    <cellStyle name="Calculation 7 2 14 3 2" xfId="29066"/>
    <cellStyle name="Calculation 7 2 14 4" xfId="29064"/>
    <cellStyle name="Calculation 7 2 15" xfId="9990"/>
    <cellStyle name="Calculation 7 2 15 2" xfId="16478"/>
    <cellStyle name="Calculation 7 2 15 2 2" xfId="29068"/>
    <cellStyle name="Calculation 7 2 15 3" xfId="17101"/>
    <cellStyle name="Calculation 7 2 15 3 2" xfId="29069"/>
    <cellStyle name="Calculation 7 2 15 4" xfId="29067"/>
    <cellStyle name="Calculation 7 2 16" xfId="10975"/>
    <cellStyle name="Calculation 7 2 16 2" xfId="16479"/>
    <cellStyle name="Calculation 7 2 16 2 2" xfId="29071"/>
    <cellStyle name="Calculation 7 2 16 3" xfId="17102"/>
    <cellStyle name="Calculation 7 2 16 3 2" xfId="29072"/>
    <cellStyle name="Calculation 7 2 16 4" xfId="29070"/>
    <cellStyle name="Calculation 7 2 17" xfId="12475"/>
    <cellStyle name="Calculation 7 2 17 2" xfId="16480"/>
    <cellStyle name="Calculation 7 2 17 2 2" xfId="29074"/>
    <cellStyle name="Calculation 7 2 17 3" xfId="17103"/>
    <cellStyle name="Calculation 7 2 17 3 2" xfId="29075"/>
    <cellStyle name="Calculation 7 2 17 4" xfId="29073"/>
    <cellStyle name="Calculation 7 2 18" xfId="10554"/>
    <cellStyle name="Calculation 7 2 18 2" xfId="16481"/>
    <cellStyle name="Calculation 7 2 18 2 2" xfId="29077"/>
    <cellStyle name="Calculation 7 2 18 3" xfId="17104"/>
    <cellStyle name="Calculation 7 2 18 3 2" xfId="29078"/>
    <cellStyle name="Calculation 7 2 18 4" xfId="29076"/>
    <cellStyle name="Calculation 7 2 19" xfId="7737"/>
    <cellStyle name="Calculation 7 2 19 2" xfId="16482"/>
    <cellStyle name="Calculation 7 2 19 2 2" xfId="29080"/>
    <cellStyle name="Calculation 7 2 19 3" xfId="17105"/>
    <cellStyle name="Calculation 7 2 19 3 2" xfId="29081"/>
    <cellStyle name="Calculation 7 2 19 4" xfId="29079"/>
    <cellStyle name="Calculation 7 2 2" xfId="6041"/>
    <cellStyle name="Calculation 7 2 2 2" xfId="16483"/>
    <cellStyle name="Calculation 7 2 2 2 2" xfId="29083"/>
    <cellStyle name="Calculation 7 2 2 3" xfId="17106"/>
    <cellStyle name="Calculation 7 2 2 3 2" xfId="29084"/>
    <cellStyle name="Calculation 7 2 2 4" xfId="29082"/>
    <cellStyle name="Calculation 7 2 20" xfId="9707"/>
    <cellStyle name="Calculation 7 2 20 2" xfId="29085"/>
    <cellStyle name="Calculation 7 2 21" xfId="16472"/>
    <cellStyle name="Calculation 7 2 21 2" xfId="29086"/>
    <cellStyle name="Calculation 7 2 22" xfId="17095"/>
    <cellStyle name="Calculation 7 2 22 2" xfId="29087"/>
    <cellStyle name="Calculation 7 2 23" xfId="29051"/>
    <cellStyle name="Calculation 7 2 3" xfId="5767"/>
    <cellStyle name="Calculation 7 2 3 2" xfId="16484"/>
    <cellStyle name="Calculation 7 2 3 2 2" xfId="29089"/>
    <cellStyle name="Calculation 7 2 3 3" xfId="17107"/>
    <cellStyle name="Calculation 7 2 3 3 2" xfId="29090"/>
    <cellStyle name="Calculation 7 2 3 4" xfId="29088"/>
    <cellStyle name="Calculation 7 2 4" xfId="5995"/>
    <cellStyle name="Calculation 7 2 4 2" xfId="16485"/>
    <cellStyle name="Calculation 7 2 4 2 2" xfId="29092"/>
    <cellStyle name="Calculation 7 2 4 3" xfId="17108"/>
    <cellStyle name="Calculation 7 2 4 3 2" xfId="29093"/>
    <cellStyle name="Calculation 7 2 4 4" xfId="29091"/>
    <cellStyle name="Calculation 7 2 5" xfId="5802"/>
    <cellStyle name="Calculation 7 2 5 2" xfId="16486"/>
    <cellStyle name="Calculation 7 2 5 2 2" xfId="29095"/>
    <cellStyle name="Calculation 7 2 5 3" xfId="17109"/>
    <cellStyle name="Calculation 7 2 5 3 2" xfId="29096"/>
    <cellStyle name="Calculation 7 2 5 4" xfId="29094"/>
    <cellStyle name="Calculation 7 2 6" xfId="6067"/>
    <cellStyle name="Calculation 7 2 6 2" xfId="16487"/>
    <cellStyle name="Calculation 7 2 6 2 2" xfId="29098"/>
    <cellStyle name="Calculation 7 2 6 3" xfId="17110"/>
    <cellStyle name="Calculation 7 2 6 3 2" xfId="29099"/>
    <cellStyle name="Calculation 7 2 6 4" xfId="29097"/>
    <cellStyle name="Calculation 7 2 7" xfId="8175"/>
    <cellStyle name="Calculation 7 2 7 2" xfId="16488"/>
    <cellStyle name="Calculation 7 2 7 2 2" xfId="29101"/>
    <cellStyle name="Calculation 7 2 7 3" xfId="17111"/>
    <cellStyle name="Calculation 7 2 7 3 2" xfId="29102"/>
    <cellStyle name="Calculation 7 2 7 4" xfId="29100"/>
    <cellStyle name="Calculation 7 2 8" xfId="5952"/>
    <cellStyle name="Calculation 7 2 8 2" xfId="16489"/>
    <cellStyle name="Calculation 7 2 8 2 2" xfId="29104"/>
    <cellStyle name="Calculation 7 2 8 3" xfId="17112"/>
    <cellStyle name="Calculation 7 2 8 3 2" xfId="29105"/>
    <cellStyle name="Calculation 7 2 8 4" xfId="29103"/>
    <cellStyle name="Calculation 7 2 9" xfId="5853"/>
    <cellStyle name="Calculation 7 2 9 2" xfId="16490"/>
    <cellStyle name="Calculation 7 2 9 2 2" xfId="29107"/>
    <cellStyle name="Calculation 7 2 9 3" xfId="17113"/>
    <cellStyle name="Calculation 7 2 9 3 2" xfId="29108"/>
    <cellStyle name="Calculation 7 2 9 4" xfId="29106"/>
    <cellStyle name="Calculation 7 20" xfId="5935"/>
    <cellStyle name="Calculation 7 20 2" xfId="16491"/>
    <cellStyle name="Calculation 7 20 2 2" xfId="29110"/>
    <cellStyle name="Calculation 7 20 3" xfId="17114"/>
    <cellStyle name="Calculation 7 20 3 2" xfId="29111"/>
    <cellStyle name="Calculation 7 20 4" xfId="29109"/>
    <cellStyle name="Calculation 7 21" xfId="5750"/>
    <cellStyle name="Calculation 7 21 2" xfId="16492"/>
    <cellStyle name="Calculation 7 21 2 2" xfId="29113"/>
    <cellStyle name="Calculation 7 21 3" xfId="17115"/>
    <cellStyle name="Calculation 7 21 3 2" xfId="29114"/>
    <cellStyle name="Calculation 7 21 4" xfId="29112"/>
    <cellStyle name="Calculation 7 22" xfId="6086"/>
    <cellStyle name="Calculation 7 22 2" xfId="16493"/>
    <cellStyle name="Calculation 7 22 2 2" xfId="29116"/>
    <cellStyle name="Calculation 7 22 3" xfId="17116"/>
    <cellStyle name="Calculation 7 22 3 2" xfId="29117"/>
    <cellStyle name="Calculation 7 22 4" xfId="29115"/>
    <cellStyle name="Calculation 7 23" xfId="4698"/>
    <cellStyle name="Calculation 7 23 2" xfId="16494"/>
    <cellStyle name="Calculation 7 23 2 2" xfId="29119"/>
    <cellStyle name="Calculation 7 23 3" xfId="17117"/>
    <cellStyle name="Calculation 7 23 3 2" xfId="29120"/>
    <cellStyle name="Calculation 7 23 4" xfId="29118"/>
    <cellStyle name="Calculation 7 24" xfId="10138"/>
    <cellStyle name="Calculation 7 24 2" xfId="16495"/>
    <cellStyle name="Calculation 7 24 2 2" xfId="29122"/>
    <cellStyle name="Calculation 7 24 3" xfId="17118"/>
    <cellStyle name="Calculation 7 24 3 2" xfId="29123"/>
    <cellStyle name="Calculation 7 24 4" xfId="29121"/>
    <cellStyle name="Calculation 7 25" xfId="6713"/>
    <cellStyle name="Calculation 7 25 2" xfId="16496"/>
    <cellStyle name="Calculation 7 25 2 2" xfId="29125"/>
    <cellStyle name="Calculation 7 25 3" xfId="17119"/>
    <cellStyle name="Calculation 7 25 3 2" xfId="29126"/>
    <cellStyle name="Calculation 7 25 4" xfId="29124"/>
    <cellStyle name="Calculation 7 26" xfId="6832"/>
    <cellStyle name="Calculation 7 26 2" xfId="16497"/>
    <cellStyle name="Calculation 7 26 2 2" xfId="29128"/>
    <cellStyle name="Calculation 7 26 3" xfId="17120"/>
    <cellStyle name="Calculation 7 26 3 2" xfId="29129"/>
    <cellStyle name="Calculation 7 26 4" xfId="29127"/>
    <cellStyle name="Calculation 7 27" xfId="7735"/>
    <cellStyle name="Calculation 7 27 2" xfId="16498"/>
    <cellStyle name="Calculation 7 27 2 2" xfId="29131"/>
    <cellStyle name="Calculation 7 27 3" xfId="17121"/>
    <cellStyle name="Calculation 7 27 3 2" xfId="29132"/>
    <cellStyle name="Calculation 7 27 4" xfId="29130"/>
    <cellStyle name="Calculation 7 28" xfId="11185"/>
    <cellStyle name="Calculation 7 28 2" xfId="16499"/>
    <cellStyle name="Calculation 7 28 2 2" xfId="29134"/>
    <cellStyle name="Calculation 7 28 3" xfId="17122"/>
    <cellStyle name="Calculation 7 28 3 2" xfId="29135"/>
    <cellStyle name="Calculation 7 28 4" xfId="29133"/>
    <cellStyle name="Calculation 7 29" xfId="5884"/>
    <cellStyle name="Calculation 7 29 2" xfId="16500"/>
    <cellStyle name="Calculation 7 29 2 2" xfId="29137"/>
    <cellStyle name="Calculation 7 29 3" xfId="17123"/>
    <cellStyle name="Calculation 7 29 3 2" xfId="29138"/>
    <cellStyle name="Calculation 7 29 4" xfId="29136"/>
    <cellStyle name="Calculation 7 3" xfId="2927"/>
    <cellStyle name="Calculation 7 3 10" xfId="7271"/>
    <cellStyle name="Calculation 7 3 10 2" xfId="16502"/>
    <cellStyle name="Calculation 7 3 10 2 2" xfId="29141"/>
    <cellStyle name="Calculation 7 3 10 3" xfId="17125"/>
    <cellStyle name="Calculation 7 3 10 3 2" xfId="29142"/>
    <cellStyle name="Calculation 7 3 10 4" xfId="29140"/>
    <cellStyle name="Calculation 7 3 11" xfId="5746"/>
    <cellStyle name="Calculation 7 3 11 2" xfId="16503"/>
    <cellStyle name="Calculation 7 3 11 2 2" xfId="29144"/>
    <cellStyle name="Calculation 7 3 11 3" xfId="17126"/>
    <cellStyle name="Calculation 7 3 11 3 2" xfId="29145"/>
    <cellStyle name="Calculation 7 3 11 4" xfId="29143"/>
    <cellStyle name="Calculation 7 3 12" xfId="7281"/>
    <cellStyle name="Calculation 7 3 12 2" xfId="16504"/>
    <cellStyle name="Calculation 7 3 12 2 2" xfId="29147"/>
    <cellStyle name="Calculation 7 3 12 3" xfId="17127"/>
    <cellStyle name="Calculation 7 3 12 3 2" xfId="29148"/>
    <cellStyle name="Calculation 7 3 12 4" xfId="29146"/>
    <cellStyle name="Calculation 7 3 13" xfId="10437"/>
    <cellStyle name="Calculation 7 3 13 2" xfId="16505"/>
    <cellStyle name="Calculation 7 3 13 2 2" xfId="29150"/>
    <cellStyle name="Calculation 7 3 13 3" xfId="17128"/>
    <cellStyle name="Calculation 7 3 13 3 2" xfId="29151"/>
    <cellStyle name="Calculation 7 3 13 4" xfId="29149"/>
    <cellStyle name="Calculation 7 3 14" xfId="5295"/>
    <cellStyle name="Calculation 7 3 14 2" xfId="16506"/>
    <cellStyle name="Calculation 7 3 14 2 2" xfId="29153"/>
    <cellStyle name="Calculation 7 3 14 3" xfId="17129"/>
    <cellStyle name="Calculation 7 3 14 3 2" xfId="29154"/>
    <cellStyle name="Calculation 7 3 14 4" xfId="29152"/>
    <cellStyle name="Calculation 7 3 15" xfId="4780"/>
    <cellStyle name="Calculation 7 3 15 2" xfId="16507"/>
    <cellStyle name="Calculation 7 3 15 2 2" xfId="29156"/>
    <cellStyle name="Calculation 7 3 15 3" xfId="17130"/>
    <cellStyle name="Calculation 7 3 15 3 2" xfId="29157"/>
    <cellStyle name="Calculation 7 3 15 4" xfId="29155"/>
    <cellStyle name="Calculation 7 3 16" xfId="10423"/>
    <cellStyle name="Calculation 7 3 16 2" xfId="16508"/>
    <cellStyle name="Calculation 7 3 16 2 2" xfId="29159"/>
    <cellStyle name="Calculation 7 3 16 3" xfId="17131"/>
    <cellStyle name="Calculation 7 3 16 3 2" xfId="29160"/>
    <cellStyle name="Calculation 7 3 16 4" xfId="29158"/>
    <cellStyle name="Calculation 7 3 17" xfId="4747"/>
    <cellStyle name="Calculation 7 3 17 2" xfId="16509"/>
    <cellStyle name="Calculation 7 3 17 2 2" xfId="29162"/>
    <cellStyle name="Calculation 7 3 17 3" xfId="17132"/>
    <cellStyle name="Calculation 7 3 17 3 2" xfId="29163"/>
    <cellStyle name="Calculation 7 3 17 4" xfId="29161"/>
    <cellStyle name="Calculation 7 3 18" xfId="9104"/>
    <cellStyle name="Calculation 7 3 18 2" xfId="16510"/>
    <cellStyle name="Calculation 7 3 18 2 2" xfId="29165"/>
    <cellStyle name="Calculation 7 3 18 3" xfId="17133"/>
    <cellStyle name="Calculation 7 3 18 3 2" xfId="29166"/>
    <cellStyle name="Calculation 7 3 18 4" xfId="29164"/>
    <cellStyle name="Calculation 7 3 19" xfId="11456"/>
    <cellStyle name="Calculation 7 3 19 2" xfId="16511"/>
    <cellStyle name="Calculation 7 3 19 2 2" xfId="29168"/>
    <cellStyle name="Calculation 7 3 19 3" xfId="17134"/>
    <cellStyle name="Calculation 7 3 19 3 2" xfId="29169"/>
    <cellStyle name="Calculation 7 3 19 4" xfId="29167"/>
    <cellStyle name="Calculation 7 3 2" xfId="6042"/>
    <cellStyle name="Calculation 7 3 2 2" xfId="16512"/>
    <cellStyle name="Calculation 7 3 2 2 2" xfId="29171"/>
    <cellStyle name="Calculation 7 3 2 3" xfId="17135"/>
    <cellStyle name="Calculation 7 3 2 3 2" xfId="29172"/>
    <cellStyle name="Calculation 7 3 2 4" xfId="29170"/>
    <cellStyle name="Calculation 7 3 20" xfId="9268"/>
    <cellStyle name="Calculation 7 3 20 2" xfId="29173"/>
    <cellStyle name="Calculation 7 3 21" xfId="16501"/>
    <cellStyle name="Calculation 7 3 21 2" xfId="29174"/>
    <cellStyle name="Calculation 7 3 22" xfId="17124"/>
    <cellStyle name="Calculation 7 3 22 2" xfId="29175"/>
    <cellStyle name="Calculation 7 3 23" xfId="29139"/>
    <cellStyle name="Calculation 7 3 3" xfId="5766"/>
    <cellStyle name="Calculation 7 3 3 2" xfId="16513"/>
    <cellStyle name="Calculation 7 3 3 2 2" xfId="29177"/>
    <cellStyle name="Calculation 7 3 3 3" xfId="17136"/>
    <cellStyle name="Calculation 7 3 3 3 2" xfId="29178"/>
    <cellStyle name="Calculation 7 3 3 4" xfId="29176"/>
    <cellStyle name="Calculation 7 3 4" xfId="5996"/>
    <cellStyle name="Calculation 7 3 4 2" xfId="16514"/>
    <cellStyle name="Calculation 7 3 4 2 2" xfId="29180"/>
    <cellStyle name="Calculation 7 3 4 3" xfId="17137"/>
    <cellStyle name="Calculation 7 3 4 3 2" xfId="29181"/>
    <cellStyle name="Calculation 7 3 4 4" xfId="29179"/>
    <cellStyle name="Calculation 7 3 5" xfId="5801"/>
    <cellStyle name="Calculation 7 3 5 2" xfId="16515"/>
    <cellStyle name="Calculation 7 3 5 2 2" xfId="29183"/>
    <cellStyle name="Calculation 7 3 5 3" xfId="17138"/>
    <cellStyle name="Calculation 7 3 5 3 2" xfId="29184"/>
    <cellStyle name="Calculation 7 3 5 4" xfId="29182"/>
    <cellStyle name="Calculation 7 3 6" xfId="6068"/>
    <cellStyle name="Calculation 7 3 6 2" xfId="16516"/>
    <cellStyle name="Calculation 7 3 6 2 2" xfId="29186"/>
    <cellStyle name="Calculation 7 3 6 3" xfId="17139"/>
    <cellStyle name="Calculation 7 3 6 3 2" xfId="29187"/>
    <cellStyle name="Calculation 7 3 6 4" xfId="29185"/>
    <cellStyle name="Calculation 7 3 7" xfId="4744"/>
    <cellStyle name="Calculation 7 3 7 2" xfId="16517"/>
    <cellStyle name="Calculation 7 3 7 2 2" xfId="29189"/>
    <cellStyle name="Calculation 7 3 7 3" xfId="17140"/>
    <cellStyle name="Calculation 7 3 7 3 2" xfId="29190"/>
    <cellStyle name="Calculation 7 3 7 4" xfId="29188"/>
    <cellStyle name="Calculation 7 3 8" xfId="8348"/>
    <cellStyle name="Calculation 7 3 8 2" xfId="16518"/>
    <cellStyle name="Calculation 7 3 8 2 2" xfId="29192"/>
    <cellStyle name="Calculation 7 3 8 3" xfId="17141"/>
    <cellStyle name="Calculation 7 3 8 3 2" xfId="29193"/>
    <cellStyle name="Calculation 7 3 8 4" xfId="29191"/>
    <cellStyle name="Calculation 7 3 9" xfId="5852"/>
    <cellStyle name="Calculation 7 3 9 2" xfId="16519"/>
    <cellStyle name="Calculation 7 3 9 2 2" xfId="29195"/>
    <cellStyle name="Calculation 7 3 9 3" xfId="17142"/>
    <cellStyle name="Calculation 7 3 9 3 2" xfId="29196"/>
    <cellStyle name="Calculation 7 3 9 4" xfId="29194"/>
    <cellStyle name="Calculation 7 30" xfId="6888"/>
    <cellStyle name="Calculation 7 30 2" xfId="29197"/>
    <cellStyle name="Calculation 7 31" xfId="16425"/>
    <cellStyle name="Calculation 7 31 2" xfId="29198"/>
    <cellStyle name="Calculation 7 32" xfId="17048"/>
    <cellStyle name="Calculation 7 32 2" xfId="29199"/>
    <cellStyle name="Calculation 7 33" xfId="28910"/>
    <cellStyle name="Calculation 7 34" xfId="2923"/>
    <cellStyle name="Calculation 7 4" xfId="2928"/>
    <cellStyle name="Calculation 7 4 10" xfId="5380"/>
    <cellStyle name="Calculation 7 4 10 2" xfId="16521"/>
    <cellStyle name="Calculation 7 4 10 2 2" xfId="29202"/>
    <cellStyle name="Calculation 7 4 10 3" xfId="17144"/>
    <cellStyle name="Calculation 7 4 10 3 2" xfId="29203"/>
    <cellStyle name="Calculation 7 4 10 4" xfId="29201"/>
    <cellStyle name="Calculation 7 4 11" xfId="5745"/>
    <cellStyle name="Calculation 7 4 11 2" xfId="16522"/>
    <cellStyle name="Calculation 7 4 11 2 2" xfId="29205"/>
    <cellStyle name="Calculation 7 4 11 3" xfId="17145"/>
    <cellStyle name="Calculation 7 4 11 3 2" xfId="29206"/>
    <cellStyle name="Calculation 7 4 11 4" xfId="29204"/>
    <cellStyle name="Calculation 7 4 12" xfId="8196"/>
    <cellStyle name="Calculation 7 4 12 2" xfId="16523"/>
    <cellStyle name="Calculation 7 4 12 2 2" xfId="29208"/>
    <cellStyle name="Calculation 7 4 12 3" xfId="17146"/>
    <cellStyle name="Calculation 7 4 12 3 2" xfId="29209"/>
    <cellStyle name="Calculation 7 4 12 4" xfId="29207"/>
    <cellStyle name="Calculation 7 4 13" xfId="5155"/>
    <cellStyle name="Calculation 7 4 13 2" xfId="16524"/>
    <cellStyle name="Calculation 7 4 13 2 2" xfId="29211"/>
    <cellStyle name="Calculation 7 4 13 3" xfId="17147"/>
    <cellStyle name="Calculation 7 4 13 3 2" xfId="29212"/>
    <cellStyle name="Calculation 7 4 13 4" xfId="29210"/>
    <cellStyle name="Calculation 7 4 14" xfId="11190"/>
    <cellStyle name="Calculation 7 4 14 2" xfId="16525"/>
    <cellStyle name="Calculation 7 4 14 2 2" xfId="29214"/>
    <cellStyle name="Calculation 7 4 14 3" xfId="17148"/>
    <cellStyle name="Calculation 7 4 14 3 2" xfId="29215"/>
    <cellStyle name="Calculation 7 4 14 4" xfId="29213"/>
    <cellStyle name="Calculation 7 4 15" xfId="10988"/>
    <cellStyle name="Calculation 7 4 15 2" xfId="16526"/>
    <cellStyle name="Calculation 7 4 15 2 2" xfId="29217"/>
    <cellStyle name="Calculation 7 4 15 3" xfId="17149"/>
    <cellStyle name="Calculation 7 4 15 3 2" xfId="29218"/>
    <cellStyle name="Calculation 7 4 15 4" xfId="29216"/>
    <cellStyle name="Calculation 7 4 16" xfId="4838"/>
    <cellStyle name="Calculation 7 4 16 2" xfId="16527"/>
    <cellStyle name="Calculation 7 4 16 2 2" xfId="29220"/>
    <cellStyle name="Calculation 7 4 16 3" xfId="17150"/>
    <cellStyle name="Calculation 7 4 16 3 2" xfId="29221"/>
    <cellStyle name="Calculation 7 4 16 4" xfId="29219"/>
    <cellStyle name="Calculation 7 4 17" xfId="8485"/>
    <cellStyle name="Calculation 7 4 17 2" xfId="16528"/>
    <cellStyle name="Calculation 7 4 17 2 2" xfId="29223"/>
    <cellStyle name="Calculation 7 4 17 3" xfId="17151"/>
    <cellStyle name="Calculation 7 4 17 3 2" xfId="29224"/>
    <cellStyle name="Calculation 7 4 17 4" xfId="29222"/>
    <cellStyle name="Calculation 7 4 18" xfId="10128"/>
    <cellStyle name="Calculation 7 4 18 2" xfId="16529"/>
    <cellStyle name="Calculation 7 4 18 2 2" xfId="29226"/>
    <cellStyle name="Calculation 7 4 18 3" xfId="17152"/>
    <cellStyle name="Calculation 7 4 18 3 2" xfId="29227"/>
    <cellStyle name="Calculation 7 4 18 4" xfId="29225"/>
    <cellStyle name="Calculation 7 4 19" xfId="12104"/>
    <cellStyle name="Calculation 7 4 19 2" xfId="16530"/>
    <cellStyle name="Calculation 7 4 19 2 2" xfId="29229"/>
    <cellStyle name="Calculation 7 4 19 3" xfId="17153"/>
    <cellStyle name="Calculation 7 4 19 3 2" xfId="29230"/>
    <cellStyle name="Calculation 7 4 19 4" xfId="29228"/>
    <cellStyle name="Calculation 7 4 2" xfId="6043"/>
    <cellStyle name="Calculation 7 4 2 2" xfId="16531"/>
    <cellStyle name="Calculation 7 4 2 2 2" xfId="29232"/>
    <cellStyle name="Calculation 7 4 2 3" xfId="17154"/>
    <cellStyle name="Calculation 7 4 2 3 2" xfId="29233"/>
    <cellStyle name="Calculation 7 4 2 4" xfId="29231"/>
    <cellStyle name="Calculation 7 4 20" xfId="7734"/>
    <cellStyle name="Calculation 7 4 20 2" xfId="29234"/>
    <cellStyle name="Calculation 7 4 21" xfId="16520"/>
    <cellStyle name="Calculation 7 4 21 2" xfId="29235"/>
    <cellStyle name="Calculation 7 4 22" xfId="17143"/>
    <cellStyle name="Calculation 7 4 22 2" xfId="29236"/>
    <cellStyle name="Calculation 7 4 23" xfId="29200"/>
    <cellStyle name="Calculation 7 4 3" xfId="5765"/>
    <cellStyle name="Calculation 7 4 3 2" xfId="16533"/>
    <cellStyle name="Calculation 7 4 3 2 2" xfId="29238"/>
    <cellStyle name="Calculation 7 4 3 3" xfId="17155"/>
    <cellStyle name="Calculation 7 4 3 3 2" xfId="29239"/>
    <cellStyle name="Calculation 7 4 3 4" xfId="29237"/>
    <cellStyle name="Calculation 7 4 4" xfId="5997"/>
    <cellStyle name="Calculation 7 4 4 2" xfId="16534"/>
    <cellStyle name="Calculation 7 4 4 2 2" xfId="29241"/>
    <cellStyle name="Calculation 7 4 4 3" xfId="17156"/>
    <cellStyle name="Calculation 7 4 4 3 2" xfId="29242"/>
    <cellStyle name="Calculation 7 4 4 4" xfId="29240"/>
    <cellStyle name="Calculation 7 4 5" xfId="6821"/>
    <cellStyle name="Calculation 7 4 5 2" xfId="16535"/>
    <cellStyle name="Calculation 7 4 5 2 2" xfId="29244"/>
    <cellStyle name="Calculation 7 4 5 3" xfId="17157"/>
    <cellStyle name="Calculation 7 4 5 3 2" xfId="29245"/>
    <cellStyle name="Calculation 7 4 5 4" xfId="29243"/>
    <cellStyle name="Calculation 7 4 6" xfId="6069"/>
    <cellStyle name="Calculation 7 4 6 2" xfId="16536"/>
    <cellStyle name="Calculation 7 4 6 2 2" xfId="29247"/>
    <cellStyle name="Calculation 7 4 6 3" xfId="17158"/>
    <cellStyle name="Calculation 7 4 6 3 2" xfId="29248"/>
    <cellStyle name="Calculation 7 4 6 4" xfId="29246"/>
    <cellStyle name="Calculation 7 4 7" xfId="6669"/>
    <cellStyle name="Calculation 7 4 7 2" xfId="16537"/>
    <cellStyle name="Calculation 7 4 7 2 2" xfId="29250"/>
    <cellStyle name="Calculation 7 4 7 3" xfId="17159"/>
    <cellStyle name="Calculation 7 4 7 3 2" xfId="29251"/>
    <cellStyle name="Calculation 7 4 7 4" xfId="29249"/>
    <cellStyle name="Calculation 7 4 8" xfId="7728"/>
    <cellStyle name="Calculation 7 4 8 2" xfId="16538"/>
    <cellStyle name="Calculation 7 4 8 2 2" xfId="29253"/>
    <cellStyle name="Calculation 7 4 8 3" xfId="17160"/>
    <cellStyle name="Calculation 7 4 8 3 2" xfId="29254"/>
    <cellStyle name="Calculation 7 4 8 4" xfId="29252"/>
    <cellStyle name="Calculation 7 4 9" xfId="4791"/>
    <cellStyle name="Calculation 7 4 9 2" xfId="16539"/>
    <cellStyle name="Calculation 7 4 9 2 2" xfId="29256"/>
    <cellStyle name="Calculation 7 4 9 3" xfId="17161"/>
    <cellStyle name="Calculation 7 4 9 3 2" xfId="29257"/>
    <cellStyle name="Calculation 7 4 9 4" xfId="29255"/>
    <cellStyle name="Calculation 7 5" xfId="2929"/>
    <cellStyle name="Calculation 7 5 10" xfId="4784"/>
    <cellStyle name="Calculation 7 5 10 2" xfId="16541"/>
    <cellStyle name="Calculation 7 5 10 2 2" xfId="29260"/>
    <cellStyle name="Calculation 7 5 10 3" xfId="17163"/>
    <cellStyle name="Calculation 7 5 10 3 2" xfId="29261"/>
    <cellStyle name="Calculation 7 5 10 4" xfId="29259"/>
    <cellStyle name="Calculation 7 5 11" xfId="5744"/>
    <cellStyle name="Calculation 7 5 11 2" xfId="16542"/>
    <cellStyle name="Calculation 7 5 11 2 2" xfId="29263"/>
    <cellStyle name="Calculation 7 5 11 3" xfId="17164"/>
    <cellStyle name="Calculation 7 5 11 3 2" xfId="29264"/>
    <cellStyle name="Calculation 7 5 11 4" xfId="29262"/>
    <cellStyle name="Calculation 7 5 12" xfId="8351"/>
    <cellStyle name="Calculation 7 5 12 2" xfId="16543"/>
    <cellStyle name="Calculation 7 5 12 2 2" xfId="29266"/>
    <cellStyle name="Calculation 7 5 12 3" xfId="17165"/>
    <cellStyle name="Calculation 7 5 12 3 2" xfId="29267"/>
    <cellStyle name="Calculation 7 5 12 4" xfId="29265"/>
    <cellStyle name="Calculation 7 5 13" xfId="10438"/>
    <cellStyle name="Calculation 7 5 13 2" xfId="16544"/>
    <cellStyle name="Calculation 7 5 13 2 2" xfId="29269"/>
    <cellStyle name="Calculation 7 5 13 3" xfId="17166"/>
    <cellStyle name="Calculation 7 5 13 3 2" xfId="29270"/>
    <cellStyle name="Calculation 7 5 13 4" xfId="29268"/>
    <cellStyle name="Calculation 7 5 14" xfId="5907"/>
    <cellStyle name="Calculation 7 5 14 2" xfId="16545"/>
    <cellStyle name="Calculation 7 5 14 2 2" xfId="29272"/>
    <cellStyle name="Calculation 7 5 14 3" xfId="17167"/>
    <cellStyle name="Calculation 7 5 14 3 2" xfId="29273"/>
    <cellStyle name="Calculation 7 5 14 4" xfId="29271"/>
    <cellStyle name="Calculation 7 5 15" xfId="6286"/>
    <cellStyle name="Calculation 7 5 15 2" xfId="16546"/>
    <cellStyle name="Calculation 7 5 15 2 2" xfId="29275"/>
    <cellStyle name="Calculation 7 5 15 3" xfId="17168"/>
    <cellStyle name="Calculation 7 5 15 3 2" xfId="29276"/>
    <cellStyle name="Calculation 7 5 15 4" xfId="29274"/>
    <cellStyle name="Calculation 7 5 16" xfId="5918"/>
    <cellStyle name="Calculation 7 5 16 2" xfId="16547"/>
    <cellStyle name="Calculation 7 5 16 2 2" xfId="29278"/>
    <cellStyle name="Calculation 7 5 16 3" xfId="17169"/>
    <cellStyle name="Calculation 7 5 16 3 2" xfId="29279"/>
    <cellStyle name="Calculation 7 5 16 4" xfId="29277"/>
    <cellStyle name="Calculation 7 5 17" xfId="6731"/>
    <cellStyle name="Calculation 7 5 17 2" xfId="16548"/>
    <cellStyle name="Calculation 7 5 17 2 2" xfId="29281"/>
    <cellStyle name="Calculation 7 5 17 3" xfId="17170"/>
    <cellStyle name="Calculation 7 5 17 3 2" xfId="29282"/>
    <cellStyle name="Calculation 7 5 17 4" xfId="29280"/>
    <cellStyle name="Calculation 7 5 18" xfId="11398"/>
    <cellStyle name="Calculation 7 5 18 2" xfId="16549"/>
    <cellStyle name="Calculation 7 5 18 2 2" xfId="29284"/>
    <cellStyle name="Calculation 7 5 18 3" xfId="17171"/>
    <cellStyle name="Calculation 7 5 18 3 2" xfId="29285"/>
    <cellStyle name="Calculation 7 5 18 4" xfId="29283"/>
    <cellStyle name="Calculation 7 5 19" xfId="12474"/>
    <cellStyle name="Calculation 7 5 19 2" xfId="16550"/>
    <cellStyle name="Calculation 7 5 19 2 2" xfId="29287"/>
    <cellStyle name="Calculation 7 5 19 3" xfId="17172"/>
    <cellStyle name="Calculation 7 5 19 3 2" xfId="29288"/>
    <cellStyle name="Calculation 7 5 19 4" xfId="29286"/>
    <cellStyle name="Calculation 7 5 2" xfId="6044"/>
    <cellStyle name="Calculation 7 5 2 2" xfId="16551"/>
    <cellStyle name="Calculation 7 5 2 2 2" xfId="29290"/>
    <cellStyle name="Calculation 7 5 2 3" xfId="17173"/>
    <cellStyle name="Calculation 7 5 2 3 2" xfId="29291"/>
    <cellStyle name="Calculation 7 5 2 4" xfId="29289"/>
    <cellStyle name="Calculation 7 5 20" xfId="10139"/>
    <cellStyle name="Calculation 7 5 20 2" xfId="29292"/>
    <cellStyle name="Calculation 7 5 21" xfId="16540"/>
    <cellStyle name="Calculation 7 5 21 2" xfId="29293"/>
    <cellStyle name="Calculation 7 5 22" xfId="17162"/>
    <cellStyle name="Calculation 7 5 22 2" xfId="29294"/>
    <cellStyle name="Calculation 7 5 23" xfId="29258"/>
    <cellStyle name="Calculation 7 5 3" xfId="5764"/>
    <cellStyle name="Calculation 7 5 3 2" xfId="16552"/>
    <cellStyle name="Calculation 7 5 3 2 2" xfId="29296"/>
    <cellStyle name="Calculation 7 5 3 3" xfId="17174"/>
    <cellStyle name="Calculation 7 5 3 3 2" xfId="29297"/>
    <cellStyle name="Calculation 7 5 3 4" xfId="29295"/>
    <cellStyle name="Calculation 7 5 4" xfId="5998"/>
    <cellStyle name="Calculation 7 5 4 2" xfId="16553"/>
    <cellStyle name="Calculation 7 5 4 2 2" xfId="29299"/>
    <cellStyle name="Calculation 7 5 4 3" xfId="17175"/>
    <cellStyle name="Calculation 7 5 4 3 2" xfId="29300"/>
    <cellStyle name="Calculation 7 5 4 4" xfId="29298"/>
    <cellStyle name="Calculation 7 5 5" xfId="4932"/>
    <cellStyle name="Calculation 7 5 5 2" xfId="16554"/>
    <cellStyle name="Calculation 7 5 5 2 2" xfId="29302"/>
    <cellStyle name="Calculation 7 5 5 3" xfId="17176"/>
    <cellStyle name="Calculation 7 5 5 3 2" xfId="29303"/>
    <cellStyle name="Calculation 7 5 5 4" xfId="29301"/>
    <cellStyle name="Calculation 7 5 6" xfId="6070"/>
    <cellStyle name="Calculation 7 5 6 2" xfId="16555"/>
    <cellStyle name="Calculation 7 5 6 2 2" xfId="29305"/>
    <cellStyle name="Calculation 7 5 6 3" xfId="17177"/>
    <cellStyle name="Calculation 7 5 6 3 2" xfId="29306"/>
    <cellStyle name="Calculation 7 5 6 4" xfId="29304"/>
    <cellStyle name="Calculation 7 5 7" xfId="5835"/>
    <cellStyle name="Calculation 7 5 7 2" xfId="16556"/>
    <cellStyle name="Calculation 7 5 7 2 2" xfId="29308"/>
    <cellStyle name="Calculation 7 5 7 3" xfId="17178"/>
    <cellStyle name="Calculation 7 5 7 3 2" xfId="29309"/>
    <cellStyle name="Calculation 7 5 7 4" xfId="29307"/>
    <cellStyle name="Calculation 7 5 8" xfId="5233"/>
    <cellStyle name="Calculation 7 5 8 2" xfId="16557"/>
    <cellStyle name="Calculation 7 5 8 2 2" xfId="29311"/>
    <cellStyle name="Calculation 7 5 8 3" xfId="17179"/>
    <cellStyle name="Calculation 7 5 8 3 2" xfId="29312"/>
    <cellStyle name="Calculation 7 5 8 4" xfId="29310"/>
    <cellStyle name="Calculation 7 5 9" xfId="5165"/>
    <cellStyle name="Calculation 7 5 9 2" xfId="16558"/>
    <cellStyle name="Calculation 7 5 9 2 2" xfId="29314"/>
    <cellStyle name="Calculation 7 5 9 3" xfId="17180"/>
    <cellStyle name="Calculation 7 5 9 3 2" xfId="29315"/>
    <cellStyle name="Calculation 7 5 9 4" xfId="29313"/>
    <cellStyle name="Calculation 7 6" xfId="2930"/>
    <cellStyle name="Calculation 7 6 10" xfId="8195"/>
    <cellStyle name="Calculation 7 6 10 2" xfId="16560"/>
    <cellStyle name="Calculation 7 6 10 2 2" xfId="29318"/>
    <cellStyle name="Calculation 7 6 10 3" xfId="17182"/>
    <cellStyle name="Calculation 7 6 10 3 2" xfId="29319"/>
    <cellStyle name="Calculation 7 6 10 4" xfId="29317"/>
    <cellStyle name="Calculation 7 6 11" xfId="5743"/>
    <cellStyle name="Calculation 7 6 11 2" xfId="16561"/>
    <cellStyle name="Calculation 7 6 11 2 2" xfId="29321"/>
    <cellStyle name="Calculation 7 6 11 3" xfId="17183"/>
    <cellStyle name="Calculation 7 6 11 3 2" xfId="29322"/>
    <cellStyle name="Calculation 7 6 11 4" xfId="29320"/>
    <cellStyle name="Calculation 7 6 12" xfId="8197"/>
    <cellStyle name="Calculation 7 6 12 2" xfId="16562"/>
    <cellStyle name="Calculation 7 6 12 2 2" xfId="29324"/>
    <cellStyle name="Calculation 7 6 12 3" xfId="17184"/>
    <cellStyle name="Calculation 7 6 12 3 2" xfId="29325"/>
    <cellStyle name="Calculation 7 6 12 4" xfId="29323"/>
    <cellStyle name="Calculation 7 6 13" xfId="10970"/>
    <cellStyle name="Calculation 7 6 13 2" xfId="16563"/>
    <cellStyle name="Calculation 7 6 13 2 2" xfId="29327"/>
    <cellStyle name="Calculation 7 6 13 3" xfId="17185"/>
    <cellStyle name="Calculation 7 6 13 3 2" xfId="29328"/>
    <cellStyle name="Calculation 7 6 13 4" xfId="29326"/>
    <cellStyle name="Calculation 7 6 14" xfId="5908"/>
    <cellStyle name="Calculation 7 6 14 2" xfId="16564"/>
    <cellStyle name="Calculation 7 6 14 2 2" xfId="29330"/>
    <cellStyle name="Calculation 7 6 14 3" xfId="17186"/>
    <cellStyle name="Calculation 7 6 14 3 2" xfId="29331"/>
    <cellStyle name="Calculation 7 6 14 4" xfId="29329"/>
    <cellStyle name="Calculation 7 6 15" xfId="9562"/>
    <cellStyle name="Calculation 7 6 15 2" xfId="16565"/>
    <cellStyle name="Calculation 7 6 15 2 2" xfId="29333"/>
    <cellStyle name="Calculation 7 6 15 3" xfId="17187"/>
    <cellStyle name="Calculation 7 6 15 3 2" xfId="29334"/>
    <cellStyle name="Calculation 7 6 15 4" xfId="29332"/>
    <cellStyle name="Calculation 7 6 16" xfId="5919"/>
    <cellStyle name="Calculation 7 6 16 2" xfId="16566"/>
    <cellStyle name="Calculation 7 6 16 2 2" xfId="29336"/>
    <cellStyle name="Calculation 7 6 16 3" xfId="17188"/>
    <cellStyle name="Calculation 7 6 16 3 2" xfId="29337"/>
    <cellStyle name="Calculation 7 6 16 4" xfId="29335"/>
    <cellStyle name="Calculation 7 6 17" xfId="12203"/>
    <cellStyle name="Calculation 7 6 17 2" xfId="16567"/>
    <cellStyle name="Calculation 7 6 17 2 2" xfId="29339"/>
    <cellStyle name="Calculation 7 6 17 3" xfId="17189"/>
    <cellStyle name="Calculation 7 6 17 3 2" xfId="29340"/>
    <cellStyle name="Calculation 7 6 17 4" xfId="29338"/>
    <cellStyle name="Calculation 7 6 18" xfId="7670"/>
    <cellStyle name="Calculation 7 6 18 2" xfId="16568"/>
    <cellStyle name="Calculation 7 6 18 2 2" xfId="29342"/>
    <cellStyle name="Calculation 7 6 18 3" xfId="17190"/>
    <cellStyle name="Calculation 7 6 18 3 2" xfId="29343"/>
    <cellStyle name="Calculation 7 6 18 4" xfId="29341"/>
    <cellStyle name="Calculation 7 6 19" xfId="8344"/>
    <cellStyle name="Calculation 7 6 19 2" xfId="16569"/>
    <cellStyle name="Calculation 7 6 19 2 2" xfId="29345"/>
    <cellStyle name="Calculation 7 6 19 3" xfId="17191"/>
    <cellStyle name="Calculation 7 6 19 3 2" xfId="29346"/>
    <cellStyle name="Calculation 7 6 19 4" xfId="29344"/>
    <cellStyle name="Calculation 7 6 2" xfId="6045"/>
    <cellStyle name="Calculation 7 6 2 2" xfId="16570"/>
    <cellStyle name="Calculation 7 6 2 2 2" xfId="29348"/>
    <cellStyle name="Calculation 7 6 2 3" xfId="17192"/>
    <cellStyle name="Calculation 7 6 2 3 2" xfId="29349"/>
    <cellStyle name="Calculation 7 6 2 4" xfId="29347"/>
    <cellStyle name="Calculation 7 6 20" xfId="9550"/>
    <cellStyle name="Calculation 7 6 20 2" xfId="29350"/>
    <cellStyle name="Calculation 7 6 21" xfId="16559"/>
    <cellStyle name="Calculation 7 6 21 2" xfId="29351"/>
    <cellStyle name="Calculation 7 6 22" xfId="17181"/>
    <cellStyle name="Calculation 7 6 22 2" xfId="29352"/>
    <cellStyle name="Calculation 7 6 23" xfId="29316"/>
    <cellStyle name="Calculation 7 6 3" xfId="5763"/>
    <cellStyle name="Calculation 7 6 3 2" xfId="16571"/>
    <cellStyle name="Calculation 7 6 3 2 2" xfId="29354"/>
    <cellStyle name="Calculation 7 6 3 3" xfId="17193"/>
    <cellStyle name="Calculation 7 6 3 3 2" xfId="29355"/>
    <cellStyle name="Calculation 7 6 3 4" xfId="29353"/>
    <cellStyle name="Calculation 7 6 4" xfId="4912"/>
    <cellStyle name="Calculation 7 6 4 2" xfId="16572"/>
    <cellStyle name="Calculation 7 6 4 2 2" xfId="29357"/>
    <cellStyle name="Calculation 7 6 4 3" xfId="17194"/>
    <cellStyle name="Calculation 7 6 4 3 2" xfId="29358"/>
    <cellStyle name="Calculation 7 6 4 4" xfId="29356"/>
    <cellStyle name="Calculation 7 6 5" xfId="5757"/>
    <cellStyle name="Calculation 7 6 5 2" xfId="16573"/>
    <cellStyle name="Calculation 7 6 5 2 2" xfId="29360"/>
    <cellStyle name="Calculation 7 6 5 3" xfId="17195"/>
    <cellStyle name="Calculation 7 6 5 3 2" xfId="29361"/>
    <cellStyle name="Calculation 7 6 5 4" xfId="29359"/>
    <cellStyle name="Calculation 7 6 6" xfId="6071"/>
    <cellStyle name="Calculation 7 6 6 2" xfId="16574"/>
    <cellStyle name="Calculation 7 6 6 2 2" xfId="29363"/>
    <cellStyle name="Calculation 7 6 6 3" xfId="17196"/>
    <cellStyle name="Calculation 7 6 6 3 2" xfId="29364"/>
    <cellStyle name="Calculation 7 6 6 4" xfId="29362"/>
    <cellStyle name="Calculation 7 6 7" xfId="4743"/>
    <cellStyle name="Calculation 7 6 7 2" xfId="16575"/>
    <cellStyle name="Calculation 7 6 7 2 2" xfId="29366"/>
    <cellStyle name="Calculation 7 6 7 3" xfId="17197"/>
    <cellStyle name="Calculation 7 6 7 3 2" xfId="29367"/>
    <cellStyle name="Calculation 7 6 7 4" xfId="29365"/>
    <cellStyle name="Calculation 7 6 8" xfId="8557"/>
    <cellStyle name="Calculation 7 6 8 2" xfId="16576"/>
    <cellStyle name="Calculation 7 6 8 2 2" xfId="29369"/>
    <cellStyle name="Calculation 7 6 8 3" xfId="17198"/>
    <cellStyle name="Calculation 7 6 8 3 2" xfId="29370"/>
    <cellStyle name="Calculation 7 6 8 4" xfId="29368"/>
    <cellStyle name="Calculation 7 6 9" xfId="5831"/>
    <cellStyle name="Calculation 7 6 9 2" xfId="16577"/>
    <cellStyle name="Calculation 7 6 9 2 2" xfId="29372"/>
    <cellStyle name="Calculation 7 6 9 3" xfId="17199"/>
    <cellStyle name="Calculation 7 6 9 3 2" xfId="29373"/>
    <cellStyle name="Calculation 7 6 9 4" xfId="29371"/>
    <cellStyle name="Calculation 7 7" xfId="2931"/>
    <cellStyle name="Calculation 7 7 10" xfId="6081"/>
    <cellStyle name="Calculation 7 7 10 2" xfId="16579"/>
    <cellStyle name="Calculation 7 7 10 2 2" xfId="29376"/>
    <cellStyle name="Calculation 7 7 10 3" xfId="17201"/>
    <cellStyle name="Calculation 7 7 10 3 2" xfId="29377"/>
    <cellStyle name="Calculation 7 7 10 4" xfId="29375"/>
    <cellStyle name="Calculation 7 7 11" xfId="5742"/>
    <cellStyle name="Calculation 7 7 11 2" xfId="16580"/>
    <cellStyle name="Calculation 7 7 11 2 2" xfId="29379"/>
    <cellStyle name="Calculation 7 7 11 3" xfId="17202"/>
    <cellStyle name="Calculation 7 7 11 3 2" xfId="29380"/>
    <cellStyle name="Calculation 7 7 11 4" xfId="29378"/>
    <cellStyle name="Calculation 7 7 12" xfId="4808"/>
    <cellStyle name="Calculation 7 7 12 2" xfId="16581"/>
    <cellStyle name="Calculation 7 7 12 2 2" xfId="29382"/>
    <cellStyle name="Calculation 7 7 12 3" xfId="17203"/>
    <cellStyle name="Calculation 7 7 12 3 2" xfId="29383"/>
    <cellStyle name="Calculation 7 7 12 4" xfId="29381"/>
    <cellStyle name="Calculation 7 7 13" xfId="9699"/>
    <cellStyle name="Calculation 7 7 13 2" xfId="16582"/>
    <cellStyle name="Calculation 7 7 13 2 2" xfId="29385"/>
    <cellStyle name="Calculation 7 7 13 3" xfId="17204"/>
    <cellStyle name="Calculation 7 7 13 3 2" xfId="29386"/>
    <cellStyle name="Calculation 7 7 13 4" xfId="29384"/>
    <cellStyle name="Calculation 7 7 14" xfId="5909"/>
    <cellStyle name="Calculation 7 7 14 2" xfId="16583"/>
    <cellStyle name="Calculation 7 7 14 2 2" xfId="29388"/>
    <cellStyle name="Calculation 7 7 14 3" xfId="17205"/>
    <cellStyle name="Calculation 7 7 14 3 2" xfId="29389"/>
    <cellStyle name="Calculation 7 7 14 4" xfId="29387"/>
    <cellStyle name="Calculation 7 7 15" xfId="9930"/>
    <cellStyle name="Calculation 7 7 15 2" xfId="16584"/>
    <cellStyle name="Calculation 7 7 15 2 2" xfId="29391"/>
    <cellStyle name="Calculation 7 7 15 3" xfId="17206"/>
    <cellStyle name="Calculation 7 7 15 3 2" xfId="29392"/>
    <cellStyle name="Calculation 7 7 15 4" xfId="29390"/>
    <cellStyle name="Calculation 7 7 16" xfId="5920"/>
    <cellStyle name="Calculation 7 7 16 2" xfId="16585"/>
    <cellStyle name="Calculation 7 7 16 2 2" xfId="29394"/>
    <cellStyle name="Calculation 7 7 16 3" xfId="17207"/>
    <cellStyle name="Calculation 7 7 16 3 2" xfId="29395"/>
    <cellStyle name="Calculation 7 7 16 4" xfId="29393"/>
    <cellStyle name="Calculation 7 7 17" xfId="11458"/>
    <cellStyle name="Calculation 7 7 17 2" xfId="16586"/>
    <cellStyle name="Calculation 7 7 17 2 2" xfId="29397"/>
    <cellStyle name="Calculation 7 7 17 3" xfId="17208"/>
    <cellStyle name="Calculation 7 7 17 3 2" xfId="29398"/>
    <cellStyle name="Calculation 7 7 17 4" xfId="29396"/>
    <cellStyle name="Calculation 7 7 18" xfId="7282"/>
    <cellStyle name="Calculation 7 7 18 2" xfId="16587"/>
    <cellStyle name="Calculation 7 7 18 2 2" xfId="29400"/>
    <cellStyle name="Calculation 7 7 18 3" xfId="17209"/>
    <cellStyle name="Calculation 7 7 18 3 2" xfId="29401"/>
    <cellStyle name="Calculation 7 7 18 4" xfId="29399"/>
    <cellStyle name="Calculation 7 7 19" xfId="5091"/>
    <cellStyle name="Calculation 7 7 19 2" xfId="16588"/>
    <cellStyle name="Calculation 7 7 19 2 2" xfId="29403"/>
    <cellStyle name="Calculation 7 7 19 3" xfId="17210"/>
    <cellStyle name="Calculation 7 7 19 3 2" xfId="29404"/>
    <cellStyle name="Calculation 7 7 19 4" xfId="29402"/>
    <cellStyle name="Calculation 7 7 2" xfId="6046"/>
    <cellStyle name="Calculation 7 7 2 2" xfId="16589"/>
    <cellStyle name="Calculation 7 7 2 2 2" xfId="29406"/>
    <cellStyle name="Calculation 7 7 2 3" xfId="17211"/>
    <cellStyle name="Calculation 7 7 2 3 2" xfId="29407"/>
    <cellStyle name="Calculation 7 7 2 4" xfId="29405"/>
    <cellStyle name="Calculation 7 7 20" xfId="5024"/>
    <cellStyle name="Calculation 7 7 20 2" xfId="29408"/>
    <cellStyle name="Calculation 7 7 21" xfId="16578"/>
    <cellStyle name="Calculation 7 7 21 2" xfId="29409"/>
    <cellStyle name="Calculation 7 7 22" xfId="17200"/>
    <cellStyle name="Calculation 7 7 22 2" xfId="29410"/>
    <cellStyle name="Calculation 7 7 23" xfId="29374"/>
    <cellStyle name="Calculation 7 7 3" xfId="5762"/>
    <cellStyle name="Calculation 7 7 3 2" xfId="16590"/>
    <cellStyle name="Calculation 7 7 3 2 2" xfId="29412"/>
    <cellStyle name="Calculation 7 7 3 3" xfId="17212"/>
    <cellStyle name="Calculation 7 7 3 3 2" xfId="29413"/>
    <cellStyle name="Calculation 7 7 3 4" xfId="29411"/>
    <cellStyle name="Calculation 7 7 4" xfId="4762"/>
    <cellStyle name="Calculation 7 7 4 2" xfId="16591"/>
    <cellStyle name="Calculation 7 7 4 2 2" xfId="29415"/>
    <cellStyle name="Calculation 7 7 4 3" xfId="17213"/>
    <cellStyle name="Calculation 7 7 4 3 2" xfId="29416"/>
    <cellStyle name="Calculation 7 7 4 4" xfId="29414"/>
    <cellStyle name="Calculation 7 7 5" xfId="5756"/>
    <cellStyle name="Calculation 7 7 5 2" xfId="16592"/>
    <cellStyle name="Calculation 7 7 5 2 2" xfId="29418"/>
    <cellStyle name="Calculation 7 7 5 3" xfId="17214"/>
    <cellStyle name="Calculation 7 7 5 3 2" xfId="29419"/>
    <cellStyle name="Calculation 7 7 5 4" xfId="29417"/>
    <cellStyle name="Calculation 7 7 6" xfId="6072"/>
    <cellStyle name="Calculation 7 7 6 2" xfId="16593"/>
    <cellStyle name="Calculation 7 7 6 2 2" xfId="29421"/>
    <cellStyle name="Calculation 7 7 6 3" xfId="17215"/>
    <cellStyle name="Calculation 7 7 6 3 2" xfId="29422"/>
    <cellStyle name="Calculation 7 7 6 4" xfId="29420"/>
    <cellStyle name="Calculation 7 7 7" xfId="5834"/>
    <cellStyle name="Calculation 7 7 7 2" xfId="16594"/>
    <cellStyle name="Calculation 7 7 7 2 2" xfId="29424"/>
    <cellStyle name="Calculation 7 7 7 3" xfId="17216"/>
    <cellStyle name="Calculation 7 7 7 3 2" xfId="29425"/>
    <cellStyle name="Calculation 7 7 7 4" xfId="29423"/>
    <cellStyle name="Calculation 7 7 8" xfId="6076"/>
    <cellStyle name="Calculation 7 7 8 2" xfId="16595"/>
    <cellStyle name="Calculation 7 7 8 2 2" xfId="29427"/>
    <cellStyle name="Calculation 7 7 8 3" xfId="17217"/>
    <cellStyle name="Calculation 7 7 8 3 2" xfId="29428"/>
    <cellStyle name="Calculation 7 7 8 4" xfId="29426"/>
    <cellStyle name="Calculation 7 7 9" xfId="5830"/>
    <cellStyle name="Calculation 7 7 9 2" xfId="16596"/>
    <cellStyle name="Calculation 7 7 9 2 2" xfId="29430"/>
    <cellStyle name="Calculation 7 7 9 3" xfId="17218"/>
    <cellStyle name="Calculation 7 7 9 3 2" xfId="29431"/>
    <cellStyle name="Calculation 7 7 9 4" xfId="29429"/>
    <cellStyle name="Calculation 7 8" xfId="2932"/>
    <cellStyle name="Calculation 7 8 10" xfId="6082"/>
    <cellStyle name="Calculation 7 8 10 2" xfId="16598"/>
    <cellStyle name="Calculation 7 8 10 2 2" xfId="29434"/>
    <cellStyle name="Calculation 7 8 10 3" xfId="17220"/>
    <cellStyle name="Calculation 7 8 10 3 2" xfId="29435"/>
    <cellStyle name="Calculation 7 8 10 4" xfId="29433"/>
    <cellStyle name="Calculation 7 8 11" xfId="5741"/>
    <cellStyle name="Calculation 7 8 11 2" xfId="16599"/>
    <cellStyle name="Calculation 7 8 11 2 2" xfId="29437"/>
    <cellStyle name="Calculation 7 8 11 3" xfId="17221"/>
    <cellStyle name="Calculation 7 8 11 3 2" xfId="29438"/>
    <cellStyle name="Calculation 7 8 11 4" xfId="29436"/>
    <cellStyle name="Calculation 7 8 12" xfId="9114"/>
    <cellStyle name="Calculation 7 8 12 2" xfId="16600"/>
    <cellStyle name="Calculation 7 8 12 2 2" xfId="29440"/>
    <cellStyle name="Calculation 7 8 12 3" xfId="17222"/>
    <cellStyle name="Calculation 7 8 12 3 2" xfId="29441"/>
    <cellStyle name="Calculation 7 8 12 4" xfId="29439"/>
    <cellStyle name="Calculation 7 8 13" xfId="11384"/>
    <cellStyle name="Calculation 7 8 13 2" xfId="16601"/>
    <cellStyle name="Calculation 7 8 13 2 2" xfId="29443"/>
    <cellStyle name="Calculation 7 8 13 3" xfId="17223"/>
    <cellStyle name="Calculation 7 8 13 3 2" xfId="29444"/>
    <cellStyle name="Calculation 7 8 13 4" xfId="29442"/>
    <cellStyle name="Calculation 7 8 14" xfId="8284"/>
    <cellStyle name="Calculation 7 8 14 2" xfId="16602"/>
    <cellStyle name="Calculation 7 8 14 2 2" xfId="29446"/>
    <cellStyle name="Calculation 7 8 14 3" xfId="17224"/>
    <cellStyle name="Calculation 7 8 14 3 2" xfId="29447"/>
    <cellStyle name="Calculation 7 8 14 4" xfId="29445"/>
    <cellStyle name="Calculation 7 8 15" xfId="9042"/>
    <cellStyle name="Calculation 7 8 15 2" xfId="16603"/>
    <cellStyle name="Calculation 7 8 15 2 2" xfId="29449"/>
    <cellStyle name="Calculation 7 8 15 3" xfId="17225"/>
    <cellStyle name="Calculation 7 8 15 3 2" xfId="29450"/>
    <cellStyle name="Calculation 7 8 15 4" xfId="29448"/>
    <cellStyle name="Calculation 7 8 16" xfId="10094"/>
    <cellStyle name="Calculation 7 8 16 2" xfId="16604"/>
    <cellStyle name="Calculation 7 8 16 2 2" xfId="29452"/>
    <cellStyle name="Calculation 7 8 16 3" xfId="17226"/>
    <cellStyle name="Calculation 7 8 16 3 2" xfId="29453"/>
    <cellStyle name="Calculation 7 8 16 4" xfId="29451"/>
    <cellStyle name="Calculation 7 8 17" xfId="7435"/>
    <cellStyle name="Calculation 7 8 17 2" xfId="16605"/>
    <cellStyle name="Calculation 7 8 17 2 2" xfId="29455"/>
    <cellStyle name="Calculation 7 8 17 3" xfId="17227"/>
    <cellStyle name="Calculation 7 8 17 3 2" xfId="29456"/>
    <cellStyle name="Calculation 7 8 17 4" xfId="29454"/>
    <cellStyle name="Calculation 7 8 18" xfId="10005"/>
    <cellStyle name="Calculation 7 8 18 2" xfId="16606"/>
    <cellStyle name="Calculation 7 8 18 2 2" xfId="29458"/>
    <cellStyle name="Calculation 7 8 18 3" xfId="17228"/>
    <cellStyle name="Calculation 7 8 18 3 2" xfId="29459"/>
    <cellStyle name="Calculation 7 8 18 4" xfId="29457"/>
    <cellStyle name="Calculation 7 8 19" xfId="7833"/>
    <cellStyle name="Calculation 7 8 19 2" xfId="16607"/>
    <cellStyle name="Calculation 7 8 19 2 2" xfId="29461"/>
    <cellStyle name="Calculation 7 8 19 3" xfId="17229"/>
    <cellStyle name="Calculation 7 8 19 3 2" xfId="29462"/>
    <cellStyle name="Calculation 7 8 19 4" xfId="29460"/>
    <cellStyle name="Calculation 7 8 2" xfId="6047"/>
    <cellStyle name="Calculation 7 8 2 2" xfId="16608"/>
    <cellStyle name="Calculation 7 8 2 2 2" xfId="29464"/>
    <cellStyle name="Calculation 7 8 2 3" xfId="17230"/>
    <cellStyle name="Calculation 7 8 2 3 2" xfId="29465"/>
    <cellStyle name="Calculation 7 8 2 4" xfId="29463"/>
    <cellStyle name="Calculation 7 8 20" xfId="9549"/>
    <cellStyle name="Calculation 7 8 20 2" xfId="29466"/>
    <cellStyle name="Calculation 7 8 21" xfId="16597"/>
    <cellStyle name="Calculation 7 8 21 2" xfId="29467"/>
    <cellStyle name="Calculation 7 8 22" xfId="17219"/>
    <cellStyle name="Calculation 7 8 22 2" xfId="29468"/>
    <cellStyle name="Calculation 7 8 23" xfId="29432"/>
    <cellStyle name="Calculation 7 8 3" xfId="5761"/>
    <cellStyle name="Calculation 7 8 3 2" xfId="16609"/>
    <cellStyle name="Calculation 7 8 3 2 2" xfId="29470"/>
    <cellStyle name="Calculation 7 8 3 3" xfId="17231"/>
    <cellStyle name="Calculation 7 8 3 3 2" xfId="29471"/>
    <cellStyle name="Calculation 7 8 3 4" xfId="29469"/>
    <cellStyle name="Calculation 7 8 4" xfId="6051"/>
    <cellStyle name="Calculation 7 8 4 2" xfId="16610"/>
    <cellStyle name="Calculation 7 8 4 2 2" xfId="29473"/>
    <cellStyle name="Calculation 7 8 4 3" xfId="17232"/>
    <cellStyle name="Calculation 7 8 4 3 2" xfId="29474"/>
    <cellStyle name="Calculation 7 8 4 4" xfId="29472"/>
    <cellStyle name="Calculation 7 8 5" xfId="5755"/>
    <cellStyle name="Calculation 7 8 5 2" xfId="16611"/>
    <cellStyle name="Calculation 7 8 5 2 2" xfId="29476"/>
    <cellStyle name="Calculation 7 8 5 3" xfId="17233"/>
    <cellStyle name="Calculation 7 8 5 3 2" xfId="29477"/>
    <cellStyle name="Calculation 7 8 5 4" xfId="29475"/>
    <cellStyle name="Calculation 7 8 6" xfId="6073"/>
    <cellStyle name="Calculation 7 8 6 2" xfId="16612"/>
    <cellStyle name="Calculation 7 8 6 2 2" xfId="29479"/>
    <cellStyle name="Calculation 7 8 6 3" xfId="17234"/>
    <cellStyle name="Calculation 7 8 6 3 2" xfId="29480"/>
    <cellStyle name="Calculation 7 8 6 4" xfId="29478"/>
    <cellStyle name="Calculation 7 8 7" xfId="4742"/>
    <cellStyle name="Calculation 7 8 7 2" xfId="16613"/>
    <cellStyle name="Calculation 7 8 7 2 2" xfId="29482"/>
    <cellStyle name="Calculation 7 8 7 3" xfId="17235"/>
    <cellStyle name="Calculation 7 8 7 3 2" xfId="29483"/>
    <cellStyle name="Calculation 7 8 7 4" xfId="29481"/>
    <cellStyle name="Calculation 7 8 8" xfId="6077"/>
    <cellStyle name="Calculation 7 8 8 2" xfId="16614"/>
    <cellStyle name="Calculation 7 8 8 2 2" xfId="29485"/>
    <cellStyle name="Calculation 7 8 8 3" xfId="17236"/>
    <cellStyle name="Calculation 7 8 8 3 2" xfId="29486"/>
    <cellStyle name="Calculation 7 8 8 4" xfId="29484"/>
    <cellStyle name="Calculation 7 8 9" xfId="5829"/>
    <cellStyle name="Calculation 7 8 9 2" xfId="16615"/>
    <cellStyle name="Calculation 7 8 9 2 2" xfId="29488"/>
    <cellStyle name="Calculation 7 8 9 3" xfId="17237"/>
    <cellStyle name="Calculation 7 8 9 3 2" xfId="29489"/>
    <cellStyle name="Calculation 7 8 9 4" xfId="29487"/>
    <cellStyle name="Calculation 7 9" xfId="2933"/>
    <cellStyle name="Calculation 7 9 10" xfId="6083"/>
    <cellStyle name="Calculation 7 9 10 2" xfId="16617"/>
    <cellStyle name="Calculation 7 9 10 2 2" xfId="29492"/>
    <cellStyle name="Calculation 7 9 10 3" xfId="17239"/>
    <cellStyle name="Calculation 7 9 10 3 2" xfId="29493"/>
    <cellStyle name="Calculation 7 9 10 4" xfId="29491"/>
    <cellStyle name="Calculation 7 9 11" xfId="8651"/>
    <cellStyle name="Calculation 7 9 11 2" xfId="16618"/>
    <cellStyle name="Calculation 7 9 11 2 2" xfId="29495"/>
    <cellStyle name="Calculation 7 9 11 3" xfId="17240"/>
    <cellStyle name="Calculation 7 9 11 3 2" xfId="29496"/>
    <cellStyle name="Calculation 7 9 11 4" xfId="29494"/>
    <cellStyle name="Calculation 7 9 12" xfId="10848"/>
    <cellStyle name="Calculation 7 9 12 2" xfId="16619"/>
    <cellStyle name="Calculation 7 9 12 2 2" xfId="29498"/>
    <cellStyle name="Calculation 7 9 12 3" xfId="17241"/>
    <cellStyle name="Calculation 7 9 12 3 2" xfId="29499"/>
    <cellStyle name="Calculation 7 9 12 4" xfId="29497"/>
    <cellStyle name="Calculation 7 9 13" xfId="10767"/>
    <cellStyle name="Calculation 7 9 13 2" xfId="16620"/>
    <cellStyle name="Calculation 7 9 13 2 2" xfId="29501"/>
    <cellStyle name="Calculation 7 9 13 3" xfId="17242"/>
    <cellStyle name="Calculation 7 9 13 3 2" xfId="29502"/>
    <cellStyle name="Calculation 7 9 13 4" xfId="29500"/>
    <cellStyle name="Calculation 7 9 14" xfId="10842"/>
    <cellStyle name="Calculation 7 9 14 2" xfId="16621"/>
    <cellStyle name="Calculation 7 9 14 2 2" xfId="29504"/>
    <cellStyle name="Calculation 7 9 14 3" xfId="17243"/>
    <cellStyle name="Calculation 7 9 14 3 2" xfId="29505"/>
    <cellStyle name="Calculation 7 9 14 4" xfId="29503"/>
    <cellStyle name="Calculation 7 9 15" xfId="9221"/>
    <cellStyle name="Calculation 7 9 15 2" xfId="16622"/>
    <cellStyle name="Calculation 7 9 15 2 2" xfId="29507"/>
    <cellStyle name="Calculation 7 9 15 3" xfId="17244"/>
    <cellStyle name="Calculation 7 9 15 3 2" xfId="29508"/>
    <cellStyle name="Calculation 7 9 15 4" xfId="29506"/>
    <cellStyle name="Calculation 7 9 16" xfId="5012"/>
    <cellStyle name="Calculation 7 9 16 2" xfId="16623"/>
    <cellStyle name="Calculation 7 9 16 2 2" xfId="29510"/>
    <cellStyle name="Calculation 7 9 16 3" xfId="17245"/>
    <cellStyle name="Calculation 7 9 16 3 2" xfId="29511"/>
    <cellStyle name="Calculation 7 9 16 4" xfId="29509"/>
    <cellStyle name="Calculation 7 9 17" xfId="7736"/>
    <cellStyle name="Calculation 7 9 17 2" xfId="16624"/>
    <cellStyle name="Calculation 7 9 17 2 2" xfId="29513"/>
    <cellStyle name="Calculation 7 9 17 3" xfId="17246"/>
    <cellStyle name="Calculation 7 9 17 3 2" xfId="29514"/>
    <cellStyle name="Calculation 7 9 17 4" xfId="29512"/>
    <cellStyle name="Calculation 7 9 18" xfId="7669"/>
    <cellStyle name="Calculation 7 9 18 2" xfId="16625"/>
    <cellStyle name="Calculation 7 9 18 2 2" xfId="29516"/>
    <cellStyle name="Calculation 7 9 18 3" xfId="17247"/>
    <cellStyle name="Calculation 7 9 18 3 2" xfId="29517"/>
    <cellStyle name="Calculation 7 9 18 4" xfId="29515"/>
    <cellStyle name="Calculation 7 9 19" xfId="6241"/>
    <cellStyle name="Calculation 7 9 19 2" xfId="16626"/>
    <cellStyle name="Calculation 7 9 19 2 2" xfId="29519"/>
    <cellStyle name="Calculation 7 9 19 3" xfId="17248"/>
    <cellStyle name="Calculation 7 9 19 3 2" xfId="29520"/>
    <cellStyle name="Calculation 7 9 19 4" xfId="29518"/>
    <cellStyle name="Calculation 7 9 2" xfId="6048"/>
    <cellStyle name="Calculation 7 9 2 2" xfId="16627"/>
    <cellStyle name="Calculation 7 9 2 2 2" xfId="29522"/>
    <cellStyle name="Calculation 7 9 2 3" xfId="17249"/>
    <cellStyle name="Calculation 7 9 2 3 2" xfId="29523"/>
    <cellStyle name="Calculation 7 9 2 4" xfId="29521"/>
    <cellStyle name="Calculation 7 9 20" xfId="9995"/>
    <cellStyle name="Calculation 7 9 20 2" xfId="29524"/>
    <cellStyle name="Calculation 7 9 21" xfId="16616"/>
    <cellStyle name="Calculation 7 9 21 2" xfId="29525"/>
    <cellStyle name="Calculation 7 9 22" xfId="17238"/>
    <cellStyle name="Calculation 7 9 22 2" xfId="29526"/>
    <cellStyle name="Calculation 7 9 23" xfId="29490"/>
    <cellStyle name="Calculation 7 9 3" xfId="5760"/>
    <cellStyle name="Calculation 7 9 3 2" xfId="16628"/>
    <cellStyle name="Calculation 7 9 3 2 2" xfId="29528"/>
    <cellStyle name="Calculation 7 9 3 3" xfId="17250"/>
    <cellStyle name="Calculation 7 9 3 3 2" xfId="29529"/>
    <cellStyle name="Calculation 7 9 3 4" xfId="29527"/>
    <cellStyle name="Calculation 7 9 4" xfId="6052"/>
    <cellStyle name="Calculation 7 9 4 2" xfId="16629"/>
    <cellStyle name="Calculation 7 9 4 2 2" xfId="29531"/>
    <cellStyle name="Calculation 7 9 4 3" xfId="17251"/>
    <cellStyle name="Calculation 7 9 4 3 2" xfId="29532"/>
    <cellStyle name="Calculation 7 9 4 4" xfId="29530"/>
    <cellStyle name="Calculation 7 9 5" xfId="5754"/>
    <cellStyle name="Calculation 7 9 5 2" xfId="16630"/>
    <cellStyle name="Calculation 7 9 5 2 2" xfId="29534"/>
    <cellStyle name="Calculation 7 9 5 3" xfId="17252"/>
    <cellStyle name="Calculation 7 9 5 3 2" xfId="29535"/>
    <cellStyle name="Calculation 7 9 5 4" xfId="29533"/>
    <cellStyle name="Calculation 7 9 6" xfId="6074"/>
    <cellStyle name="Calculation 7 9 6 2" xfId="16631"/>
    <cellStyle name="Calculation 7 9 6 2 2" xfId="29537"/>
    <cellStyle name="Calculation 7 9 6 3" xfId="17253"/>
    <cellStyle name="Calculation 7 9 6 3 2" xfId="29538"/>
    <cellStyle name="Calculation 7 9 6 4" xfId="29536"/>
    <cellStyle name="Calculation 7 9 7" xfId="7427"/>
    <cellStyle name="Calculation 7 9 7 2" xfId="16632"/>
    <cellStyle name="Calculation 7 9 7 2 2" xfId="29540"/>
    <cellStyle name="Calculation 7 9 7 3" xfId="17254"/>
    <cellStyle name="Calculation 7 9 7 3 2" xfId="29541"/>
    <cellStyle name="Calculation 7 9 7 4" xfId="29539"/>
    <cellStyle name="Calculation 7 9 8" xfId="6078"/>
    <cellStyle name="Calculation 7 9 8 2" xfId="16633"/>
    <cellStyle name="Calculation 7 9 8 2 2" xfId="29543"/>
    <cellStyle name="Calculation 7 9 8 3" xfId="17255"/>
    <cellStyle name="Calculation 7 9 8 3 2" xfId="29544"/>
    <cellStyle name="Calculation 7 9 8 4" xfId="29542"/>
    <cellStyle name="Calculation 7 9 9" xfId="4845"/>
    <cellStyle name="Calculation 7 9 9 2" xfId="16634"/>
    <cellStyle name="Calculation 7 9 9 2 2" xfId="29546"/>
    <cellStyle name="Calculation 7 9 9 3" xfId="17256"/>
    <cellStyle name="Calculation 7 9 9 3 2" xfId="29547"/>
    <cellStyle name="Calculation 7 9 9 4" xfId="29545"/>
    <cellStyle name="Calculation 8" xfId="659"/>
    <cellStyle name="Calculation 8 10" xfId="6084"/>
    <cellStyle name="Calculation 8 10 2" xfId="16636"/>
    <cellStyle name="Calculation 8 10 2 2" xfId="29550"/>
    <cellStyle name="Calculation 8 10 3" xfId="17258"/>
    <cellStyle name="Calculation 8 10 3 2" xfId="29551"/>
    <cellStyle name="Calculation 8 10 4" xfId="29549"/>
    <cellStyle name="Calculation 8 11" xfId="5740"/>
    <cellStyle name="Calculation 8 11 2" xfId="16637"/>
    <cellStyle name="Calculation 8 11 2 2" xfId="29553"/>
    <cellStyle name="Calculation 8 11 3" xfId="17259"/>
    <cellStyle name="Calculation 8 11 3 2" xfId="29554"/>
    <cellStyle name="Calculation 8 11 4" xfId="29552"/>
    <cellStyle name="Calculation 8 12" xfId="8198"/>
    <cellStyle name="Calculation 8 12 2" xfId="16638"/>
    <cellStyle name="Calculation 8 12 2 2" xfId="29556"/>
    <cellStyle name="Calculation 8 12 3" xfId="17260"/>
    <cellStyle name="Calculation 8 12 3 2" xfId="29557"/>
    <cellStyle name="Calculation 8 12 4" xfId="29555"/>
    <cellStyle name="Calculation 8 13" xfId="10099"/>
    <cellStyle name="Calculation 8 13 2" xfId="16639"/>
    <cellStyle name="Calculation 8 13 2 2" xfId="29559"/>
    <cellStyle name="Calculation 8 13 3" xfId="17261"/>
    <cellStyle name="Calculation 8 13 3 2" xfId="29560"/>
    <cellStyle name="Calculation 8 13 4" xfId="29558"/>
    <cellStyle name="Calculation 8 14" xfId="11378"/>
    <cellStyle name="Calculation 8 14 2" xfId="16640"/>
    <cellStyle name="Calculation 8 14 2 2" xfId="29562"/>
    <cellStyle name="Calculation 8 14 3" xfId="17262"/>
    <cellStyle name="Calculation 8 14 3 2" xfId="29563"/>
    <cellStyle name="Calculation 8 14 4" xfId="29561"/>
    <cellStyle name="Calculation 8 15" xfId="11385"/>
    <cellStyle name="Calculation 8 15 2" xfId="16641"/>
    <cellStyle name="Calculation 8 15 2 2" xfId="29565"/>
    <cellStyle name="Calculation 8 15 3" xfId="17263"/>
    <cellStyle name="Calculation 8 15 3 2" xfId="29566"/>
    <cellStyle name="Calculation 8 15 4" xfId="29564"/>
    <cellStyle name="Calculation 8 16" xfId="11119"/>
    <cellStyle name="Calculation 8 16 2" xfId="16642"/>
    <cellStyle name="Calculation 8 16 2 2" xfId="29568"/>
    <cellStyle name="Calculation 8 16 3" xfId="17264"/>
    <cellStyle name="Calculation 8 16 3 2" xfId="29569"/>
    <cellStyle name="Calculation 8 16 4" xfId="29567"/>
    <cellStyle name="Calculation 8 17" xfId="9694"/>
    <cellStyle name="Calculation 8 17 2" xfId="16643"/>
    <cellStyle name="Calculation 8 17 2 2" xfId="29571"/>
    <cellStyle name="Calculation 8 17 3" xfId="17265"/>
    <cellStyle name="Calculation 8 17 3 2" xfId="29572"/>
    <cellStyle name="Calculation 8 17 4" xfId="29570"/>
    <cellStyle name="Calculation 8 18" xfId="6089"/>
    <cellStyle name="Calculation 8 18 2" xfId="16644"/>
    <cellStyle name="Calculation 8 18 2 2" xfId="29574"/>
    <cellStyle name="Calculation 8 18 3" xfId="17266"/>
    <cellStyle name="Calculation 8 18 3 2" xfId="29575"/>
    <cellStyle name="Calculation 8 18 4" xfId="29573"/>
    <cellStyle name="Calculation 8 19" xfId="4746"/>
    <cellStyle name="Calculation 8 19 2" xfId="16645"/>
    <cellStyle name="Calculation 8 19 2 2" xfId="29577"/>
    <cellStyle name="Calculation 8 19 3" xfId="17267"/>
    <cellStyle name="Calculation 8 19 3 2" xfId="29578"/>
    <cellStyle name="Calculation 8 19 4" xfId="29576"/>
    <cellStyle name="Calculation 8 2" xfId="6049"/>
    <cellStyle name="Calculation 8 2 2" xfId="16646"/>
    <cellStyle name="Calculation 8 2 2 2" xfId="29580"/>
    <cellStyle name="Calculation 8 2 3" xfId="17268"/>
    <cellStyle name="Calculation 8 2 3 2" xfId="29581"/>
    <cellStyle name="Calculation 8 2 4" xfId="29579"/>
    <cellStyle name="Calculation 8 20" xfId="10424"/>
    <cellStyle name="Calculation 8 20 2" xfId="29582"/>
    <cellStyle name="Calculation 8 21" xfId="16635"/>
    <cellStyle name="Calculation 8 21 2" xfId="29583"/>
    <cellStyle name="Calculation 8 22" xfId="17257"/>
    <cellStyle name="Calculation 8 22 2" xfId="29584"/>
    <cellStyle name="Calculation 8 23" xfId="29548"/>
    <cellStyle name="Calculation 8 24" xfId="2934"/>
    <cellStyle name="Calculation 8 3" xfId="5759"/>
    <cellStyle name="Calculation 8 3 2" xfId="16647"/>
    <cellStyle name="Calculation 8 3 2 2" xfId="29586"/>
    <cellStyle name="Calculation 8 3 3" xfId="17269"/>
    <cellStyle name="Calculation 8 3 3 2" xfId="29587"/>
    <cellStyle name="Calculation 8 3 4" xfId="29585"/>
    <cellStyle name="Calculation 8 4" xfId="6053"/>
    <cellStyle name="Calculation 8 4 2" xfId="16648"/>
    <cellStyle name="Calculation 8 4 2 2" xfId="29589"/>
    <cellStyle name="Calculation 8 4 3" xfId="17270"/>
    <cellStyle name="Calculation 8 4 3 2" xfId="29590"/>
    <cellStyle name="Calculation 8 4 4" xfId="29588"/>
    <cellStyle name="Calculation 8 5" xfId="5753"/>
    <cellStyle name="Calculation 8 5 2" xfId="16649"/>
    <cellStyle name="Calculation 8 5 2 2" xfId="29592"/>
    <cellStyle name="Calculation 8 5 3" xfId="17271"/>
    <cellStyle name="Calculation 8 5 3 2" xfId="29593"/>
    <cellStyle name="Calculation 8 5 4" xfId="29591"/>
    <cellStyle name="Calculation 8 6" xfId="6075"/>
    <cellStyle name="Calculation 8 6 2" xfId="16650"/>
    <cellStyle name="Calculation 8 6 2 2" xfId="29595"/>
    <cellStyle name="Calculation 8 6 3" xfId="17272"/>
    <cellStyle name="Calculation 8 6 3 2" xfId="29596"/>
    <cellStyle name="Calculation 8 6 4" xfId="29594"/>
    <cellStyle name="Calculation 8 7" xfId="5833"/>
    <cellStyle name="Calculation 8 7 2" xfId="16651"/>
    <cellStyle name="Calculation 8 7 2 2" xfId="29598"/>
    <cellStyle name="Calculation 8 7 3" xfId="17273"/>
    <cellStyle name="Calculation 8 7 3 2" xfId="29599"/>
    <cellStyle name="Calculation 8 7 4" xfId="29597"/>
    <cellStyle name="Calculation 8 8" xfId="6079"/>
    <cellStyle name="Calculation 8 8 2" xfId="16652"/>
    <cellStyle name="Calculation 8 8 2 2" xfId="29601"/>
    <cellStyle name="Calculation 8 8 3" xfId="17274"/>
    <cellStyle name="Calculation 8 8 3 2" xfId="29602"/>
    <cellStyle name="Calculation 8 8 4" xfId="29600"/>
    <cellStyle name="Calculation 8 9" xfId="4741"/>
    <cellStyle name="Calculation 8 9 2" xfId="16653"/>
    <cellStyle name="Calculation 8 9 2 2" xfId="29604"/>
    <cellStyle name="Calculation 8 9 3" xfId="17275"/>
    <cellStyle name="Calculation 8 9 3 2" xfId="29605"/>
    <cellStyle name="Calculation 8 9 4" xfId="29603"/>
    <cellStyle name="Calculation 9" xfId="777"/>
    <cellStyle name="Calculation 9 10" xfId="7433"/>
    <cellStyle name="Calculation 9 10 2" xfId="16655"/>
    <cellStyle name="Calculation 9 10 2 2" xfId="29608"/>
    <cellStyle name="Calculation 9 10 3" xfId="17277"/>
    <cellStyle name="Calculation 9 10 3 2" xfId="29609"/>
    <cellStyle name="Calculation 9 10 4" xfId="29607"/>
    <cellStyle name="Calculation 9 11" xfId="5739"/>
    <cellStyle name="Calculation 9 11 2" xfId="16656"/>
    <cellStyle name="Calculation 9 11 2 2" xfId="29611"/>
    <cellStyle name="Calculation 9 11 3" xfId="17278"/>
    <cellStyle name="Calculation 9 11 3 2" xfId="29612"/>
    <cellStyle name="Calculation 9 11 4" xfId="29610"/>
    <cellStyle name="Calculation 9 12" xfId="8784"/>
    <cellStyle name="Calculation 9 12 2" xfId="16657"/>
    <cellStyle name="Calculation 9 12 2 2" xfId="29614"/>
    <cellStyle name="Calculation 9 12 3" xfId="17279"/>
    <cellStyle name="Calculation 9 12 3 2" xfId="29615"/>
    <cellStyle name="Calculation 9 12 4" xfId="29613"/>
    <cellStyle name="Calculation 9 13" xfId="9931"/>
    <cellStyle name="Calculation 9 13 2" xfId="16658"/>
    <cellStyle name="Calculation 9 13 2 2" xfId="29617"/>
    <cellStyle name="Calculation 9 13 3" xfId="17280"/>
    <cellStyle name="Calculation 9 13 3 2" xfId="29618"/>
    <cellStyle name="Calculation 9 13 4" xfId="29616"/>
    <cellStyle name="Calculation 9 14" xfId="8345"/>
    <cellStyle name="Calculation 9 14 2" xfId="16659"/>
    <cellStyle name="Calculation 9 14 2 2" xfId="29620"/>
    <cellStyle name="Calculation 9 14 3" xfId="17281"/>
    <cellStyle name="Calculation 9 14 3 2" xfId="29621"/>
    <cellStyle name="Calculation 9 14 4" xfId="29619"/>
    <cellStyle name="Calculation 9 15" xfId="10765"/>
    <cellStyle name="Calculation 9 15 2" xfId="16660"/>
    <cellStyle name="Calculation 9 15 2 2" xfId="29623"/>
    <cellStyle name="Calculation 9 15 3" xfId="17282"/>
    <cellStyle name="Calculation 9 15 3 2" xfId="29624"/>
    <cellStyle name="Calculation 9 15 4" xfId="29622"/>
    <cellStyle name="Calculation 9 16" xfId="6088"/>
    <cellStyle name="Calculation 9 16 2" xfId="16661"/>
    <cellStyle name="Calculation 9 16 2 2" xfId="29626"/>
    <cellStyle name="Calculation 9 16 3" xfId="17283"/>
    <cellStyle name="Calculation 9 16 3 2" xfId="29627"/>
    <cellStyle name="Calculation 9 16 4" xfId="29625"/>
    <cellStyle name="Calculation 9 17" xfId="9102"/>
    <cellStyle name="Calculation 9 17 2" xfId="16662"/>
    <cellStyle name="Calculation 9 17 2 2" xfId="29629"/>
    <cellStyle name="Calculation 9 17 3" xfId="17284"/>
    <cellStyle name="Calculation 9 17 3 2" xfId="29630"/>
    <cellStyle name="Calculation 9 17 4" xfId="29628"/>
    <cellStyle name="Calculation 9 18" xfId="12489"/>
    <cellStyle name="Calculation 9 18 2" xfId="16663"/>
    <cellStyle name="Calculation 9 18 2 2" xfId="29632"/>
    <cellStyle name="Calculation 9 18 3" xfId="17285"/>
    <cellStyle name="Calculation 9 18 3 2" xfId="29633"/>
    <cellStyle name="Calculation 9 18 4" xfId="29631"/>
    <cellStyle name="Calculation 9 19" xfId="5883"/>
    <cellStyle name="Calculation 9 19 2" xfId="16664"/>
    <cellStyle name="Calculation 9 19 2 2" xfId="29635"/>
    <cellStyle name="Calculation 9 19 3" xfId="17286"/>
    <cellStyle name="Calculation 9 19 3 2" xfId="29636"/>
    <cellStyle name="Calculation 9 19 4" xfId="29634"/>
    <cellStyle name="Calculation 9 2" xfId="6050"/>
    <cellStyle name="Calculation 9 2 2" xfId="16665"/>
    <cellStyle name="Calculation 9 2 2 2" xfId="29638"/>
    <cellStyle name="Calculation 9 2 3" xfId="17287"/>
    <cellStyle name="Calculation 9 2 3 2" xfId="29639"/>
    <cellStyle name="Calculation 9 2 4" xfId="29637"/>
    <cellStyle name="Calculation 9 20" xfId="5910"/>
    <cellStyle name="Calculation 9 20 2" xfId="29640"/>
    <cellStyle name="Calculation 9 21" xfId="16654"/>
    <cellStyle name="Calculation 9 21 2" xfId="29641"/>
    <cellStyle name="Calculation 9 22" xfId="17276"/>
    <cellStyle name="Calculation 9 22 2" xfId="29642"/>
    <cellStyle name="Calculation 9 23" xfId="29606"/>
    <cellStyle name="Calculation 9 24" xfId="2935"/>
    <cellStyle name="Calculation 9 3" xfId="5758"/>
    <cellStyle name="Calculation 9 3 2" xfId="16666"/>
    <cellStyle name="Calculation 9 3 2 2" xfId="29644"/>
    <cellStyle name="Calculation 9 3 3" xfId="17288"/>
    <cellStyle name="Calculation 9 3 3 2" xfId="29645"/>
    <cellStyle name="Calculation 9 3 4" xfId="29643"/>
    <cellStyle name="Calculation 9 4" xfId="6054"/>
    <cellStyle name="Calculation 9 4 2" xfId="16667"/>
    <cellStyle name="Calculation 9 4 2 2" xfId="29647"/>
    <cellStyle name="Calculation 9 4 3" xfId="17289"/>
    <cellStyle name="Calculation 9 4 3 2" xfId="29648"/>
    <cellStyle name="Calculation 9 4 4" xfId="29646"/>
    <cellStyle name="Calculation 9 5" xfId="5752"/>
    <cellStyle name="Calculation 9 5 2" xfId="16668"/>
    <cellStyle name="Calculation 9 5 2 2" xfId="29650"/>
    <cellStyle name="Calculation 9 5 3" xfId="17290"/>
    <cellStyle name="Calculation 9 5 3 2" xfId="29651"/>
    <cellStyle name="Calculation 9 5 4" xfId="29649"/>
    <cellStyle name="Calculation 9 6" xfId="7280"/>
    <cellStyle name="Calculation 9 6 2" xfId="16669"/>
    <cellStyle name="Calculation 9 6 2 2" xfId="29653"/>
    <cellStyle name="Calculation 9 6 3" xfId="17291"/>
    <cellStyle name="Calculation 9 6 3 2" xfId="29654"/>
    <cellStyle name="Calculation 9 6 4" xfId="29652"/>
    <cellStyle name="Calculation 9 7" xfId="5832"/>
    <cellStyle name="Calculation 9 7 2" xfId="16670"/>
    <cellStyle name="Calculation 9 7 2 2" xfId="29656"/>
    <cellStyle name="Calculation 9 7 3" xfId="17292"/>
    <cellStyle name="Calculation 9 7 3 2" xfId="29657"/>
    <cellStyle name="Calculation 9 7 4" xfId="29655"/>
    <cellStyle name="Calculation 9 8" xfId="6080"/>
    <cellStyle name="Calculation 9 8 2" xfId="16671"/>
    <cellStyle name="Calculation 9 8 2 2" xfId="29659"/>
    <cellStyle name="Calculation 9 8 3" xfId="17293"/>
    <cellStyle name="Calculation 9 8 3 2" xfId="29660"/>
    <cellStyle name="Calculation 9 8 4" xfId="29658"/>
    <cellStyle name="Calculation 9 9" xfId="7426"/>
    <cellStyle name="Calculation 9 9 2" xfId="16672"/>
    <cellStyle name="Calculation 9 9 2 2" xfId="29662"/>
    <cellStyle name="Calculation 9 9 3" xfId="17294"/>
    <cellStyle name="Calculation 9 9 3 2" xfId="29663"/>
    <cellStyle name="Calculation 9 9 4" xfId="29661"/>
    <cellStyle name="cells" xfId="1191"/>
    <cellStyle name="cells 2" xfId="29664"/>
    <cellStyle name="Check Cell 10" xfId="895"/>
    <cellStyle name="Check Cell 10 2" xfId="29666"/>
    <cellStyle name="Check Cell 11" xfId="1012"/>
    <cellStyle name="Check Cell 11 2" xfId="29667"/>
    <cellStyle name="Check Cell 12" xfId="2936"/>
    <cellStyle name="Check Cell 12 10" xfId="2937"/>
    <cellStyle name="Check Cell 12 10 2" xfId="29669"/>
    <cellStyle name="Check Cell 12 11" xfId="2938"/>
    <cellStyle name="Check Cell 12 11 2" xfId="29670"/>
    <cellStyle name="Check Cell 12 12" xfId="2939"/>
    <cellStyle name="Check Cell 12 12 2" xfId="29671"/>
    <cellStyle name="Check Cell 12 13" xfId="2940"/>
    <cellStyle name="Check Cell 12 13 2" xfId="29672"/>
    <cellStyle name="Check Cell 12 14" xfId="2941"/>
    <cellStyle name="Check Cell 12 14 2" xfId="29673"/>
    <cellStyle name="Check Cell 12 15" xfId="2942"/>
    <cellStyle name="Check Cell 12 15 2" xfId="29674"/>
    <cellStyle name="Check Cell 12 16" xfId="2943"/>
    <cellStyle name="Check Cell 12 16 2" xfId="29675"/>
    <cellStyle name="Check Cell 12 17" xfId="2944"/>
    <cellStyle name="Check Cell 12 17 2" xfId="29676"/>
    <cellStyle name="Check Cell 12 18" xfId="2945"/>
    <cellStyle name="Check Cell 12 18 2" xfId="29677"/>
    <cellStyle name="Check Cell 12 19" xfId="2946"/>
    <cellStyle name="Check Cell 12 19 2" xfId="29678"/>
    <cellStyle name="Check Cell 12 2" xfId="2947"/>
    <cellStyle name="Check Cell 12 2 2" xfId="29679"/>
    <cellStyle name="Check Cell 12 20" xfId="2948"/>
    <cellStyle name="Check Cell 12 20 2" xfId="29680"/>
    <cellStyle name="Check Cell 12 21" xfId="2949"/>
    <cellStyle name="Check Cell 12 21 2" xfId="29681"/>
    <cellStyle name="Check Cell 12 22" xfId="2950"/>
    <cellStyle name="Check Cell 12 22 2" xfId="29682"/>
    <cellStyle name="Check Cell 12 23" xfId="2951"/>
    <cellStyle name="Check Cell 12 23 2" xfId="29683"/>
    <cellStyle name="Check Cell 12 24" xfId="2952"/>
    <cellStyle name="Check Cell 12 24 2" xfId="29684"/>
    <cellStyle name="Check Cell 12 25" xfId="2953"/>
    <cellStyle name="Check Cell 12 25 2" xfId="29685"/>
    <cellStyle name="Check Cell 12 26" xfId="2954"/>
    <cellStyle name="Check Cell 12 26 2" xfId="29686"/>
    <cellStyle name="Check Cell 12 27" xfId="2955"/>
    <cellStyle name="Check Cell 12 27 2" xfId="29687"/>
    <cellStyle name="Check Cell 12 28" xfId="2956"/>
    <cellStyle name="Check Cell 12 28 2" xfId="29688"/>
    <cellStyle name="Check Cell 12 29" xfId="2957"/>
    <cellStyle name="Check Cell 12 29 2" xfId="29689"/>
    <cellStyle name="Check Cell 12 3" xfId="2958"/>
    <cellStyle name="Check Cell 12 3 2" xfId="29690"/>
    <cellStyle name="Check Cell 12 30" xfId="2959"/>
    <cellStyle name="Check Cell 12 30 2" xfId="29691"/>
    <cellStyle name="Check Cell 12 31" xfId="29668"/>
    <cellStyle name="Check Cell 12 4" xfId="2960"/>
    <cellStyle name="Check Cell 12 4 2" xfId="29692"/>
    <cellStyle name="Check Cell 12 5" xfId="2961"/>
    <cellStyle name="Check Cell 12 5 2" xfId="29693"/>
    <cellStyle name="Check Cell 12 6" xfId="2962"/>
    <cellStyle name="Check Cell 12 6 2" xfId="29694"/>
    <cellStyle name="Check Cell 12 7" xfId="2963"/>
    <cellStyle name="Check Cell 12 7 2" xfId="29695"/>
    <cellStyle name="Check Cell 12 8" xfId="2964"/>
    <cellStyle name="Check Cell 12 8 2" xfId="29696"/>
    <cellStyle name="Check Cell 12 9" xfId="2965"/>
    <cellStyle name="Check Cell 12 9 2" xfId="29697"/>
    <cellStyle name="Check Cell 13" xfId="2966"/>
    <cellStyle name="Check Cell 13 2" xfId="29698"/>
    <cellStyle name="Check Cell 14" xfId="2967"/>
    <cellStyle name="Check Cell 14 2" xfId="29699"/>
    <cellStyle name="Check Cell 15" xfId="4651"/>
    <cellStyle name="Check Cell 15 2" xfId="29700"/>
    <cellStyle name="Check Cell 16" xfId="17346"/>
    <cellStyle name="Check Cell 16 2" xfId="29701"/>
    <cellStyle name="Check Cell 17" xfId="29702"/>
    <cellStyle name="Check Cell 18" xfId="29665"/>
    <cellStyle name="Check Cell 2" xfId="27"/>
    <cellStyle name="Check Cell 2 10" xfId="1022"/>
    <cellStyle name="Check Cell 2 10 2" xfId="29703"/>
    <cellStyle name="Check Cell 2 11" xfId="1116"/>
    <cellStyle name="Check Cell 2 2" xfId="93"/>
    <cellStyle name="Check Cell 2 2 2" xfId="29704"/>
    <cellStyle name="Check Cell 2 3" xfId="255"/>
    <cellStyle name="Check Cell 2 3 2" xfId="29705"/>
    <cellStyle name="Check Cell 2 4" xfId="343"/>
    <cellStyle name="Check Cell 2 4 2" xfId="29706"/>
    <cellStyle name="Check Cell 2 5" xfId="431"/>
    <cellStyle name="Check Cell 2 5 2" xfId="29707"/>
    <cellStyle name="Check Cell 2 6" xfId="550"/>
    <cellStyle name="Check Cell 2 6 2" xfId="29708"/>
    <cellStyle name="Check Cell 2 7" xfId="669"/>
    <cellStyle name="Check Cell 2 7 2" xfId="29709"/>
    <cellStyle name="Check Cell 2 8" xfId="787"/>
    <cellStyle name="Check Cell 2 8 2" xfId="29710"/>
    <cellStyle name="Check Cell 2 9" xfId="905"/>
    <cellStyle name="Check Cell 2 9 2" xfId="29711"/>
    <cellStyle name="Check Cell 3" xfId="188"/>
    <cellStyle name="Check Cell 3 2" xfId="2968"/>
    <cellStyle name="Check Cell 3 2 2" xfId="29713"/>
    <cellStyle name="Check Cell 3 3" xfId="29712"/>
    <cellStyle name="Check Cell 4" xfId="288"/>
    <cellStyle name="Check Cell 4 2" xfId="2969"/>
    <cellStyle name="Check Cell 4 2 2" xfId="29715"/>
    <cellStyle name="Check Cell 4 3" xfId="29714"/>
    <cellStyle name="Check Cell 5" xfId="376"/>
    <cellStyle name="Check Cell 5 2" xfId="2970"/>
    <cellStyle name="Check Cell 5 2 2" xfId="29717"/>
    <cellStyle name="Check Cell 5 3" xfId="29716"/>
    <cellStyle name="Check Cell 6" xfId="415"/>
    <cellStyle name="Check Cell 6 2" xfId="2971"/>
    <cellStyle name="Check Cell 6 2 2" xfId="29719"/>
    <cellStyle name="Check Cell 6 3" xfId="16673"/>
    <cellStyle name="Check Cell 6 3 2" xfId="29720"/>
    <cellStyle name="Check Cell 6 4" xfId="17295"/>
    <cellStyle name="Check Cell 6 4 2" xfId="29721"/>
    <cellStyle name="Check Cell 6 5" xfId="29718"/>
    <cellStyle name="Check Cell 6 6" xfId="1590"/>
    <cellStyle name="Check Cell 7" xfId="538"/>
    <cellStyle name="Check Cell 7 10" xfId="2972"/>
    <cellStyle name="Check Cell 7 10 2" xfId="29723"/>
    <cellStyle name="Check Cell 7 11" xfId="2973"/>
    <cellStyle name="Check Cell 7 11 2" xfId="29724"/>
    <cellStyle name="Check Cell 7 12" xfId="29722"/>
    <cellStyle name="Check Cell 7 2" xfId="2974"/>
    <cellStyle name="Check Cell 7 2 2" xfId="29725"/>
    <cellStyle name="Check Cell 7 3" xfId="2975"/>
    <cellStyle name="Check Cell 7 3 2" xfId="29726"/>
    <cellStyle name="Check Cell 7 4" xfId="2976"/>
    <cellStyle name="Check Cell 7 4 2" xfId="29727"/>
    <cellStyle name="Check Cell 7 5" xfId="2977"/>
    <cellStyle name="Check Cell 7 5 2" xfId="29728"/>
    <cellStyle name="Check Cell 7 6" xfId="2978"/>
    <cellStyle name="Check Cell 7 6 2" xfId="29729"/>
    <cellStyle name="Check Cell 7 7" xfId="2979"/>
    <cellStyle name="Check Cell 7 7 2" xfId="29730"/>
    <cellStyle name="Check Cell 7 8" xfId="2980"/>
    <cellStyle name="Check Cell 7 8 2" xfId="29731"/>
    <cellStyle name="Check Cell 7 9" xfId="2981"/>
    <cellStyle name="Check Cell 7 9 2" xfId="29732"/>
    <cellStyle name="Check Cell 8" xfId="657"/>
    <cellStyle name="Check Cell 8 2" xfId="29733"/>
    <cellStyle name="Check Cell 9" xfId="775"/>
    <cellStyle name="Check Cell 9 2" xfId="29734"/>
    <cellStyle name="column field" xfId="1193"/>
    <cellStyle name="column field 2" xfId="1262"/>
    <cellStyle name="column field 2 2" xfId="29735"/>
    <cellStyle name="Comma" xfId="1166" builtinId="3"/>
    <cellStyle name="Comma 2" xfId="1168"/>
    <cellStyle name="Comma 2 10" xfId="1023"/>
    <cellStyle name="Comma 2 10 2" xfId="2983"/>
    <cellStyle name="Comma 2 10 2 2" xfId="29738"/>
    <cellStyle name="Comma 2 10 3" xfId="2984"/>
    <cellStyle name="Comma 2 10 3 2" xfId="29739"/>
    <cellStyle name="Comma 2 10 4" xfId="29737"/>
    <cellStyle name="Comma 2 10 5" xfId="2982"/>
    <cellStyle name="Comma 2 11" xfId="1117"/>
    <cellStyle name="Comma 2 11 2" xfId="2986"/>
    <cellStyle name="Comma 2 11 2 2" xfId="29741"/>
    <cellStyle name="Comma 2 11 3" xfId="2987"/>
    <cellStyle name="Comma 2 11 3 2" xfId="29742"/>
    <cellStyle name="Comma 2 11 4" xfId="29740"/>
    <cellStyle name="Comma 2 11 5" xfId="2985"/>
    <cellStyle name="Comma 2 12" xfId="1195"/>
    <cellStyle name="Comma 2 12 2" xfId="2989"/>
    <cellStyle name="Comma 2 12 2 2" xfId="29744"/>
    <cellStyle name="Comma 2 12 3" xfId="2990"/>
    <cellStyle name="Comma 2 12 3 2" xfId="29745"/>
    <cellStyle name="Comma 2 12 4" xfId="29743"/>
    <cellStyle name="Comma 2 12 5" xfId="2988"/>
    <cellStyle name="Comma 2 13" xfId="2991"/>
    <cellStyle name="Comma 2 13 2" xfId="2992"/>
    <cellStyle name="Comma 2 13 2 2" xfId="29747"/>
    <cellStyle name="Comma 2 13 3" xfId="2993"/>
    <cellStyle name="Comma 2 13 3 2" xfId="29748"/>
    <cellStyle name="Comma 2 13 4" xfId="29746"/>
    <cellStyle name="Comma 2 14" xfId="2994"/>
    <cellStyle name="Comma 2 14 2" xfId="2995"/>
    <cellStyle name="Comma 2 14 2 2" xfId="29750"/>
    <cellStyle name="Comma 2 14 3" xfId="2996"/>
    <cellStyle name="Comma 2 14 3 2" xfId="29751"/>
    <cellStyle name="Comma 2 14 4" xfId="29749"/>
    <cellStyle name="Comma 2 15" xfId="2997"/>
    <cellStyle name="Comma 2 15 2" xfId="2998"/>
    <cellStyle name="Comma 2 15 2 2" xfId="29753"/>
    <cellStyle name="Comma 2 15 3" xfId="2999"/>
    <cellStyle name="Comma 2 15 3 2" xfId="29754"/>
    <cellStyle name="Comma 2 15 4" xfId="29752"/>
    <cellStyle name="Comma 2 16" xfId="3000"/>
    <cellStyle name="Comma 2 16 2" xfId="3001"/>
    <cellStyle name="Comma 2 16 2 2" xfId="29756"/>
    <cellStyle name="Comma 2 16 3" xfId="3002"/>
    <cellStyle name="Comma 2 16 3 2" xfId="29757"/>
    <cellStyle name="Comma 2 16 4" xfId="29755"/>
    <cellStyle name="Comma 2 17" xfId="3003"/>
    <cellStyle name="Comma 2 17 2" xfId="3004"/>
    <cellStyle name="Comma 2 17 2 2" xfId="29759"/>
    <cellStyle name="Comma 2 17 3" xfId="3005"/>
    <cellStyle name="Comma 2 17 3 2" xfId="29760"/>
    <cellStyle name="Comma 2 17 4" xfId="29758"/>
    <cellStyle name="Comma 2 18" xfId="3006"/>
    <cellStyle name="Comma 2 18 2" xfId="3007"/>
    <cellStyle name="Comma 2 18 2 2" xfId="29762"/>
    <cellStyle name="Comma 2 18 3" xfId="3008"/>
    <cellStyle name="Comma 2 18 3 2" xfId="29763"/>
    <cellStyle name="Comma 2 18 4" xfId="29761"/>
    <cellStyle name="Comma 2 19" xfId="3009"/>
    <cellStyle name="Comma 2 19 2" xfId="3010"/>
    <cellStyle name="Comma 2 19 2 2" xfId="29765"/>
    <cellStyle name="Comma 2 19 3" xfId="3011"/>
    <cellStyle name="Comma 2 19 3 2" xfId="29766"/>
    <cellStyle name="Comma 2 19 4" xfId="29764"/>
    <cellStyle name="Comma 2 2" xfId="94"/>
    <cellStyle name="Comma 2 2 10" xfId="3013"/>
    <cellStyle name="Comma 2 2 10 2" xfId="3014"/>
    <cellStyle name="Comma 2 2 10 2 2" xfId="29769"/>
    <cellStyle name="Comma 2 2 10 3" xfId="3015"/>
    <cellStyle name="Comma 2 2 10 3 2" xfId="29770"/>
    <cellStyle name="Comma 2 2 10 4" xfId="29768"/>
    <cellStyle name="Comma 2 2 11" xfId="3016"/>
    <cellStyle name="Comma 2 2 11 2" xfId="3017"/>
    <cellStyle name="Comma 2 2 11 2 2" xfId="29772"/>
    <cellStyle name="Comma 2 2 11 3" xfId="3018"/>
    <cellStyle name="Comma 2 2 11 3 2" xfId="29773"/>
    <cellStyle name="Comma 2 2 11 4" xfId="29771"/>
    <cellStyle name="Comma 2 2 12" xfId="3019"/>
    <cellStyle name="Comma 2 2 12 2" xfId="3020"/>
    <cellStyle name="Comma 2 2 12 2 2" xfId="29775"/>
    <cellStyle name="Comma 2 2 12 3" xfId="3021"/>
    <cellStyle name="Comma 2 2 12 3 2" xfId="29776"/>
    <cellStyle name="Comma 2 2 12 4" xfId="29774"/>
    <cellStyle name="Comma 2 2 13" xfId="3022"/>
    <cellStyle name="Comma 2 2 13 2" xfId="29777"/>
    <cellStyle name="Comma 2 2 14" xfId="29767"/>
    <cellStyle name="Comma 2 2 15" xfId="3012"/>
    <cellStyle name="Comma 2 2 2" xfId="3023"/>
    <cellStyle name="Comma 2 2 2 10" xfId="3024"/>
    <cellStyle name="Comma 2 2 2 10 2" xfId="3025"/>
    <cellStyle name="Comma 2 2 2 10 2 2" xfId="29780"/>
    <cellStyle name="Comma 2 2 2 10 3" xfId="3026"/>
    <cellStyle name="Comma 2 2 2 10 3 2" xfId="29781"/>
    <cellStyle name="Comma 2 2 2 10 4" xfId="29779"/>
    <cellStyle name="Comma 2 2 2 11" xfId="3027"/>
    <cellStyle name="Comma 2 2 2 11 2" xfId="3028"/>
    <cellStyle name="Comma 2 2 2 11 2 2" xfId="29783"/>
    <cellStyle name="Comma 2 2 2 11 3" xfId="3029"/>
    <cellStyle name="Comma 2 2 2 11 3 2" xfId="29784"/>
    <cellStyle name="Comma 2 2 2 11 4" xfId="29782"/>
    <cellStyle name="Comma 2 2 2 12" xfId="3030"/>
    <cellStyle name="Comma 2 2 2 12 2" xfId="3031"/>
    <cellStyle name="Comma 2 2 2 12 2 2" xfId="29786"/>
    <cellStyle name="Comma 2 2 2 12 3" xfId="3032"/>
    <cellStyle name="Comma 2 2 2 12 3 2" xfId="29787"/>
    <cellStyle name="Comma 2 2 2 12 4" xfId="29785"/>
    <cellStyle name="Comma 2 2 2 13" xfId="3033"/>
    <cellStyle name="Comma 2 2 2 13 2" xfId="29788"/>
    <cellStyle name="Comma 2 2 2 14" xfId="3034"/>
    <cellStyle name="Comma 2 2 2 14 2" xfId="29789"/>
    <cellStyle name="Comma 2 2 2 15" xfId="3035"/>
    <cellStyle name="Comma 2 2 2 15 2" xfId="29790"/>
    <cellStyle name="Comma 2 2 2 16" xfId="29778"/>
    <cellStyle name="Comma 2 2 2 2" xfId="3036"/>
    <cellStyle name="Comma 2 2 2 2 2" xfId="3037"/>
    <cellStyle name="Comma 2 2 2 2 2 2" xfId="3038"/>
    <cellStyle name="Comma 2 2 2 2 2 2 2" xfId="29793"/>
    <cellStyle name="Comma 2 2 2 2 2 3" xfId="3039"/>
    <cellStyle name="Comma 2 2 2 2 2 3 2" xfId="29794"/>
    <cellStyle name="Comma 2 2 2 2 2 4" xfId="3040"/>
    <cellStyle name="Comma 2 2 2 2 2 4 2" xfId="29795"/>
    <cellStyle name="Comma 2 2 2 2 2 5" xfId="29792"/>
    <cellStyle name="Comma 2 2 2 2 3" xfId="29791"/>
    <cellStyle name="Comma 2 2 2 3" xfId="3041"/>
    <cellStyle name="Comma 2 2 2 3 2" xfId="3042"/>
    <cellStyle name="Comma 2 2 2 3 2 2" xfId="29797"/>
    <cellStyle name="Comma 2 2 2 3 3" xfId="3043"/>
    <cellStyle name="Comma 2 2 2 3 3 2" xfId="29798"/>
    <cellStyle name="Comma 2 2 2 3 4" xfId="29796"/>
    <cellStyle name="Comma 2 2 2 4" xfId="3044"/>
    <cellStyle name="Comma 2 2 2 4 2" xfId="3045"/>
    <cellStyle name="Comma 2 2 2 4 2 2" xfId="29800"/>
    <cellStyle name="Comma 2 2 2 4 3" xfId="3046"/>
    <cellStyle name="Comma 2 2 2 4 3 2" xfId="29801"/>
    <cellStyle name="Comma 2 2 2 4 4" xfId="29799"/>
    <cellStyle name="Comma 2 2 2 5" xfId="3047"/>
    <cellStyle name="Comma 2 2 2 5 2" xfId="3048"/>
    <cellStyle name="Comma 2 2 2 5 2 2" xfId="29803"/>
    <cellStyle name="Comma 2 2 2 5 3" xfId="3049"/>
    <cellStyle name="Comma 2 2 2 5 3 2" xfId="29804"/>
    <cellStyle name="Comma 2 2 2 5 4" xfId="29802"/>
    <cellStyle name="Comma 2 2 2 6" xfId="3050"/>
    <cellStyle name="Comma 2 2 2 6 2" xfId="3051"/>
    <cellStyle name="Comma 2 2 2 6 2 2" xfId="29806"/>
    <cellStyle name="Comma 2 2 2 6 3" xfId="3052"/>
    <cellStyle name="Comma 2 2 2 6 3 2" xfId="29807"/>
    <cellStyle name="Comma 2 2 2 6 4" xfId="29805"/>
    <cellStyle name="Comma 2 2 2 7" xfId="3053"/>
    <cellStyle name="Comma 2 2 2 7 2" xfId="3054"/>
    <cellStyle name="Comma 2 2 2 7 2 2" xfId="29809"/>
    <cellStyle name="Comma 2 2 2 7 3" xfId="3055"/>
    <cellStyle name="Comma 2 2 2 7 3 2" xfId="29810"/>
    <cellStyle name="Comma 2 2 2 7 4" xfId="29808"/>
    <cellStyle name="Comma 2 2 2 8" xfId="3056"/>
    <cellStyle name="Comma 2 2 2 8 2" xfId="3057"/>
    <cellStyle name="Comma 2 2 2 8 2 2" xfId="29812"/>
    <cellStyle name="Comma 2 2 2 8 3" xfId="3058"/>
    <cellStyle name="Comma 2 2 2 8 3 2" xfId="29813"/>
    <cellStyle name="Comma 2 2 2 8 4" xfId="29811"/>
    <cellStyle name="Comma 2 2 2 9" xfId="3059"/>
    <cellStyle name="Comma 2 2 2 9 2" xfId="3060"/>
    <cellStyle name="Comma 2 2 2 9 2 2" xfId="29815"/>
    <cellStyle name="Comma 2 2 2 9 3" xfId="3061"/>
    <cellStyle name="Comma 2 2 2 9 3 2" xfId="29816"/>
    <cellStyle name="Comma 2 2 2 9 4" xfId="29814"/>
    <cellStyle name="Comma 2 2 3" xfId="3062"/>
    <cellStyle name="Comma 2 2 3 2" xfId="3063"/>
    <cellStyle name="Comma 2 2 3 2 2" xfId="3064"/>
    <cellStyle name="Comma 2 2 3 2 2 2" xfId="29819"/>
    <cellStyle name="Comma 2 2 3 2 3" xfId="29818"/>
    <cellStyle name="Comma 2 2 3 3" xfId="3065"/>
    <cellStyle name="Comma 2 2 3 3 2" xfId="29820"/>
    <cellStyle name="Comma 2 2 3 4" xfId="3066"/>
    <cellStyle name="Comma 2 2 3 4 2" xfId="29821"/>
    <cellStyle name="Comma 2 2 3 5" xfId="29817"/>
    <cellStyle name="Comma 2 2 4" xfId="3067"/>
    <cellStyle name="Comma 2 2 4 2" xfId="3068"/>
    <cellStyle name="Comma 2 2 4 2 2" xfId="29823"/>
    <cellStyle name="Comma 2 2 4 3" xfId="3069"/>
    <cellStyle name="Comma 2 2 4 3 2" xfId="29824"/>
    <cellStyle name="Comma 2 2 4 4" xfId="29822"/>
    <cellStyle name="Comma 2 2 5" xfId="3070"/>
    <cellStyle name="Comma 2 2 5 2" xfId="3071"/>
    <cellStyle name="Comma 2 2 5 2 2" xfId="29826"/>
    <cellStyle name="Comma 2 2 5 3" xfId="3072"/>
    <cellStyle name="Comma 2 2 5 3 2" xfId="29827"/>
    <cellStyle name="Comma 2 2 5 4" xfId="29825"/>
    <cellStyle name="Comma 2 2 6" xfId="3073"/>
    <cellStyle name="Comma 2 2 6 2" xfId="3074"/>
    <cellStyle name="Comma 2 2 6 2 2" xfId="29829"/>
    <cellStyle name="Comma 2 2 6 3" xfId="3075"/>
    <cellStyle name="Comma 2 2 6 3 2" xfId="29830"/>
    <cellStyle name="Comma 2 2 6 4" xfId="29828"/>
    <cellStyle name="Comma 2 2 7" xfId="3076"/>
    <cellStyle name="Comma 2 2 7 2" xfId="3077"/>
    <cellStyle name="Comma 2 2 7 2 2" xfId="29832"/>
    <cellStyle name="Comma 2 2 7 3" xfId="3078"/>
    <cellStyle name="Comma 2 2 7 3 2" xfId="29833"/>
    <cellStyle name="Comma 2 2 7 4" xfId="29831"/>
    <cellStyle name="Comma 2 2 8" xfId="3079"/>
    <cellStyle name="Comma 2 2 8 2" xfId="3080"/>
    <cellStyle name="Comma 2 2 8 2 2" xfId="29835"/>
    <cellStyle name="Comma 2 2 8 3" xfId="3081"/>
    <cellStyle name="Comma 2 2 8 3 2" xfId="29836"/>
    <cellStyle name="Comma 2 2 8 4" xfId="29834"/>
    <cellStyle name="Comma 2 2 9" xfId="3082"/>
    <cellStyle name="Comma 2 2 9 2" xfId="3083"/>
    <cellStyle name="Comma 2 2 9 2 2" xfId="29838"/>
    <cellStyle name="Comma 2 2 9 3" xfId="3084"/>
    <cellStyle name="Comma 2 2 9 3 2" xfId="29839"/>
    <cellStyle name="Comma 2 2 9 4" xfId="29837"/>
    <cellStyle name="Comma 2 20" xfId="3085"/>
    <cellStyle name="Comma 2 20 2" xfId="3086"/>
    <cellStyle name="Comma 2 20 2 2" xfId="29841"/>
    <cellStyle name="Comma 2 20 3" xfId="3087"/>
    <cellStyle name="Comma 2 20 3 2" xfId="29842"/>
    <cellStyle name="Comma 2 20 4" xfId="29840"/>
    <cellStyle name="Comma 2 21" xfId="3088"/>
    <cellStyle name="Comma 2 21 2" xfId="3089"/>
    <cellStyle name="Comma 2 21 2 2" xfId="29844"/>
    <cellStyle name="Comma 2 21 3" xfId="3090"/>
    <cellStyle name="Comma 2 21 3 2" xfId="29845"/>
    <cellStyle name="Comma 2 21 4" xfId="29843"/>
    <cellStyle name="Comma 2 22" xfId="3091"/>
    <cellStyle name="Comma 2 22 2" xfId="3092"/>
    <cellStyle name="Comma 2 22 2 2" xfId="29847"/>
    <cellStyle name="Comma 2 22 3" xfId="3093"/>
    <cellStyle name="Comma 2 22 3 2" xfId="29848"/>
    <cellStyle name="Comma 2 22 4" xfId="29846"/>
    <cellStyle name="Comma 2 23" xfId="3094"/>
    <cellStyle name="Comma 2 23 2" xfId="3095"/>
    <cellStyle name="Comma 2 23 2 2" xfId="29850"/>
    <cellStyle name="Comma 2 23 3" xfId="3096"/>
    <cellStyle name="Comma 2 23 3 2" xfId="29851"/>
    <cellStyle name="Comma 2 23 4" xfId="29849"/>
    <cellStyle name="Comma 2 24" xfId="3097"/>
    <cellStyle name="Comma 2 24 2" xfId="3098"/>
    <cellStyle name="Comma 2 24 2 2" xfId="29853"/>
    <cellStyle name="Comma 2 24 3" xfId="3099"/>
    <cellStyle name="Comma 2 24 3 2" xfId="29854"/>
    <cellStyle name="Comma 2 24 4" xfId="29852"/>
    <cellStyle name="Comma 2 25" xfId="3100"/>
    <cellStyle name="Comma 2 25 2" xfId="3101"/>
    <cellStyle name="Comma 2 25 2 2" xfId="29856"/>
    <cellStyle name="Comma 2 25 3" xfId="3102"/>
    <cellStyle name="Comma 2 25 3 2" xfId="29857"/>
    <cellStyle name="Comma 2 25 4" xfId="29855"/>
    <cellStyle name="Comma 2 26" xfId="3103"/>
    <cellStyle name="Comma 2 26 2" xfId="3104"/>
    <cellStyle name="Comma 2 26 2 2" xfId="29859"/>
    <cellStyle name="Comma 2 26 3" xfId="3105"/>
    <cellStyle name="Comma 2 26 3 2" xfId="29860"/>
    <cellStyle name="Comma 2 26 4" xfId="29858"/>
    <cellStyle name="Comma 2 27" xfId="3106"/>
    <cellStyle name="Comma 2 27 2" xfId="3107"/>
    <cellStyle name="Comma 2 27 2 2" xfId="29862"/>
    <cellStyle name="Comma 2 27 3" xfId="3108"/>
    <cellStyle name="Comma 2 27 3 2" xfId="29863"/>
    <cellStyle name="Comma 2 27 4" xfId="29861"/>
    <cellStyle name="Comma 2 28" xfId="3109"/>
    <cellStyle name="Comma 2 28 2" xfId="3110"/>
    <cellStyle name="Comma 2 28 2 2" xfId="3111"/>
    <cellStyle name="Comma 2 28 2 2 2" xfId="29866"/>
    <cellStyle name="Comma 2 28 2 3" xfId="3112"/>
    <cellStyle name="Comma 2 28 2 3 2" xfId="29867"/>
    <cellStyle name="Comma 2 28 2 4" xfId="3113"/>
    <cellStyle name="Comma 2 28 2 4 2" xfId="29868"/>
    <cellStyle name="Comma 2 28 2 5" xfId="29865"/>
    <cellStyle name="Comma 2 28 3" xfId="29864"/>
    <cellStyle name="Comma 2 29" xfId="3114"/>
    <cellStyle name="Comma 2 29 2" xfId="3115"/>
    <cellStyle name="Comma 2 29 2 2" xfId="29870"/>
    <cellStyle name="Comma 2 29 3" xfId="3116"/>
    <cellStyle name="Comma 2 29 3 2" xfId="29871"/>
    <cellStyle name="Comma 2 29 4" xfId="29869"/>
    <cellStyle name="Comma 2 3" xfId="256"/>
    <cellStyle name="Comma 2 3 2" xfId="3118"/>
    <cellStyle name="Comma 2 3 2 2" xfId="29873"/>
    <cellStyle name="Comma 2 3 3" xfId="3119"/>
    <cellStyle name="Comma 2 3 3 2" xfId="29874"/>
    <cellStyle name="Comma 2 3 4" xfId="29872"/>
    <cellStyle name="Comma 2 3 5" xfId="3117"/>
    <cellStyle name="Comma 2 30" xfId="3120"/>
    <cellStyle name="Comma 2 30 2" xfId="3121"/>
    <cellStyle name="Comma 2 30 2 2" xfId="29876"/>
    <cellStyle name="Comma 2 30 3" xfId="3122"/>
    <cellStyle name="Comma 2 30 3 2" xfId="29877"/>
    <cellStyle name="Comma 2 30 4" xfId="29875"/>
    <cellStyle name="Comma 2 31" xfId="3123"/>
    <cellStyle name="Comma 2 31 2" xfId="3124"/>
    <cellStyle name="Comma 2 31 2 2" xfId="29879"/>
    <cellStyle name="Comma 2 31 3" xfId="3125"/>
    <cellStyle name="Comma 2 31 3 2" xfId="29880"/>
    <cellStyle name="Comma 2 31 4" xfId="29878"/>
    <cellStyle name="Comma 2 32" xfId="3126"/>
    <cellStyle name="Comma 2 32 2" xfId="3127"/>
    <cellStyle name="Comma 2 32 2 2" xfId="29882"/>
    <cellStyle name="Comma 2 32 3" xfId="3128"/>
    <cellStyle name="Comma 2 32 3 2" xfId="29883"/>
    <cellStyle name="Comma 2 32 4" xfId="29881"/>
    <cellStyle name="Comma 2 33" xfId="3129"/>
    <cellStyle name="Comma 2 33 2" xfId="3130"/>
    <cellStyle name="Comma 2 33 2 2" xfId="29885"/>
    <cellStyle name="Comma 2 33 3" xfId="3131"/>
    <cellStyle name="Comma 2 33 3 2" xfId="29886"/>
    <cellStyle name="Comma 2 33 4" xfId="29884"/>
    <cellStyle name="Comma 2 34" xfId="3132"/>
    <cellStyle name="Comma 2 34 2" xfId="3133"/>
    <cellStyle name="Comma 2 34 2 2" xfId="29888"/>
    <cellStyle name="Comma 2 34 3" xfId="3134"/>
    <cellStyle name="Comma 2 34 3 2" xfId="29889"/>
    <cellStyle name="Comma 2 34 4" xfId="29887"/>
    <cellStyle name="Comma 2 35" xfId="3135"/>
    <cellStyle name="Comma 2 35 2" xfId="3136"/>
    <cellStyle name="Comma 2 35 2 2" xfId="29891"/>
    <cellStyle name="Comma 2 35 3" xfId="3137"/>
    <cellStyle name="Comma 2 35 3 2" xfId="29892"/>
    <cellStyle name="Comma 2 35 4" xfId="29890"/>
    <cellStyle name="Comma 2 36" xfId="3138"/>
    <cellStyle name="Comma 2 36 2" xfId="3139"/>
    <cellStyle name="Comma 2 36 2 2" xfId="29894"/>
    <cellStyle name="Comma 2 36 3" xfId="3140"/>
    <cellStyle name="Comma 2 36 3 2" xfId="29895"/>
    <cellStyle name="Comma 2 36 4" xfId="29893"/>
    <cellStyle name="Comma 2 37" xfId="3141"/>
    <cellStyle name="Comma 2 37 2" xfId="3142"/>
    <cellStyle name="Comma 2 37 2 2" xfId="29897"/>
    <cellStyle name="Comma 2 37 3" xfId="3143"/>
    <cellStyle name="Comma 2 37 3 2" xfId="29898"/>
    <cellStyle name="Comma 2 37 4" xfId="29896"/>
    <cellStyle name="Comma 2 38" xfId="3144"/>
    <cellStyle name="Comma 2 38 2" xfId="3145"/>
    <cellStyle name="Comma 2 38 2 2" xfId="29900"/>
    <cellStyle name="Comma 2 38 3" xfId="3146"/>
    <cellStyle name="Comma 2 38 3 2" xfId="29901"/>
    <cellStyle name="Comma 2 38 4" xfId="29899"/>
    <cellStyle name="Comma 2 39" xfId="3147"/>
    <cellStyle name="Comma 2 39 2" xfId="29902"/>
    <cellStyle name="Comma 2 4" xfId="344"/>
    <cellStyle name="Comma 2 4 2" xfId="3149"/>
    <cellStyle name="Comma 2 4 2 2" xfId="29904"/>
    <cellStyle name="Comma 2 4 3" xfId="3150"/>
    <cellStyle name="Comma 2 4 3 2" xfId="29905"/>
    <cellStyle name="Comma 2 4 4" xfId="29903"/>
    <cellStyle name="Comma 2 4 5" xfId="3148"/>
    <cellStyle name="Comma 2 40" xfId="3151"/>
    <cellStyle name="Comma 2 40 2" xfId="29906"/>
    <cellStyle name="Comma 2 41" xfId="3152"/>
    <cellStyle name="Comma 2 41 2" xfId="29907"/>
    <cellStyle name="Comma 2 42" xfId="29736"/>
    <cellStyle name="Comma 2 5" xfId="432"/>
    <cellStyle name="Comma 2 5 2" xfId="3154"/>
    <cellStyle name="Comma 2 5 2 2" xfId="29909"/>
    <cellStyle name="Comma 2 5 3" xfId="3155"/>
    <cellStyle name="Comma 2 5 3 2" xfId="29910"/>
    <cellStyle name="Comma 2 5 4" xfId="29908"/>
    <cellStyle name="Comma 2 5 5" xfId="3153"/>
    <cellStyle name="Comma 2 6" xfId="551"/>
    <cellStyle name="Comma 2 6 2" xfId="3157"/>
    <cellStyle name="Comma 2 6 2 2" xfId="29912"/>
    <cellStyle name="Comma 2 6 3" xfId="3158"/>
    <cellStyle name="Comma 2 6 3 2" xfId="29913"/>
    <cellStyle name="Comma 2 6 4" xfId="29911"/>
    <cellStyle name="Comma 2 6 5" xfId="3156"/>
    <cellStyle name="Comma 2 7" xfId="670"/>
    <cellStyle name="Comma 2 7 2" xfId="3160"/>
    <cellStyle name="Comma 2 7 2 2" xfId="29915"/>
    <cellStyle name="Comma 2 7 3" xfId="3161"/>
    <cellStyle name="Comma 2 7 3 2" xfId="29916"/>
    <cellStyle name="Comma 2 7 4" xfId="29914"/>
    <cellStyle name="Comma 2 7 5" xfId="3159"/>
    <cellStyle name="Comma 2 8" xfId="788"/>
    <cellStyle name="Comma 2 8 2" xfId="3163"/>
    <cellStyle name="Comma 2 8 2 2" xfId="29918"/>
    <cellStyle name="Comma 2 8 3" xfId="3164"/>
    <cellStyle name="Comma 2 8 3 2" xfId="29919"/>
    <cellStyle name="Comma 2 8 4" xfId="29917"/>
    <cellStyle name="Comma 2 8 5" xfId="3162"/>
    <cellStyle name="Comma 2 9" xfId="906"/>
    <cellStyle name="Comma 2 9 2" xfId="3166"/>
    <cellStyle name="Comma 2 9 2 2" xfId="29921"/>
    <cellStyle name="Comma 2 9 3" xfId="3167"/>
    <cellStyle name="Comma 2 9 3 2" xfId="29922"/>
    <cellStyle name="Comma 2 9 4" xfId="29920"/>
    <cellStyle name="Comma 2 9 5" xfId="3165"/>
    <cellStyle name="Comma 3" xfId="1169"/>
    <cellStyle name="Comma 3 10" xfId="3168"/>
    <cellStyle name="Comma 3 10 2" xfId="3169"/>
    <cellStyle name="Comma 3 10 2 2" xfId="29925"/>
    <cellStyle name="Comma 3 10 3" xfId="3170"/>
    <cellStyle name="Comma 3 10 3 2" xfId="29926"/>
    <cellStyle name="Comma 3 10 4" xfId="29924"/>
    <cellStyle name="Comma 3 11" xfId="3171"/>
    <cellStyle name="Comma 3 11 2" xfId="3172"/>
    <cellStyle name="Comma 3 11 2 2" xfId="29928"/>
    <cellStyle name="Comma 3 11 3" xfId="3173"/>
    <cellStyle name="Comma 3 11 3 2" xfId="29929"/>
    <cellStyle name="Comma 3 11 4" xfId="29927"/>
    <cellStyle name="Comma 3 12" xfId="3174"/>
    <cellStyle name="Comma 3 12 2" xfId="3175"/>
    <cellStyle name="Comma 3 12 2 2" xfId="29931"/>
    <cellStyle name="Comma 3 12 3" xfId="3176"/>
    <cellStyle name="Comma 3 12 3 2" xfId="29932"/>
    <cellStyle name="Comma 3 12 4" xfId="29930"/>
    <cellStyle name="Comma 3 13" xfId="3177"/>
    <cellStyle name="Comma 3 13 2" xfId="3178"/>
    <cellStyle name="Comma 3 13 2 2" xfId="29934"/>
    <cellStyle name="Comma 3 13 3" xfId="3179"/>
    <cellStyle name="Comma 3 13 3 2" xfId="29935"/>
    <cellStyle name="Comma 3 13 4" xfId="29933"/>
    <cellStyle name="Comma 3 14" xfId="3180"/>
    <cellStyle name="Comma 3 14 2" xfId="3181"/>
    <cellStyle name="Comma 3 14 2 2" xfId="29937"/>
    <cellStyle name="Comma 3 14 3" xfId="3182"/>
    <cellStyle name="Comma 3 14 3 2" xfId="29938"/>
    <cellStyle name="Comma 3 14 4" xfId="29936"/>
    <cellStyle name="Comma 3 15" xfId="3183"/>
    <cellStyle name="Comma 3 15 2" xfId="3184"/>
    <cellStyle name="Comma 3 15 2 2" xfId="29940"/>
    <cellStyle name="Comma 3 15 3" xfId="3185"/>
    <cellStyle name="Comma 3 15 3 2" xfId="29941"/>
    <cellStyle name="Comma 3 15 4" xfId="29939"/>
    <cellStyle name="Comma 3 16" xfId="3186"/>
    <cellStyle name="Comma 3 16 2" xfId="3187"/>
    <cellStyle name="Comma 3 16 2 2" xfId="29943"/>
    <cellStyle name="Comma 3 16 3" xfId="3188"/>
    <cellStyle name="Comma 3 16 3 2" xfId="29944"/>
    <cellStyle name="Comma 3 16 4" xfId="29942"/>
    <cellStyle name="Comma 3 17" xfId="3189"/>
    <cellStyle name="Comma 3 17 2" xfId="3190"/>
    <cellStyle name="Comma 3 17 2 2" xfId="29946"/>
    <cellStyle name="Comma 3 17 3" xfId="3191"/>
    <cellStyle name="Comma 3 17 3 2" xfId="29947"/>
    <cellStyle name="Comma 3 17 4" xfId="29945"/>
    <cellStyle name="Comma 3 18" xfId="3192"/>
    <cellStyle name="Comma 3 18 2" xfId="3193"/>
    <cellStyle name="Comma 3 18 2 2" xfId="29949"/>
    <cellStyle name="Comma 3 18 3" xfId="3194"/>
    <cellStyle name="Comma 3 18 3 2" xfId="29950"/>
    <cellStyle name="Comma 3 18 4" xfId="29948"/>
    <cellStyle name="Comma 3 19" xfId="3195"/>
    <cellStyle name="Comma 3 19 2" xfId="3196"/>
    <cellStyle name="Comma 3 19 2 2" xfId="29952"/>
    <cellStyle name="Comma 3 19 3" xfId="3197"/>
    <cellStyle name="Comma 3 19 3 2" xfId="29953"/>
    <cellStyle name="Comma 3 19 4" xfId="29951"/>
    <cellStyle name="Comma 3 2" xfId="3198"/>
    <cellStyle name="Comma 3 2 10" xfId="3199"/>
    <cellStyle name="Comma 3 2 10 2" xfId="3200"/>
    <cellStyle name="Comma 3 2 10 2 2" xfId="29956"/>
    <cellStyle name="Comma 3 2 10 3" xfId="3201"/>
    <cellStyle name="Comma 3 2 10 3 2" xfId="29957"/>
    <cellStyle name="Comma 3 2 10 4" xfId="29955"/>
    <cellStyle name="Comma 3 2 11" xfId="3202"/>
    <cellStyle name="Comma 3 2 11 2" xfId="3203"/>
    <cellStyle name="Comma 3 2 11 2 2" xfId="29959"/>
    <cellStyle name="Comma 3 2 11 3" xfId="3204"/>
    <cellStyle name="Comma 3 2 11 3 2" xfId="29960"/>
    <cellStyle name="Comma 3 2 11 4" xfId="29958"/>
    <cellStyle name="Comma 3 2 12" xfId="3205"/>
    <cellStyle name="Comma 3 2 12 2" xfId="3206"/>
    <cellStyle name="Comma 3 2 12 2 2" xfId="29962"/>
    <cellStyle name="Comma 3 2 12 3" xfId="3207"/>
    <cellStyle name="Comma 3 2 12 3 2" xfId="29963"/>
    <cellStyle name="Comma 3 2 12 4" xfId="29961"/>
    <cellStyle name="Comma 3 2 13" xfId="3208"/>
    <cellStyle name="Comma 3 2 13 2" xfId="29964"/>
    <cellStyle name="Comma 3 2 14" xfId="29954"/>
    <cellStyle name="Comma 3 2 2" xfId="3209"/>
    <cellStyle name="Comma 3 2 2 10" xfId="3210"/>
    <cellStyle name="Comma 3 2 2 10 2" xfId="3211"/>
    <cellStyle name="Comma 3 2 2 10 2 2" xfId="29967"/>
    <cellStyle name="Comma 3 2 2 10 3" xfId="3212"/>
    <cellStyle name="Comma 3 2 2 10 3 2" xfId="29968"/>
    <cellStyle name="Comma 3 2 2 10 4" xfId="29966"/>
    <cellStyle name="Comma 3 2 2 11" xfId="3213"/>
    <cellStyle name="Comma 3 2 2 11 2" xfId="3214"/>
    <cellStyle name="Comma 3 2 2 11 2 2" xfId="29970"/>
    <cellStyle name="Comma 3 2 2 11 3" xfId="3215"/>
    <cellStyle name="Comma 3 2 2 11 3 2" xfId="29971"/>
    <cellStyle name="Comma 3 2 2 11 4" xfId="29969"/>
    <cellStyle name="Comma 3 2 2 12" xfId="3216"/>
    <cellStyle name="Comma 3 2 2 12 2" xfId="3217"/>
    <cellStyle name="Comma 3 2 2 12 2 2" xfId="29973"/>
    <cellStyle name="Comma 3 2 2 12 3" xfId="3218"/>
    <cellStyle name="Comma 3 2 2 12 3 2" xfId="29974"/>
    <cellStyle name="Comma 3 2 2 12 4" xfId="29972"/>
    <cellStyle name="Comma 3 2 2 13" xfId="3219"/>
    <cellStyle name="Comma 3 2 2 13 2" xfId="29975"/>
    <cellStyle name="Comma 3 2 2 14" xfId="3220"/>
    <cellStyle name="Comma 3 2 2 14 2" xfId="29976"/>
    <cellStyle name="Comma 3 2 2 15" xfId="3221"/>
    <cellStyle name="Comma 3 2 2 15 2" xfId="29977"/>
    <cellStyle name="Comma 3 2 2 16" xfId="29965"/>
    <cellStyle name="Comma 3 2 2 2" xfId="3222"/>
    <cellStyle name="Comma 3 2 2 2 2" xfId="3223"/>
    <cellStyle name="Comma 3 2 2 2 2 2" xfId="3224"/>
    <cellStyle name="Comma 3 2 2 2 2 2 2" xfId="29980"/>
    <cellStyle name="Comma 3 2 2 2 2 3" xfId="3225"/>
    <cellStyle name="Comma 3 2 2 2 2 3 2" xfId="29981"/>
    <cellStyle name="Comma 3 2 2 2 2 4" xfId="3226"/>
    <cellStyle name="Comma 3 2 2 2 2 4 2" xfId="29982"/>
    <cellStyle name="Comma 3 2 2 2 2 5" xfId="29979"/>
    <cellStyle name="Comma 3 2 2 2 3" xfId="29978"/>
    <cellStyle name="Comma 3 2 2 3" xfId="3227"/>
    <cellStyle name="Comma 3 2 2 3 2" xfId="3228"/>
    <cellStyle name="Comma 3 2 2 3 2 2" xfId="29984"/>
    <cellStyle name="Comma 3 2 2 3 3" xfId="3229"/>
    <cellStyle name="Comma 3 2 2 3 3 2" xfId="29985"/>
    <cellStyle name="Comma 3 2 2 3 4" xfId="29983"/>
    <cellStyle name="Comma 3 2 2 4" xfId="3230"/>
    <cellStyle name="Comma 3 2 2 4 2" xfId="3231"/>
    <cellStyle name="Comma 3 2 2 4 2 2" xfId="29987"/>
    <cellStyle name="Comma 3 2 2 4 3" xfId="3232"/>
    <cellStyle name="Comma 3 2 2 4 3 2" xfId="29988"/>
    <cellStyle name="Comma 3 2 2 4 4" xfId="29986"/>
    <cellStyle name="Comma 3 2 2 5" xfId="3233"/>
    <cellStyle name="Comma 3 2 2 5 2" xfId="3234"/>
    <cellStyle name="Comma 3 2 2 5 2 2" xfId="29990"/>
    <cellStyle name="Comma 3 2 2 5 3" xfId="3235"/>
    <cellStyle name="Comma 3 2 2 5 3 2" xfId="29991"/>
    <cellStyle name="Comma 3 2 2 5 4" xfId="29989"/>
    <cellStyle name="Comma 3 2 2 6" xfId="3236"/>
    <cellStyle name="Comma 3 2 2 6 2" xfId="3237"/>
    <cellStyle name="Comma 3 2 2 6 2 2" xfId="29993"/>
    <cellStyle name="Comma 3 2 2 6 3" xfId="3238"/>
    <cellStyle name="Comma 3 2 2 6 3 2" xfId="29994"/>
    <cellStyle name="Comma 3 2 2 6 4" xfId="29992"/>
    <cellStyle name="Comma 3 2 2 7" xfId="3239"/>
    <cellStyle name="Comma 3 2 2 7 2" xfId="3240"/>
    <cellStyle name="Comma 3 2 2 7 2 2" xfId="29996"/>
    <cellStyle name="Comma 3 2 2 7 3" xfId="3241"/>
    <cellStyle name="Comma 3 2 2 7 3 2" xfId="29997"/>
    <cellStyle name="Comma 3 2 2 7 4" xfId="29995"/>
    <cellStyle name="Comma 3 2 2 8" xfId="3242"/>
    <cellStyle name="Comma 3 2 2 8 2" xfId="3243"/>
    <cellStyle name="Comma 3 2 2 8 2 2" xfId="29999"/>
    <cellStyle name="Comma 3 2 2 8 3" xfId="3244"/>
    <cellStyle name="Comma 3 2 2 8 3 2" xfId="30000"/>
    <cellStyle name="Comma 3 2 2 8 4" xfId="29998"/>
    <cellStyle name="Comma 3 2 2 9" xfId="3245"/>
    <cellStyle name="Comma 3 2 2 9 2" xfId="3246"/>
    <cellStyle name="Comma 3 2 2 9 2 2" xfId="30002"/>
    <cellStyle name="Comma 3 2 2 9 3" xfId="3247"/>
    <cellStyle name="Comma 3 2 2 9 3 2" xfId="30003"/>
    <cellStyle name="Comma 3 2 2 9 4" xfId="30001"/>
    <cellStyle name="Comma 3 2 3" xfId="3248"/>
    <cellStyle name="Comma 3 2 3 2" xfId="3249"/>
    <cellStyle name="Comma 3 2 3 2 2" xfId="3250"/>
    <cellStyle name="Comma 3 2 3 2 2 2" xfId="30006"/>
    <cellStyle name="Comma 3 2 3 2 3" xfId="30005"/>
    <cellStyle name="Comma 3 2 3 3" xfId="3251"/>
    <cellStyle name="Comma 3 2 3 3 2" xfId="30007"/>
    <cellStyle name="Comma 3 2 3 4" xfId="3252"/>
    <cellStyle name="Comma 3 2 3 4 2" xfId="30008"/>
    <cellStyle name="Comma 3 2 3 5" xfId="30004"/>
    <cellStyle name="Comma 3 2 4" xfId="3253"/>
    <cellStyle name="Comma 3 2 4 2" xfId="3254"/>
    <cellStyle name="Comma 3 2 4 2 2" xfId="30010"/>
    <cellStyle name="Comma 3 2 4 3" xfId="3255"/>
    <cellStyle name="Comma 3 2 4 3 2" xfId="30011"/>
    <cellStyle name="Comma 3 2 4 4" xfId="30009"/>
    <cellStyle name="Comma 3 2 5" xfId="3256"/>
    <cellStyle name="Comma 3 2 5 2" xfId="3257"/>
    <cellStyle name="Comma 3 2 5 2 2" xfId="30013"/>
    <cellStyle name="Comma 3 2 5 3" xfId="3258"/>
    <cellStyle name="Comma 3 2 5 3 2" xfId="30014"/>
    <cellStyle name="Comma 3 2 5 4" xfId="30012"/>
    <cellStyle name="Comma 3 2 6" xfId="3259"/>
    <cellStyle name="Comma 3 2 6 2" xfId="3260"/>
    <cellStyle name="Comma 3 2 6 2 2" xfId="30016"/>
    <cellStyle name="Comma 3 2 6 3" xfId="3261"/>
    <cellStyle name="Comma 3 2 6 3 2" xfId="30017"/>
    <cellStyle name="Comma 3 2 6 4" xfId="30015"/>
    <cellStyle name="Comma 3 2 7" xfId="3262"/>
    <cellStyle name="Comma 3 2 7 2" xfId="3263"/>
    <cellStyle name="Comma 3 2 7 2 2" xfId="30019"/>
    <cellStyle name="Comma 3 2 7 3" xfId="3264"/>
    <cellStyle name="Comma 3 2 7 3 2" xfId="30020"/>
    <cellStyle name="Comma 3 2 7 4" xfId="30018"/>
    <cellStyle name="Comma 3 2 8" xfId="3265"/>
    <cellStyle name="Comma 3 2 8 2" xfId="3266"/>
    <cellStyle name="Comma 3 2 8 2 2" xfId="30022"/>
    <cellStyle name="Comma 3 2 8 3" xfId="3267"/>
    <cellStyle name="Comma 3 2 8 3 2" xfId="30023"/>
    <cellStyle name="Comma 3 2 8 4" xfId="30021"/>
    <cellStyle name="Comma 3 2 9" xfId="3268"/>
    <cellStyle name="Comma 3 2 9 2" xfId="3269"/>
    <cellStyle name="Comma 3 2 9 2 2" xfId="30025"/>
    <cellStyle name="Comma 3 2 9 3" xfId="3270"/>
    <cellStyle name="Comma 3 2 9 3 2" xfId="30026"/>
    <cellStyle name="Comma 3 2 9 4" xfId="30024"/>
    <cellStyle name="Comma 3 20" xfId="3271"/>
    <cellStyle name="Comma 3 20 2" xfId="3272"/>
    <cellStyle name="Comma 3 20 2 2" xfId="30028"/>
    <cellStyle name="Comma 3 20 3" xfId="3273"/>
    <cellStyle name="Comma 3 20 3 2" xfId="30029"/>
    <cellStyle name="Comma 3 20 4" xfId="30027"/>
    <cellStyle name="Comma 3 21" xfId="3274"/>
    <cellStyle name="Comma 3 21 2" xfId="3275"/>
    <cellStyle name="Comma 3 21 2 2" xfId="30031"/>
    <cellStyle name="Comma 3 21 3" xfId="3276"/>
    <cellStyle name="Comma 3 21 3 2" xfId="30032"/>
    <cellStyle name="Comma 3 21 4" xfId="30030"/>
    <cellStyle name="Comma 3 22" xfId="3277"/>
    <cellStyle name="Comma 3 22 2" xfId="3278"/>
    <cellStyle name="Comma 3 22 2 2" xfId="30034"/>
    <cellStyle name="Comma 3 22 3" xfId="3279"/>
    <cellStyle name="Comma 3 22 3 2" xfId="30035"/>
    <cellStyle name="Comma 3 22 4" xfId="30033"/>
    <cellStyle name="Comma 3 23" xfId="3280"/>
    <cellStyle name="Comma 3 23 2" xfId="3281"/>
    <cellStyle name="Comma 3 23 2 2" xfId="30037"/>
    <cellStyle name="Comma 3 23 3" xfId="3282"/>
    <cellStyle name="Comma 3 23 3 2" xfId="30038"/>
    <cellStyle name="Comma 3 23 4" xfId="30036"/>
    <cellStyle name="Comma 3 24" xfId="3283"/>
    <cellStyle name="Comma 3 24 2" xfId="3284"/>
    <cellStyle name="Comma 3 24 2 2" xfId="30040"/>
    <cellStyle name="Comma 3 24 3" xfId="3285"/>
    <cellStyle name="Comma 3 24 3 2" xfId="30041"/>
    <cellStyle name="Comma 3 24 4" xfId="30039"/>
    <cellStyle name="Comma 3 25" xfId="3286"/>
    <cellStyle name="Comma 3 25 2" xfId="3287"/>
    <cellStyle name="Comma 3 25 2 2" xfId="30043"/>
    <cellStyle name="Comma 3 25 3" xfId="3288"/>
    <cellStyle name="Comma 3 25 3 2" xfId="30044"/>
    <cellStyle name="Comma 3 25 4" xfId="30042"/>
    <cellStyle name="Comma 3 26" xfId="3289"/>
    <cellStyle name="Comma 3 26 2" xfId="3290"/>
    <cellStyle name="Comma 3 26 2 2" xfId="30046"/>
    <cellStyle name="Comma 3 26 3" xfId="3291"/>
    <cellStyle name="Comma 3 26 3 2" xfId="30047"/>
    <cellStyle name="Comma 3 26 4" xfId="30045"/>
    <cellStyle name="Comma 3 27" xfId="3292"/>
    <cellStyle name="Comma 3 27 2" xfId="3293"/>
    <cellStyle name="Comma 3 27 2 2" xfId="30049"/>
    <cellStyle name="Comma 3 27 3" xfId="3294"/>
    <cellStyle name="Comma 3 27 3 2" xfId="30050"/>
    <cellStyle name="Comma 3 27 4" xfId="30048"/>
    <cellStyle name="Comma 3 28" xfId="3295"/>
    <cellStyle name="Comma 3 28 2" xfId="3296"/>
    <cellStyle name="Comma 3 28 2 2" xfId="3297"/>
    <cellStyle name="Comma 3 28 2 2 2" xfId="30053"/>
    <cellStyle name="Comma 3 28 2 3" xfId="3298"/>
    <cellStyle name="Comma 3 28 2 3 2" xfId="30054"/>
    <cellStyle name="Comma 3 28 2 4" xfId="3299"/>
    <cellStyle name="Comma 3 28 2 4 2" xfId="30055"/>
    <cellStyle name="Comma 3 28 2 5" xfId="30052"/>
    <cellStyle name="Comma 3 28 3" xfId="30051"/>
    <cellStyle name="Comma 3 29" xfId="3300"/>
    <cellStyle name="Comma 3 29 2" xfId="3301"/>
    <cellStyle name="Comma 3 29 2 2" xfId="30057"/>
    <cellStyle name="Comma 3 29 3" xfId="3302"/>
    <cellStyle name="Comma 3 29 3 2" xfId="30058"/>
    <cellStyle name="Comma 3 29 4" xfId="30056"/>
    <cellStyle name="Comma 3 3" xfId="3303"/>
    <cellStyle name="Comma 3 3 2" xfId="3304"/>
    <cellStyle name="Comma 3 3 2 2" xfId="30060"/>
    <cellStyle name="Comma 3 3 3" xfId="3305"/>
    <cellStyle name="Comma 3 3 3 2" xfId="30061"/>
    <cellStyle name="Comma 3 3 4" xfId="30059"/>
    <cellStyle name="Comma 3 30" xfId="3306"/>
    <cellStyle name="Comma 3 30 2" xfId="3307"/>
    <cellStyle name="Comma 3 30 2 2" xfId="30063"/>
    <cellStyle name="Comma 3 30 3" xfId="3308"/>
    <cellStyle name="Comma 3 30 3 2" xfId="30064"/>
    <cellStyle name="Comma 3 30 4" xfId="30062"/>
    <cellStyle name="Comma 3 31" xfId="3309"/>
    <cellStyle name="Comma 3 31 2" xfId="3310"/>
    <cellStyle name="Comma 3 31 2 2" xfId="30066"/>
    <cellStyle name="Comma 3 31 3" xfId="3311"/>
    <cellStyle name="Comma 3 31 3 2" xfId="30067"/>
    <cellStyle name="Comma 3 31 4" xfId="30065"/>
    <cellStyle name="Comma 3 32" xfId="3312"/>
    <cellStyle name="Comma 3 32 2" xfId="3313"/>
    <cellStyle name="Comma 3 32 2 2" xfId="30069"/>
    <cellStyle name="Comma 3 32 3" xfId="3314"/>
    <cellStyle name="Comma 3 32 3 2" xfId="30070"/>
    <cellStyle name="Comma 3 32 4" xfId="30068"/>
    <cellStyle name="Comma 3 33" xfId="3315"/>
    <cellStyle name="Comma 3 33 2" xfId="3316"/>
    <cellStyle name="Comma 3 33 2 2" xfId="30072"/>
    <cellStyle name="Comma 3 33 3" xfId="3317"/>
    <cellStyle name="Comma 3 33 3 2" xfId="30073"/>
    <cellStyle name="Comma 3 33 4" xfId="30071"/>
    <cellStyle name="Comma 3 34" xfId="3318"/>
    <cellStyle name="Comma 3 34 2" xfId="3319"/>
    <cellStyle name="Comma 3 34 2 2" xfId="30075"/>
    <cellStyle name="Comma 3 34 3" xfId="3320"/>
    <cellStyle name="Comma 3 34 3 2" xfId="30076"/>
    <cellStyle name="Comma 3 34 4" xfId="30074"/>
    <cellStyle name="Comma 3 35" xfId="3321"/>
    <cellStyle name="Comma 3 35 2" xfId="3322"/>
    <cellStyle name="Comma 3 35 2 2" xfId="30078"/>
    <cellStyle name="Comma 3 35 3" xfId="3323"/>
    <cellStyle name="Comma 3 35 3 2" xfId="30079"/>
    <cellStyle name="Comma 3 35 4" xfId="30077"/>
    <cellStyle name="Comma 3 36" xfId="3324"/>
    <cellStyle name="Comma 3 36 2" xfId="3325"/>
    <cellStyle name="Comma 3 36 2 2" xfId="30081"/>
    <cellStyle name="Comma 3 36 3" xfId="3326"/>
    <cellStyle name="Comma 3 36 3 2" xfId="30082"/>
    <cellStyle name="Comma 3 36 4" xfId="30080"/>
    <cellStyle name="Comma 3 37" xfId="3327"/>
    <cellStyle name="Comma 3 37 2" xfId="3328"/>
    <cellStyle name="Comma 3 37 2 2" xfId="30084"/>
    <cellStyle name="Comma 3 37 3" xfId="3329"/>
    <cellStyle name="Comma 3 37 3 2" xfId="30085"/>
    <cellStyle name="Comma 3 37 4" xfId="30083"/>
    <cellStyle name="Comma 3 38" xfId="3330"/>
    <cellStyle name="Comma 3 38 2" xfId="3331"/>
    <cellStyle name="Comma 3 38 2 2" xfId="30087"/>
    <cellStyle name="Comma 3 38 3" xfId="3332"/>
    <cellStyle name="Comma 3 38 3 2" xfId="30088"/>
    <cellStyle name="Comma 3 38 4" xfId="30086"/>
    <cellStyle name="Comma 3 39" xfId="3333"/>
    <cellStyle name="Comma 3 39 2" xfId="30089"/>
    <cellStyle name="Comma 3 4" xfId="3334"/>
    <cellStyle name="Comma 3 4 2" xfId="3335"/>
    <cellStyle name="Comma 3 4 2 2" xfId="30091"/>
    <cellStyle name="Comma 3 4 3" xfId="3336"/>
    <cellStyle name="Comma 3 4 3 2" xfId="30092"/>
    <cellStyle name="Comma 3 4 4" xfId="30090"/>
    <cellStyle name="Comma 3 40" xfId="3337"/>
    <cellStyle name="Comma 3 40 2" xfId="30093"/>
    <cellStyle name="Comma 3 41" xfId="3338"/>
    <cellStyle name="Comma 3 41 2" xfId="30094"/>
    <cellStyle name="Comma 3 42" xfId="29923"/>
    <cellStyle name="Comma 3 5" xfId="3339"/>
    <cellStyle name="Comma 3 5 2" xfId="3340"/>
    <cellStyle name="Comma 3 5 2 2" xfId="30096"/>
    <cellStyle name="Comma 3 5 3" xfId="3341"/>
    <cellStyle name="Comma 3 5 3 2" xfId="30097"/>
    <cellStyle name="Comma 3 5 4" xfId="30095"/>
    <cellStyle name="Comma 3 6" xfId="3342"/>
    <cellStyle name="Comma 3 6 2" xfId="3343"/>
    <cellStyle name="Comma 3 6 2 2" xfId="30099"/>
    <cellStyle name="Comma 3 6 3" xfId="3344"/>
    <cellStyle name="Comma 3 6 3 2" xfId="30100"/>
    <cellStyle name="Comma 3 6 4" xfId="30098"/>
    <cellStyle name="Comma 3 7" xfId="3345"/>
    <cellStyle name="Comma 3 7 2" xfId="3346"/>
    <cellStyle name="Comma 3 7 2 2" xfId="30102"/>
    <cellStyle name="Comma 3 7 3" xfId="3347"/>
    <cellStyle name="Comma 3 7 3 2" xfId="30103"/>
    <cellStyle name="Comma 3 7 4" xfId="30101"/>
    <cellStyle name="Comma 3 8" xfId="3348"/>
    <cellStyle name="Comma 3 8 2" xfId="3349"/>
    <cellStyle name="Comma 3 8 2 2" xfId="30105"/>
    <cellStyle name="Comma 3 8 3" xfId="3350"/>
    <cellStyle name="Comma 3 8 3 2" xfId="30106"/>
    <cellStyle name="Comma 3 8 4" xfId="30104"/>
    <cellStyle name="Comma 3 9" xfId="3351"/>
    <cellStyle name="Comma 3 9 2" xfId="3352"/>
    <cellStyle name="Comma 3 9 2 2" xfId="30108"/>
    <cellStyle name="Comma 3 9 3" xfId="3353"/>
    <cellStyle name="Comma 3 9 3 2" xfId="30109"/>
    <cellStyle name="Comma 3 9 4" xfId="30107"/>
    <cellStyle name="Comma 4" xfId="1170"/>
    <cellStyle name="Comma 4 2" xfId="1199"/>
    <cellStyle name="Comma 4 2 2" xfId="3355"/>
    <cellStyle name="Comma 4 2 2 2" xfId="30112"/>
    <cellStyle name="Comma 4 2 3" xfId="30111"/>
    <cellStyle name="Comma 4 2 4" xfId="3354"/>
    <cellStyle name="Comma 4 3" xfId="3356"/>
    <cellStyle name="Comma 4 3 2" xfId="30113"/>
    <cellStyle name="Comma 4 4" xfId="30110"/>
    <cellStyle name="Comma 5" xfId="1194"/>
    <cellStyle name="Comma 5 2" xfId="1264"/>
    <cellStyle name="Comma 5 2 2" xfId="3357"/>
    <cellStyle name="Comma 5 2 2 2" xfId="30116"/>
    <cellStyle name="Comma 5 2 3" xfId="30115"/>
    <cellStyle name="Comma 5 3" xfId="1263"/>
    <cellStyle name="Comma 5 3 2" xfId="30117"/>
    <cellStyle name="Comma 5 3 3" xfId="3358"/>
    <cellStyle name="Comma 5 4" xfId="30114"/>
    <cellStyle name="Comma 6" xfId="1265"/>
    <cellStyle name="Comma 6 2" xfId="30118"/>
    <cellStyle name="Comma 7" xfId="1266"/>
    <cellStyle name="Comma 7 2" xfId="30119"/>
    <cellStyle name="Comma 8" xfId="1267"/>
    <cellStyle name="Comma 9 2" xfId="3359"/>
    <cellStyle name="Comma 9 2 2" xfId="3360"/>
    <cellStyle name="Comma 9 2 2 2" xfId="30121"/>
    <cellStyle name="Comma 9 2 3" xfId="30120"/>
    <cellStyle name="Comma 9 3" xfId="3361"/>
    <cellStyle name="Comma 9 3 2" xfId="30122"/>
    <cellStyle name="Currency" xfId="48585" builtinId="4"/>
    <cellStyle name="Currency 2" xfId="95"/>
    <cellStyle name="Currency 2 2" xfId="30123"/>
    <cellStyle name="Currency 3" xfId="1171"/>
    <cellStyle name="Currency 3 2" xfId="1268"/>
    <cellStyle name="Currency 3 2 2" xfId="30124"/>
    <cellStyle name="Currency 4" xfId="1269"/>
    <cellStyle name="Currency 4 2" xfId="30125"/>
    <cellStyle name="Emphasis 1" xfId="96"/>
    <cellStyle name="Emphasis 1 2" xfId="30126"/>
    <cellStyle name="Emphasis 2" xfId="97"/>
    <cellStyle name="Emphasis 2 2" xfId="30127"/>
    <cellStyle name="Emphasis 3" xfId="98"/>
    <cellStyle name="Emphasis 3 2" xfId="30128"/>
    <cellStyle name="Euro" xfId="1484"/>
    <cellStyle name="Euro 2" xfId="3362"/>
    <cellStyle name="Euro 2 10" xfId="3363"/>
    <cellStyle name="Euro 2 10 2" xfId="30131"/>
    <cellStyle name="Euro 2 11" xfId="30130"/>
    <cellStyle name="Euro 2 2" xfId="3364"/>
    <cellStyle name="Euro 2 2 2" xfId="30132"/>
    <cellStyle name="Euro 2 3" xfId="3365"/>
    <cellStyle name="Euro 2 3 2" xfId="30133"/>
    <cellStyle name="Euro 2 4" xfId="3366"/>
    <cellStyle name="Euro 2 4 2" xfId="30134"/>
    <cellStyle name="Euro 2 5" xfId="3367"/>
    <cellStyle name="Euro 2 5 2" xfId="30135"/>
    <cellStyle name="Euro 2 6" xfId="3368"/>
    <cellStyle name="Euro 2 6 2" xfId="30136"/>
    <cellStyle name="Euro 2 7" xfId="3369"/>
    <cellStyle name="Euro 2 7 2" xfId="30137"/>
    <cellStyle name="Euro 2 8" xfId="3370"/>
    <cellStyle name="Euro 2 8 2" xfId="30138"/>
    <cellStyle name="Euro 2 9" xfId="3371"/>
    <cellStyle name="Euro 2 9 2" xfId="30139"/>
    <cellStyle name="Euro 3" xfId="30129"/>
    <cellStyle name="Explanatory Text 10" xfId="893"/>
    <cellStyle name="Explanatory Text 10 2" xfId="30141"/>
    <cellStyle name="Explanatory Text 11" xfId="1010"/>
    <cellStyle name="Explanatory Text 11 2" xfId="30142"/>
    <cellStyle name="Explanatory Text 12" xfId="3372"/>
    <cellStyle name="Explanatory Text 12 10" xfId="3373"/>
    <cellStyle name="Explanatory Text 12 10 2" xfId="30144"/>
    <cellStyle name="Explanatory Text 12 11" xfId="3374"/>
    <cellStyle name="Explanatory Text 12 11 2" xfId="30145"/>
    <cellStyle name="Explanatory Text 12 12" xfId="3375"/>
    <cellStyle name="Explanatory Text 12 12 2" xfId="30146"/>
    <cellStyle name="Explanatory Text 12 13" xfId="3376"/>
    <cellStyle name="Explanatory Text 12 13 2" xfId="30147"/>
    <cellStyle name="Explanatory Text 12 14" xfId="3377"/>
    <cellStyle name="Explanatory Text 12 14 2" xfId="30148"/>
    <cellStyle name="Explanatory Text 12 15" xfId="3378"/>
    <cellStyle name="Explanatory Text 12 15 2" xfId="30149"/>
    <cellStyle name="Explanatory Text 12 16" xfId="3379"/>
    <cellStyle name="Explanatory Text 12 16 2" xfId="30150"/>
    <cellStyle name="Explanatory Text 12 17" xfId="3380"/>
    <cellStyle name="Explanatory Text 12 17 2" xfId="30151"/>
    <cellStyle name="Explanatory Text 12 18" xfId="3381"/>
    <cellStyle name="Explanatory Text 12 18 2" xfId="30152"/>
    <cellStyle name="Explanatory Text 12 19" xfId="3382"/>
    <cellStyle name="Explanatory Text 12 19 2" xfId="30153"/>
    <cellStyle name="Explanatory Text 12 2" xfId="3383"/>
    <cellStyle name="Explanatory Text 12 2 2" xfId="30154"/>
    <cellStyle name="Explanatory Text 12 20" xfId="3384"/>
    <cellStyle name="Explanatory Text 12 20 2" xfId="30155"/>
    <cellStyle name="Explanatory Text 12 21" xfId="3385"/>
    <cellStyle name="Explanatory Text 12 21 2" xfId="30156"/>
    <cellStyle name="Explanatory Text 12 22" xfId="3386"/>
    <cellStyle name="Explanatory Text 12 22 2" xfId="30157"/>
    <cellStyle name="Explanatory Text 12 23" xfId="3387"/>
    <cellStyle name="Explanatory Text 12 23 2" xfId="30158"/>
    <cellStyle name="Explanatory Text 12 24" xfId="3388"/>
    <cellStyle name="Explanatory Text 12 24 2" xfId="30159"/>
    <cellStyle name="Explanatory Text 12 25" xfId="3389"/>
    <cellStyle name="Explanatory Text 12 25 2" xfId="30160"/>
    <cellStyle name="Explanatory Text 12 26" xfId="3390"/>
    <cellStyle name="Explanatory Text 12 26 2" xfId="30161"/>
    <cellStyle name="Explanatory Text 12 27" xfId="3391"/>
    <cellStyle name="Explanatory Text 12 27 2" xfId="30162"/>
    <cellStyle name="Explanatory Text 12 28" xfId="3392"/>
    <cellStyle name="Explanatory Text 12 28 2" xfId="30163"/>
    <cellStyle name="Explanatory Text 12 29" xfId="3393"/>
    <cellStyle name="Explanatory Text 12 29 2" xfId="30164"/>
    <cellStyle name="Explanatory Text 12 3" xfId="3394"/>
    <cellStyle name="Explanatory Text 12 3 2" xfId="30165"/>
    <cellStyle name="Explanatory Text 12 30" xfId="3395"/>
    <cellStyle name="Explanatory Text 12 30 2" xfId="30166"/>
    <cellStyle name="Explanatory Text 12 31" xfId="30143"/>
    <cellStyle name="Explanatory Text 12 4" xfId="3396"/>
    <cellStyle name="Explanatory Text 12 4 2" xfId="30167"/>
    <cellStyle name="Explanatory Text 12 5" xfId="3397"/>
    <cellStyle name="Explanatory Text 12 5 2" xfId="30168"/>
    <cellStyle name="Explanatory Text 12 6" xfId="3398"/>
    <cellStyle name="Explanatory Text 12 6 2" xfId="30169"/>
    <cellStyle name="Explanatory Text 12 7" xfId="3399"/>
    <cellStyle name="Explanatory Text 12 7 2" xfId="30170"/>
    <cellStyle name="Explanatory Text 12 8" xfId="3400"/>
    <cellStyle name="Explanatory Text 12 8 2" xfId="30171"/>
    <cellStyle name="Explanatory Text 12 9" xfId="3401"/>
    <cellStyle name="Explanatory Text 12 9 2" xfId="30172"/>
    <cellStyle name="Explanatory Text 13" xfId="3402"/>
    <cellStyle name="Explanatory Text 13 2" xfId="30173"/>
    <cellStyle name="Explanatory Text 14" xfId="3403"/>
    <cellStyle name="Explanatory Text 14 2" xfId="30174"/>
    <cellStyle name="Explanatory Text 15" xfId="4652"/>
    <cellStyle name="Explanatory Text 15 2" xfId="30175"/>
    <cellStyle name="Explanatory Text 16" xfId="17347"/>
    <cellStyle name="Explanatory Text 16 2" xfId="30176"/>
    <cellStyle name="Explanatory Text 17" xfId="30177"/>
    <cellStyle name="Explanatory Text 18" xfId="30140"/>
    <cellStyle name="Explanatory Text 2" xfId="28"/>
    <cellStyle name="Explanatory Text 2 10" xfId="1028"/>
    <cellStyle name="Explanatory Text 2 10 2" xfId="30178"/>
    <cellStyle name="Explanatory Text 2 11" xfId="1118"/>
    <cellStyle name="Explanatory Text 2 2" xfId="99"/>
    <cellStyle name="Explanatory Text 2 2 2" xfId="30179"/>
    <cellStyle name="Explanatory Text 2 3" xfId="261"/>
    <cellStyle name="Explanatory Text 2 3 2" xfId="30180"/>
    <cellStyle name="Explanatory Text 2 4" xfId="349"/>
    <cellStyle name="Explanatory Text 2 4 2" xfId="30181"/>
    <cellStyle name="Explanatory Text 2 5" xfId="437"/>
    <cellStyle name="Explanatory Text 2 5 2" xfId="30182"/>
    <cellStyle name="Explanatory Text 2 6" xfId="556"/>
    <cellStyle name="Explanatory Text 2 6 2" xfId="30183"/>
    <cellStyle name="Explanatory Text 2 7" xfId="675"/>
    <cellStyle name="Explanatory Text 2 7 2" xfId="30184"/>
    <cellStyle name="Explanatory Text 2 8" xfId="793"/>
    <cellStyle name="Explanatory Text 2 8 2" xfId="30185"/>
    <cellStyle name="Explanatory Text 2 9" xfId="911"/>
    <cellStyle name="Explanatory Text 2 9 2" xfId="30186"/>
    <cellStyle name="Explanatory Text 3" xfId="189"/>
    <cellStyle name="Explanatory Text 3 2" xfId="3404"/>
    <cellStyle name="Explanatory Text 3 2 2" xfId="30188"/>
    <cellStyle name="Explanatory Text 3 3" xfId="30187"/>
    <cellStyle name="Explanatory Text 4" xfId="287"/>
    <cellStyle name="Explanatory Text 4 2" xfId="3405"/>
    <cellStyle name="Explanatory Text 4 2 2" xfId="30190"/>
    <cellStyle name="Explanatory Text 4 3" xfId="30189"/>
    <cellStyle name="Explanatory Text 5" xfId="375"/>
    <cellStyle name="Explanatory Text 5 2" xfId="3406"/>
    <cellStyle name="Explanatory Text 5 2 2" xfId="30192"/>
    <cellStyle name="Explanatory Text 5 3" xfId="30191"/>
    <cellStyle name="Explanatory Text 6" xfId="414"/>
    <cellStyle name="Explanatory Text 6 2" xfId="3407"/>
    <cellStyle name="Explanatory Text 6 2 2" xfId="30194"/>
    <cellStyle name="Explanatory Text 6 3" xfId="16681"/>
    <cellStyle name="Explanatory Text 6 3 2" xfId="30195"/>
    <cellStyle name="Explanatory Text 6 4" xfId="17296"/>
    <cellStyle name="Explanatory Text 6 4 2" xfId="30196"/>
    <cellStyle name="Explanatory Text 6 5" xfId="30193"/>
    <cellStyle name="Explanatory Text 6 6" xfId="1592"/>
    <cellStyle name="Explanatory Text 7" xfId="537"/>
    <cellStyle name="Explanatory Text 7 10" xfId="3408"/>
    <cellStyle name="Explanatory Text 7 10 2" xfId="30198"/>
    <cellStyle name="Explanatory Text 7 11" xfId="3409"/>
    <cellStyle name="Explanatory Text 7 11 2" xfId="30199"/>
    <cellStyle name="Explanatory Text 7 12" xfId="30197"/>
    <cellStyle name="Explanatory Text 7 2" xfId="3410"/>
    <cellStyle name="Explanatory Text 7 2 2" xfId="30200"/>
    <cellStyle name="Explanatory Text 7 3" xfId="3411"/>
    <cellStyle name="Explanatory Text 7 3 2" xfId="30201"/>
    <cellStyle name="Explanatory Text 7 4" xfId="3412"/>
    <cellStyle name="Explanatory Text 7 4 2" xfId="30202"/>
    <cellStyle name="Explanatory Text 7 5" xfId="3413"/>
    <cellStyle name="Explanatory Text 7 5 2" xfId="30203"/>
    <cellStyle name="Explanatory Text 7 6" xfId="3414"/>
    <cellStyle name="Explanatory Text 7 6 2" xfId="30204"/>
    <cellStyle name="Explanatory Text 7 7" xfId="3415"/>
    <cellStyle name="Explanatory Text 7 7 2" xfId="30205"/>
    <cellStyle name="Explanatory Text 7 8" xfId="3416"/>
    <cellStyle name="Explanatory Text 7 8 2" xfId="30206"/>
    <cellStyle name="Explanatory Text 7 9" xfId="3417"/>
    <cellStyle name="Explanatory Text 7 9 2" xfId="30207"/>
    <cellStyle name="Explanatory Text 8" xfId="656"/>
    <cellStyle name="Explanatory Text 8 2" xfId="30208"/>
    <cellStyle name="Explanatory Text 9" xfId="774"/>
    <cellStyle name="Explanatory Text 9 2" xfId="30209"/>
    <cellStyle name="Good 10" xfId="892"/>
    <cellStyle name="Good 10 2" xfId="30211"/>
    <cellStyle name="Good 10 3" xfId="3418"/>
    <cellStyle name="Good 11" xfId="1009"/>
    <cellStyle name="Good 11 2" xfId="30212"/>
    <cellStyle name="Good 11 3" xfId="3419"/>
    <cellStyle name="Good 12" xfId="3420"/>
    <cellStyle name="Good 12 10" xfId="3421"/>
    <cellStyle name="Good 12 10 2" xfId="30214"/>
    <cellStyle name="Good 12 11" xfId="3422"/>
    <cellStyle name="Good 12 11 2" xfId="30215"/>
    <cellStyle name="Good 12 12" xfId="3423"/>
    <cellStyle name="Good 12 12 2" xfId="30216"/>
    <cellStyle name="Good 12 13" xfId="3424"/>
    <cellStyle name="Good 12 13 2" xfId="30217"/>
    <cellStyle name="Good 12 14" xfId="3425"/>
    <cellStyle name="Good 12 14 2" xfId="30218"/>
    <cellStyle name="Good 12 15" xfId="3426"/>
    <cellStyle name="Good 12 15 2" xfId="30219"/>
    <cellStyle name="Good 12 16" xfId="3427"/>
    <cellStyle name="Good 12 16 2" xfId="30220"/>
    <cellStyle name="Good 12 17" xfId="3428"/>
    <cellStyle name="Good 12 17 2" xfId="30221"/>
    <cellStyle name="Good 12 18" xfId="3429"/>
    <cellStyle name="Good 12 18 2" xfId="30222"/>
    <cellStyle name="Good 12 19" xfId="3430"/>
    <cellStyle name="Good 12 19 2" xfId="30223"/>
    <cellStyle name="Good 12 2" xfId="3431"/>
    <cellStyle name="Good 12 2 2" xfId="30224"/>
    <cellStyle name="Good 12 20" xfId="3432"/>
    <cellStyle name="Good 12 20 2" xfId="30225"/>
    <cellStyle name="Good 12 21" xfId="3433"/>
    <cellStyle name="Good 12 21 2" xfId="30226"/>
    <cellStyle name="Good 12 22" xfId="3434"/>
    <cellStyle name="Good 12 22 2" xfId="30227"/>
    <cellStyle name="Good 12 23" xfId="3435"/>
    <cellStyle name="Good 12 23 2" xfId="30228"/>
    <cellStyle name="Good 12 24" xfId="3436"/>
    <cellStyle name="Good 12 24 2" xfId="30229"/>
    <cellStyle name="Good 12 25" xfId="3437"/>
    <cellStyle name="Good 12 25 2" xfId="30230"/>
    <cellStyle name="Good 12 26" xfId="3438"/>
    <cellStyle name="Good 12 26 2" xfId="30231"/>
    <cellStyle name="Good 12 27" xfId="3439"/>
    <cellStyle name="Good 12 27 2" xfId="30232"/>
    <cellStyle name="Good 12 28" xfId="3440"/>
    <cellStyle name="Good 12 28 2" xfId="30233"/>
    <cellStyle name="Good 12 29" xfId="3441"/>
    <cellStyle name="Good 12 29 2" xfId="30234"/>
    <cellStyle name="Good 12 3" xfId="3442"/>
    <cellStyle name="Good 12 3 2" xfId="30235"/>
    <cellStyle name="Good 12 30" xfId="3443"/>
    <cellStyle name="Good 12 30 2" xfId="30236"/>
    <cellStyle name="Good 12 31" xfId="30213"/>
    <cellStyle name="Good 12 4" xfId="3444"/>
    <cellStyle name="Good 12 4 2" xfId="30237"/>
    <cellStyle name="Good 12 5" xfId="3445"/>
    <cellStyle name="Good 12 5 2" xfId="30238"/>
    <cellStyle name="Good 12 6" xfId="3446"/>
    <cellStyle name="Good 12 6 2" xfId="30239"/>
    <cellStyle name="Good 12 7" xfId="3447"/>
    <cellStyle name="Good 12 7 2" xfId="30240"/>
    <cellStyle name="Good 12 8" xfId="3448"/>
    <cellStyle name="Good 12 8 2" xfId="30241"/>
    <cellStyle name="Good 12 9" xfId="3449"/>
    <cellStyle name="Good 12 9 2" xfId="30242"/>
    <cellStyle name="Good 13" xfId="3450"/>
    <cellStyle name="Good 13 2" xfId="30243"/>
    <cellStyle name="Good 14" xfId="3451"/>
    <cellStyle name="Good 14 2" xfId="30244"/>
    <cellStyle name="Good 15" xfId="4653"/>
    <cellStyle name="Good 15 2" xfId="30245"/>
    <cellStyle name="Good 16" xfId="17348"/>
    <cellStyle name="Good 16 2" xfId="30246"/>
    <cellStyle name="Good 17" xfId="30247"/>
    <cellStyle name="Good 18" xfId="30210"/>
    <cellStyle name="Good 2" xfId="29"/>
    <cellStyle name="Good 2 10" xfId="1029"/>
    <cellStyle name="Good 2 10 2" xfId="30248"/>
    <cellStyle name="Good 2 11" xfId="1119"/>
    <cellStyle name="Good 2 2" xfId="100"/>
    <cellStyle name="Good 2 2 2" xfId="30249"/>
    <cellStyle name="Good 2 3" xfId="262"/>
    <cellStyle name="Good 2 3 2" xfId="30250"/>
    <cellStyle name="Good 2 4" xfId="350"/>
    <cellStyle name="Good 2 4 2" xfId="30251"/>
    <cellStyle name="Good 2 5" xfId="438"/>
    <cellStyle name="Good 2 5 2" xfId="30252"/>
    <cellStyle name="Good 2 6" xfId="557"/>
    <cellStyle name="Good 2 6 2" xfId="30253"/>
    <cellStyle name="Good 2 7" xfId="676"/>
    <cellStyle name="Good 2 7 2" xfId="30254"/>
    <cellStyle name="Good 2 8" xfId="794"/>
    <cellStyle name="Good 2 8 2" xfId="30255"/>
    <cellStyle name="Good 2 9" xfId="912"/>
    <cellStyle name="Good 2 9 2" xfId="30256"/>
    <cellStyle name="Good 3" xfId="190"/>
    <cellStyle name="Good 3 2" xfId="3452"/>
    <cellStyle name="Good 3 2 2" xfId="30258"/>
    <cellStyle name="Good 3 3" xfId="30257"/>
    <cellStyle name="Good 3 4" xfId="1485"/>
    <cellStyle name="Good 4" xfId="286"/>
    <cellStyle name="Good 4 2" xfId="3453"/>
    <cellStyle name="Good 4 2 2" xfId="30260"/>
    <cellStyle name="Good 4 3" xfId="30259"/>
    <cellStyle name="Good 4 4" xfId="1486"/>
    <cellStyle name="Good 5" xfId="374"/>
    <cellStyle name="Good 5 2" xfId="3454"/>
    <cellStyle name="Good 5 2 2" xfId="30262"/>
    <cellStyle name="Good 5 3" xfId="30261"/>
    <cellStyle name="Good 5 4" xfId="1487"/>
    <cellStyle name="Good 6" xfId="413"/>
    <cellStyle name="Good 6 2" xfId="3455"/>
    <cellStyle name="Good 6 2 2" xfId="30264"/>
    <cellStyle name="Good 6 3" xfId="16683"/>
    <cellStyle name="Good 6 3 2" xfId="30265"/>
    <cellStyle name="Good 6 4" xfId="17297"/>
    <cellStyle name="Good 6 4 2" xfId="30266"/>
    <cellStyle name="Good 6 5" xfId="30263"/>
    <cellStyle name="Good 6 6" xfId="1579"/>
    <cellStyle name="Good 7" xfId="536"/>
    <cellStyle name="Good 7 10" xfId="3457"/>
    <cellStyle name="Good 7 10 2" xfId="30268"/>
    <cellStyle name="Good 7 11" xfId="3458"/>
    <cellStyle name="Good 7 11 2" xfId="30269"/>
    <cellStyle name="Good 7 12" xfId="30267"/>
    <cellStyle name="Good 7 13" xfId="3456"/>
    <cellStyle name="Good 7 2" xfId="3459"/>
    <cellStyle name="Good 7 2 2" xfId="30270"/>
    <cellStyle name="Good 7 3" xfId="3460"/>
    <cellStyle name="Good 7 3 2" xfId="30271"/>
    <cellStyle name="Good 7 4" xfId="3461"/>
    <cellStyle name="Good 7 4 2" xfId="30272"/>
    <cellStyle name="Good 7 5" xfId="3462"/>
    <cellStyle name="Good 7 5 2" xfId="30273"/>
    <cellStyle name="Good 7 6" xfId="3463"/>
    <cellStyle name="Good 7 6 2" xfId="30274"/>
    <cellStyle name="Good 7 7" xfId="3464"/>
    <cellStyle name="Good 7 7 2" xfId="30275"/>
    <cellStyle name="Good 7 8" xfId="3465"/>
    <cellStyle name="Good 7 8 2" xfId="30276"/>
    <cellStyle name="Good 7 9" xfId="3466"/>
    <cellStyle name="Good 7 9 2" xfId="30277"/>
    <cellStyle name="Good 8" xfId="655"/>
    <cellStyle name="Good 8 2" xfId="30278"/>
    <cellStyle name="Good 8 3" xfId="3467"/>
    <cellStyle name="Good 9" xfId="773"/>
    <cellStyle name="Good 9 2" xfId="30279"/>
    <cellStyle name="Good 9 3" xfId="3468"/>
    <cellStyle name="Heading 1 10" xfId="891"/>
    <cellStyle name="Heading 1 10 2" xfId="30281"/>
    <cellStyle name="Heading 1 10 3" xfId="3469"/>
    <cellStyle name="Heading 1 11" xfId="1008"/>
    <cellStyle name="Heading 1 11 2" xfId="30282"/>
    <cellStyle name="Heading 1 11 3" xfId="3470"/>
    <cellStyle name="Heading 1 12" xfId="3471"/>
    <cellStyle name="Heading 1 12 10" xfId="3472"/>
    <cellStyle name="Heading 1 12 10 2" xfId="30284"/>
    <cellStyle name="Heading 1 12 11" xfId="3473"/>
    <cellStyle name="Heading 1 12 11 2" xfId="30285"/>
    <cellStyle name="Heading 1 12 12" xfId="3474"/>
    <cellStyle name="Heading 1 12 12 2" xfId="30286"/>
    <cellStyle name="Heading 1 12 13" xfId="3475"/>
    <cellStyle name="Heading 1 12 13 2" xfId="30287"/>
    <cellStyle name="Heading 1 12 14" xfId="3476"/>
    <cellStyle name="Heading 1 12 14 2" xfId="30288"/>
    <cellStyle name="Heading 1 12 15" xfId="3477"/>
    <cellStyle name="Heading 1 12 15 2" xfId="30289"/>
    <cellStyle name="Heading 1 12 16" xfId="3478"/>
    <cellStyle name="Heading 1 12 16 2" xfId="30290"/>
    <cellStyle name="Heading 1 12 17" xfId="3479"/>
    <cellStyle name="Heading 1 12 17 2" xfId="30291"/>
    <cellStyle name="Heading 1 12 18" xfId="3480"/>
    <cellStyle name="Heading 1 12 18 2" xfId="30292"/>
    <cellStyle name="Heading 1 12 19" xfId="3481"/>
    <cellStyle name="Heading 1 12 19 2" xfId="30293"/>
    <cellStyle name="Heading 1 12 2" xfId="3482"/>
    <cellStyle name="Heading 1 12 2 2" xfId="30294"/>
    <cellStyle name="Heading 1 12 20" xfId="3483"/>
    <cellStyle name="Heading 1 12 20 2" xfId="30295"/>
    <cellStyle name="Heading 1 12 21" xfId="3484"/>
    <cellStyle name="Heading 1 12 21 2" xfId="30296"/>
    <cellStyle name="Heading 1 12 22" xfId="3485"/>
    <cellStyle name="Heading 1 12 22 2" xfId="30297"/>
    <cellStyle name="Heading 1 12 23" xfId="3486"/>
    <cellStyle name="Heading 1 12 23 2" xfId="30298"/>
    <cellStyle name="Heading 1 12 24" xfId="3487"/>
    <cellStyle name="Heading 1 12 24 2" xfId="30299"/>
    <cellStyle name="Heading 1 12 25" xfId="3488"/>
    <cellStyle name="Heading 1 12 25 2" xfId="30300"/>
    <cellStyle name="Heading 1 12 26" xfId="3489"/>
    <cellStyle name="Heading 1 12 26 2" xfId="30301"/>
    <cellStyle name="Heading 1 12 27" xfId="3490"/>
    <cellStyle name="Heading 1 12 27 2" xfId="30302"/>
    <cellStyle name="Heading 1 12 28" xfId="3491"/>
    <cellStyle name="Heading 1 12 28 2" xfId="30303"/>
    <cellStyle name="Heading 1 12 29" xfId="3492"/>
    <cellStyle name="Heading 1 12 29 2" xfId="30304"/>
    <cellStyle name="Heading 1 12 3" xfId="3493"/>
    <cellStyle name="Heading 1 12 3 2" xfId="30305"/>
    <cellStyle name="Heading 1 12 30" xfId="3494"/>
    <cellStyle name="Heading 1 12 30 2" xfId="30306"/>
    <cellStyle name="Heading 1 12 31" xfId="30283"/>
    <cellStyle name="Heading 1 12 4" xfId="3495"/>
    <cellStyle name="Heading 1 12 4 2" xfId="30307"/>
    <cellStyle name="Heading 1 12 5" xfId="3496"/>
    <cellStyle name="Heading 1 12 5 2" xfId="30308"/>
    <cellStyle name="Heading 1 12 6" xfId="3497"/>
    <cellStyle name="Heading 1 12 6 2" xfId="30309"/>
    <cellStyle name="Heading 1 12 7" xfId="3498"/>
    <cellStyle name="Heading 1 12 7 2" xfId="30310"/>
    <cellStyle name="Heading 1 12 8" xfId="3499"/>
    <cellStyle name="Heading 1 12 8 2" xfId="30311"/>
    <cellStyle name="Heading 1 12 9" xfId="3500"/>
    <cellStyle name="Heading 1 12 9 2" xfId="30312"/>
    <cellStyle name="Heading 1 13" xfId="3501"/>
    <cellStyle name="Heading 1 13 2" xfId="30313"/>
    <cellStyle name="Heading 1 14" xfId="3502"/>
    <cellStyle name="Heading 1 14 2" xfId="30314"/>
    <cellStyle name="Heading 1 15" xfId="4654"/>
    <cellStyle name="Heading 1 15 2" xfId="30315"/>
    <cellStyle name="Heading 1 16" xfId="17349"/>
    <cellStyle name="Heading 1 16 2" xfId="30316"/>
    <cellStyle name="Heading 1 17" xfId="30317"/>
    <cellStyle name="Heading 1 18" xfId="30280"/>
    <cellStyle name="Heading 1 2" xfId="30"/>
    <cellStyle name="Heading 1 2 10" xfId="1030"/>
    <cellStyle name="Heading 1 2 10 2" xfId="30318"/>
    <cellStyle name="Heading 1 2 11" xfId="1120"/>
    <cellStyle name="Heading 1 2 2" xfId="101"/>
    <cellStyle name="Heading 1 2 2 2" xfId="30319"/>
    <cellStyle name="Heading 1 2 3" xfId="263"/>
    <cellStyle name="Heading 1 2 3 2" xfId="30320"/>
    <cellStyle name="Heading 1 2 4" xfId="351"/>
    <cellStyle name="Heading 1 2 4 2" xfId="30321"/>
    <cellStyle name="Heading 1 2 5" xfId="439"/>
    <cellStyle name="Heading 1 2 5 2" xfId="30322"/>
    <cellStyle name="Heading 1 2 6" xfId="558"/>
    <cellStyle name="Heading 1 2 6 2" xfId="30323"/>
    <cellStyle name="Heading 1 2 7" xfId="677"/>
    <cellStyle name="Heading 1 2 7 2" xfId="30324"/>
    <cellStyle name="Heading 1 2 8" xfId="795"/>
    <cellStyle name="Heading 1 2 8 2" xfId="30325"/>
    <cellStyle name="Heading 1 2 9" xfId="913"/>
    <cellStyle name="Heading 1 2 9 2" xfId="30326"/>
    <cellStyle name="Heading 1 3" xfId="191"/>
    <cellStyle name="Heading 1 3 2" xfId="3503"/>
    <cellStyle name="Heading 1 3 2 2" xfId="30328"/>
    <cellStyle name="Heading 1 3 3" xfId="30327"/>
    <cellStyle name="Heading 1 3 4" xfId="1488"/>
    <cellStyle name="Heading 1 4" xfId="285"/>
    <cellStyle name="Heading 1 4 2" xfId="3504"/>
    <cellStyle name="Heading 1 4 2 2" xfId="30330"/>
    <cellStyle name="Heading 1 4 3" xfId="30329"/>
    <cellStyle name="Heading 1 4 4" xfId="1489"/>
    <cellStyle name="Heading 1 5" xfId="373"/>
    <cellStyle name="Heading 1 5 2" xfId="3505"/>
    <cellStyle name="Heading 1 5 2 2" xfId="30332"/>
    <cellStyle name="Heading 1 5 3" xfId="30331"/>
    <cellStyle name="Heading 1 5 4" xfId="1490"/>
    <cellStyle name="Heading 1 6" xfId="411"/>
    <cellStyle name="Heading 1 6 2" xfId="3506"/>
    <cellStyle name="Heading 1 6 2 2" xfId="30334"/>
    <cellStyle name="Heading 1 6 3" xfId="16685"/>
    <cellStyle name="Heading 1 6 3 2" xfId="30335"/>
    <cellStyle name="Heading 1 6 4" xfId="17298"/>
    <cellStyle name="Heading 1 6 4 2" xfId="30336"/>
    <cellStyle name="Heading 1 6 5" xfId="30333"/>
    <cellStyle name="Heading 1 6 6" xfId="1583"/>
    <cellStyle name="Heading 1 7" xfId="534"/>
    <cellStyle name="Heading 1 7 10" xfId="3508"/>
    <cellStyle name="Heading 1 7 10 2" xfId="30338"/>
    <cellStyle name="Heading 1 7 11" xfId="3509"/>
    <cellStyle name="Heading 1 7 11 2" xfId="30339"/>
    <cellStyle name="Heading 1 7 12" xfId="30337"/>
    <cellStyle name="Heading 1 7 13" xfId="3507"/>
    <cellStyle name="Heading 1 7 2" xfId="3510"/>
    <cellStyle name="Heading 1 7 2 2" xfId="30340"/>
    <cellStyle name="Heading 1 7 3" xfId="3511"/>
    <cellStyle name="Heading 1 7 3 2" xfId="30341"/>
    <cellStyle name="Heading 1 7 4" xfId="3512"/>
    <cellStyle name="Heading 1 7 4 2" xfId="30342"/>
    <cellStyle name="Heading 1 7 5" xfId="3513"/>
    <cellStyle name="Heading 1 7 5 2" xfId="30343"/>
    <cellStyle name="Heading 1 7 6" xfId="3514"/>
    <cellStyle name="Heading 1 7 6 2" xfId="30344"/>
    <cellStyle name="Heading 1 7 7" xfId="3515"/>
    <cellStyle name="Heading 1 7 7 2" xfId="30345"/>
    <cellStyle name="Heading 1 7 8" xfId="3516"/>
    <cellStyle name="Heading 1 7 8 2" xfId="30346"/>
    <cellStyle name="Heading 1 7 9" xfId="3517"/>
    <cellStyle name="Heading 1 7 9 2" xfId="30347"/>
    <cellStyle name="Heading 1 8" xfId="653"/>
    <cellStyle name="Heading 1 8 2" xfId="30348"/>
    <cellStyle name="Heading 1 8 3" xfId="3518"/>
    <cellStyle name="Heading 1 9" xfId="771"/>
    <cellStyle name="Heading 1 9 2" xfId="30349"/>
    <cellStyle name="Heading 1 9 3" xfId="3519"/>
    <cellStyle name="Heading 2 10" xfId="889"/>
    <cellStyle name="Heading 2 10 2" xfId="30351"/>
    <cellStyle name="Heading 2 10 3" xfId="3520"/>
    <cellStyle name="Heading 2 11" xfId="1006"/>
    <cellStyle name="Heading 2 11 2" xfId="30352"/>
    <cellStyle name="Heading 2 11 3" xfId="3521"/>
    <cellStyle name="Heading 2 12" xfId="3522"/>
    <cellStyle name="Heading 2 12 10" xfId="3523"/>
    <cellStyle name="Heading 2 12 10 2" xfId="30354"/>
    <cellStyle name="Heading 2 12 11" xfId="3524"/>
    <cellStyle name="Heading 2 12 11 2" xfId="30355"/>
    <cellStyle name="Heading 2 12 12" xfId="3525"/>
    <cellStyle name="Heading 2 12 12 2" xfId="30356"/>
    <cellStyle name="Heading 2 12 13" xfId="3526"/>
    <cellStyle name="Heading 2 12 13 2" xfId="30357"/>
    <cellStyle name="Heading 2 12 14" xfId="3527"/>
    <cellStyle name="Heading 2 12 14 2" xfId="30358"/>
    <cellStyle name="Heading 2 12 15" xfId="3528"/>
    <cellStyle name="Heading 2 12 15 2" xfId="30359"/>
    <cellStyle name="Heading 2 12 16" xfId="3529"/>
    <cellStyle name="Heading 2 12 16 2" xfId="30360"/>
    <cellStyle name="Heading 2 12 17" xfId="3530"/>
    <cellStyle name="Heading 2 12 17 2" xfId="30361"/>
    <cellStyle name="Heading 2 12 18" xfId="3531"/>
    <cellStyle name="Heading 2 12 18 2" xfId="30362"/>
    <cellStyle name="Heading 2 12 19" xfId="3532"/>
    <cellStyle name="Heading 2 12 19 2" xfId="30363"/>
    <cellStyle name="Heading 2 12 2" xfId="3533"/>
    <cellStyle name="Heading 2 12 2 2" xfId="30364"/>
    <cellStyle name="Heading 2 12 20" xfId="3534"/>
    <cellStyle name="Heading 2 12 20 2" xfId="30365"/>
    <cellStyle name="Heading 2 12 21" xfId="3535"/>
    <cellStyle name="Heading 2 12 21 2" xfId="30366"/>
    <cellStyle name="Heading 2 12 22" xfId="3536"/>
    <cellStyle name="Heading 2 12 22 2" xfId="30367"/>
    <cellStyle name="Heading 2 12 23" xfId="3537"/>
    <cellStyle name="Heading 2 12 23 2" xfId="30368"/>
    <cellStyle name="Heading 2 12 24" xfId="3538"/>
    <cellStyle name="Heading 2 12 24 2" xfId="30369"/>
    <cellStyle name="Heading 2 12 25" xfId="3539"/>
    <cellStyle name="Heading 2 12 25 2" xfId="30370"/>
    <cellStyle name="Heading 2 12 26" xfId="3540"/>
    <cellStyle name="Heading 2 12 26 2" xfId="30371"/>
    <cellStyle name="Heading 2 12 27" xfId="3541"/>
    <cellStyle name="Heading 2 12 27 2" xfId="30372"/>
    <cellStyle name="Heading 2 12 28" xfId="3542"/>
    <cellStyle name="Heading 2 12 28 2" xfId="30373"/>
    <cellStyle name="Heading 2 12 29" xfId="3543"/>
    <cellStyle name="Heading 2 12 29 2" xfId="30374"/>
    <cellStyle name="Heading 2 12 3" xfId="3544"/>
    <cellStyle name="Heading 2 12 3 2" xfId="30375"/>
    <cellStyle name="Heading 2 12 30" xfId="3545"/>
    <cellStyle name="Heading 2 12 30 2" xfId="30376"/>
    <cellStyle name="Heading 2 12 31" xfId="30353"/>
    <cellStyle name="Heading 2 12 4" xfId="3546"/>
    <cellStyle name="Heading 2 12 4 2" xfId="30377"/>
    <cellStyle name="Heading 2 12 5" xfId="3547"/>
    <cellStyle name="Heading 2 12 5 2" xfId="30378"/>
    <cellStyle name="Heading 2 12 6" xfId="3548"/>
    <cellStyle name="Heading 2 12 6 2" xfId="30379"/>
    <cellStyle name="Heading 2 12 7" xfId="3549"/>
    <cellStyle name="Heading 2 12 7 2" xfId="30380"/>
    <cellStyle name="Heading 2 12 8" xfId="3550"/>
    <cellStyle name="Heading 2 12 8 2" xfId="30381"/>
    <cellStyle name="Heading 2 12 9" xfId="3551"/>
    <cellStyle name="Heading 2 12 9 2" xfId="30382"/>
    <cellStyle name="Heading 2 13" xfId="3552"/>
    <cellStyle name="Heading 2 13 2" xfId="30383"/>
    <cellStyle name="Heading 2 14" xfId="3553"/>
    <cellStyle name="Heading 2 14 2" xfId="30384"/>
    <cellStyle name="Heading 2 15" xfId="4655"/>
    <cellStyle name="Heading 2 15 2" xfId="30385"/>
    <cellStyle name="Heading 2 16" xfId="17350"/>
    <cellStyle name="Heading 2 16 2" xfId="30386"/>
    <cellStyle name="Heading 2 17" xfId="30387"/>
    <cellStyle name="Heading 2 18" xfId="30350"/>
    <cellStyle name="Heading 2 2" xfId="31"/>
    <cellStyle name="Heading 2 2 10" xfId="1031"/>
    <cellStyle name="Heading 2 2 10 2" xfId="30388"/>
    <cellStyle name="Heading 2 2 11" xfId="1121"/>
    <cellStyle name="Heading 2 2 2" xfId="102"/>
    <cellStyle name="Heading 2 2 2 2" xfId="30389"/>
    <cellStyle name="Heading 2 2 3" xfId="264"/>
    <cellStyle name="Heading 2 2 3 2" xfId="30390"/>
    <cellStyle name="Heading 2 2 4" xfId="352"/>
    <cellStyle name="Heading 2 2 4 2" xfId="30391"/>
    <cellStyle name="Heading 2 2 5" xfId="440"/>
    <cellStyle name="Heading 2 2 5 2" xfId="30392"/>
    <cellStyle name="Heading 2 2 6" xfId="559"/>
    <cellStyle name="Heading 2 2 6 2" xfId="30393"/>
    <cellStyle name="Heading 2 2 7" xfId="678"/>
    <cellStyle name="Heading 2 2 7 2" xfId="30394"/>
    <cellStyle name="Heading 2 2 8" xfId="796"/>
    <cellStyle name="Heading 2 2 8 2" xfId="30395"/>
    <cellStyle name="Heading 2 2 9" xfId="914"/>
    <cellStyle name="Heading 2 2 9 2" xfId="30396"/>
    <cellStyle name="Heading 2 3" xfId="192"/>
    <cellStyle name="Heading 2 3 2" xfId="3554"/>
    <cellStyle name="Heading 2 3 2 2" xfId="30398"/>
    <cellStyle name="Heading 2 3 3" xfId="30397"/>
    <cellStyle name="Heading 2 3 4" xfId="1491"/>
    <cellStyle name="Heading 2 4" xfId="284"/>
    <cellStyle name="Heading 2 4 2" xfId="3555"/>
    <cellStyle name="Heading 2 4 2 2" xfId="30400"/>
    <cellStyle name="Heading 2 4 3" xfId="30399"/>
    <cellStyle name="Heading 2 4 4" xfId="1492"/>
    <cellStyle name="Heading 2 5" xfId="372"/>
    <cellStyle name="Heading 2 5 2" xfId="3556"/>
    <cellStyle name="Heading 2 5 2 2" xfId="30402"/>
    <cellStyle name="Heading 2 5 3" xfId="30401"/>
    <cellStyle name="Heading 2 5 4" xfId="1493"/>
    <cellStyle name="Heading 2 6" xfId="410"/>
    <cellStyle name="Heading 2 6 2" xfId="3557"/>
    <cellStyle name="Heading 2 6 2 2" xfId="30404"/>
    <cellStyle name="Heading 2 6 3" xfId="16687"/>
    <cellStyle name="Heading 2 6 3 2" xfId="30405"/>
    <cellStyle name="Heading 2 6 4" xfId="17299"/>
    <cellStyle name="Heading 2 6 4 2" xfId="30406"/>
    <cellStyle name="Heading 2 6 5" xfId="30403"/>
    <cellStyle name="Heading 2 6 6" xfId="1582"/>
    <cellStyle name="Heading 2 7" xfId="533"/>
    <cellStyle name="Heading 2 7 10" xfId="3559"/>
    <cellStyle name="Heading 2 7 10 2" xfId="30408"/>
    <cellStyle name="Heading 2 7 11" xfId="3560"/>
    <cellStyle name="Heading 2 7 11 2" xfId="30409"/>
    <cellStyle name="Heading 2 7 12" xfId="30407"/>
    <cellStyle name="Heading 2 7 13" xfId="3558"/>
    <cellStyle name="Heading 2 7 2" xfId="3561"/>
    <cellStyle name="Heading 2 7 2 2" xfId="30410"/>
    <cellStyle name="Heading 2 7 3" xfId="3562"/>
    <cellStyle name="Heading 2 7 3 2" xfId="30411"/>
    <cellStyle name="Heading 2 7 4" xfId="3563"/>
    <cellStyle name="Heading 2 7 4 2" xfId="30412"/>
    <cellStyle name="Heading 2 7 5" xfId="3564"/>
    <cellStyle name="Heading 2 7 5 2" xfId="30413"/>
    <cellStyle name="Heading 2 7 6" xfId="3565"/>
    <cellStyle name="Heading 2 7 6 2" xfId="30414"/>
    <cellStyle name="Heading 2 7 7" xfId="3566"/>
    <cellStyle name="Heading 2 7 7 2" xfId="30415"/>
    <cellStyle name="Heading 2 7 8" xfId="3567"/>
    <cellStyle name="Heading 2 7 8 2" xfId="30416"/>
    <cellStyle name="Heading 2 7 9" xfId="3568"/>
    <cellStyle name="Heading 2 7 9 2" xfId="30417"/>
    <cellStyle name="Heading 2 8" xfId="652"/>
    <cellStyle name="Heading 2 8 2" xfId="30418"/>
    <cellStyle name="Heading 2 8 3" xfId="3569"/>
    <cellStyle name="Heading 2 9" xfId="770"/>
    <cellStyle name="Heading 2 9 2" xfId="30419"/>
    <cellStyle name="Heading 2 9 3" xfId="3570"/>
    <cellStyle name="Heading 3 10" xfId="888"/>
    <cellStyle name="Heading 3 10 2" xfId="30421"/>
    <cellStyle name="Heading 3 10 3" xfId="3571"/>
    <cellStyle name="Heading 3 11" xfId="1005"/>
    <cellStyle name="Heading 3 11 2" xfId="30422"/>
    <cellStyle name="Heading 3 11 3" xfId="3572"/>
    <cellStyle name="Heading 3 12" xfId="3573"/>
    <cellStyle name="Heading 3 12 10" xfId="3574"/>
    <cellStyle name="Heading 3 12 10 2" xfId="30424"/>
    <cellStyle name="Heading 3 12 11" xfId="3575"/>
    <cellStyle name="Heading 3 12 11 2" xfId="30425"/>
    <cellStyle name="Heading 3 12 12" xfId="3576"/>
    <cellStyle name="Heading 3 12 12 2" xfId="30426"/>
    <cellStyle name="Heading 3 12 13" xfId="3577"/>
    <cellStyle name="Heading 3 12 13 2" xfId="30427"/>
    <cellStyle name="Heading 3 12 14" xfId="3578"/>
    <cellStyle name="Heading 3 12 14 2" xfId="30428"/>
    <cellStyle name="Heading 3 12 15" xfId="3579"/>
    <cellStyle name="Heading 3 12 15 2" xfId="30429"/>
    <cellStyle name="Heading 3 12 16" xfId="3580"/>
    <cellStyle name="Heading 3 12 16 2" xfId="30430"/>
    <cellStyle name="Heading 3 12 17" xfId="3581"/>
    <cellStyle name="Heading 3 12 17 2" xfId="30431"/>
    <cellStyle name="Heading 3 12 18" xfId="3582"/>
    <cellStyle name="Heading 3 12 18 2" xfId="30432"/>
    <cellStyle name="Heading 3 12 19" xfId="3583"/>
    <cellStyle name="Heading 3 12 19 2" xfId="30433"/>
    <cellStyle name="Heading 3 12 2" xfId="3584"/>
    <cellStyle name="Heading 3 12 2 2" xfId="30434"/>
    <cellStyle name="Heading 3 12 20" xfId="3585"/>
    <cellStyle name="Heading 3 12 20 2" xfId="30435"/>
    <cellStyle name="Heading 3 12 21" xfId="3586"/>
    <cellStyle name="Heading 3 12 21 2" xfId="30436"/>
    <cellStyle name="Heading 3 12 22" xfId="3587"/>
    <cellStyle name="Heading 3 12 22 2" xfId="30437"/>
    <cellStyle name="Heading 3 12 23" xfId="3588"/>
    <cellStyle name="Heading 3 12 23 2" xfId="30438"/>
    <cellStyle name="Heading 3 12 24" xfId="3589"/>
    <cellStyle name="Heading 3 12 24 2" xfId="30439"/>
    <cellStyle name="Heading 3 12 25" xfId="3590"/>
    <cellStyle name="Heading 3 12 25 2" xfId="30440"/>
    <cellStyle name="Heading 3 12 26" xfId="3591"/>
    <cellStyle name="Heading 3 12 26 2" xfId="30441"/>
    <cellStyle name="Heading 3 12 27" xfId="3592"/>
    <cellStyle name="Heading 3 12 27 2" xfId="30442"/>
    <cellStyle name="Heading 3 12 28" xfId="3593"/>
    <cellStyle name="Heading 3 12 28 2" xfId="30443"/>
    <cellStyle name="Heading 3 12 29" xfId="3594"/>
    <cellStyle name="Heading 3 12 29 2" xfId="30444"/>
    <cellStyle name="Heading 3 12 3" xfId="3595"/>
    <cellStyle name="Heading 3 12 3 2" xfId="30445"/>
    <cellStyle name="Heading 3 12 30" xfId="3596"/>
    <cellStyle name="Heading 3 12 30 2" xfId="30446"/>
    <cellStyle name="Heading 3 12 31" xfId="30423"/>
    <cellStyle name="Heading 3 12 4" xfId="3597"/>
    <cellStyle name="Heading 3 12 4 2" xfId="30447"/>
    <cellStyle name="Heading 3 12 5" xfId="3598"/>
    <cellStyle name="Heading 3 12 5 2" xfId="30448"/>
    <cellStyle name="Heading 3 12 6" xfId="3599"/>
    <cellStyle name="Heading 3 12 6 2" xfId="30449"/>
    <cellStyle name="Heading 3 12 7" xfId="3600"/>
    <cellStyle name="Heading 3 12 7 2" xfId="30450"/>
    <cellStyle name="Heading 3 12 8" xfId="3601"/>
    <cellStyle name="Heading 3 12 8 2" xfId="30451"/>
    <cellStyle name="Heading 3 12 9" xfId="3602"/>
    <cellStyle name="Heading 3 12 9 2" xfId="30452"/>
    <cellStyle name="Heading 3 13" xfId="3603"/>
    <cellStyle name="Heading 3 13 2" xfId="30453"/>
    <cellStyle name="Heading 3 14" xfId="3604"/>
    <cellStyle name="Heading 3 14 2" xfId="30454"/>
    <cellStyle name="Heading 3 15" xfId="4656"/>
    <cellStyle name="Heading 3 15 2" xfId="30455"/>
    <cellStyle name="Heading 3 16" xfId="17351"/>
    <cellStyle name="Heading 3 16 2" xfId="30456"/>
    <cellStyle name="Heading 3 17" xfId="30457"/>
    <cellStyle name="Heading 3 18" xfId="30420"/>
    <cellStyle name="Heading 3 2" xfId="32"/>
    <cellStyle name="Heading 3 2 10" xfId="1032"/>
    <cellStyle name="Heading 3 2 10 2" xfId="30458"/>
    <cellStyle name="Heading 3 2 11" xfId="1122"/>
    <cellStyle name="Heading 3 2 2" xfId="103"/>
    <cellStyle name="Heading 3 2 2 2" xfId="30459"/>
    <cellStyle name="Heading 3 2 3" xfId="265"/>
    <cellStyle name="Heading 3 2 3 2" xfId="30460"/>
    <cellStyle name="Heading 3 2 4" xfId="353"/>
    <cellStyle name="Heading 3 2 4 2" xfId="30461"/>
    <cellStyle name="Heading 3 2 5" xfId="441"/>
    <cellStyle name="Heading 3 2 5 2" xfId="30462"/>
    <cellStyle name="Heading 3 2 6" xfId="560"/>
    <cellStyle name="Heading 3 2 6 2" xfId="30463"/>
    <cellStyle name="Heading 3 2 7" xfId="679"/>
    <cellStyle name="Heading 3 2 7 2" xfId="30464"/>
    <cellStyle name="Heading 3 2 8" xfId="797"/>
    <cellStyle name="Heading 3 2 8 2" xfId="30465"/>
    <cellStyle name="Heading 3 2 9" xfId="915"/>
    <cellStyle name="Heading 3 2 9 2" xfId="30466"/>
    <cellStyle name="Heading 3 3" xfId="193"/>
    <cellStyle name="Heading 3 3 2" xfId="3605"/>
    <cellStyle name="Heading 3 3 2 2" xfId="30468"/>
    <cellStyle name="Heading 3 3 3" xfId="30467"/>
    <cellStyle name="Heading 3 3 4" xfId="1494"/>
    <cellStyle name="Heading 3 4" xfId="283"/>
    <cellStyle name="Heading 3 4 2" xfId="3606"/>
    <cellStyle name="Heading 3 4 2 2" xfId="30470"/>
    <cellStyle name="Heading 3 4 3" xfId="30469"/>
    <cellStyle name="Heading 3 4 4" xfId="1495"/>
    <cellStyle name="Heading 3 5" xfId="371"/>
    <cellStyle name="Heading 3 5 2" xfId="3607"/>
    <cellStyle name="Heading 3 5 2 2" xfId="30472"/>
    <cellStyle name="Heading 3 5 3" xfId="30471"/>
    <cellStyle name="Heading 3 5 4" xfId="1496"/>
    <cellStyle name="Heading 3 6" xfId="409"/>
    <cellStyle name="Heading 3 6 2" xfId="3608"/>
    <cellStyle name="Heading 3 6 2 2" xfId="30474"/>
    <cellStyle name="Heading 3 6 3" xfId="30473"/>
    <cellStyle name="Heading 3 6 4" xfId="1581"/>
    <cellStyle name="Heading 3 7" xfId="532"/>
    <cellStyle name="Heading 3 7 10" xfId="3610"/>
    <cellStyle name="Heading 3 7 10 2" xfId="30476"/>
    <cellStyle name="Heading 3 7 11" xfId="3611"/>
    <cellStyle name="Heading 3 7 11 2" xfId="30477"/>
    <cellStyle name="Heading 3 7 12" xfId="30475"/>
    <cellStyle name="Heading 3 7 13" xfId="3609"/>
    <cellStyle name="Heading 3 7 2" xfId="3612"/>
    <cellStyle name="Heading 3 7 2 2" xfId="30478"/>
    <cellStyle name="Heading 3 7 3" xfId="3613"/>
    <cellStyle name="Heading 3 7 3 2" xfId="30479"/>
    <cellStyle name="Heading 3 7 4" xfId="3614"/>
    <cellStyle name="Heading 3 7 4 2" xfId="30480"/>
    <cellStyle name="Heading 3 7 5" xfId="3615"/>
    <cellStyle name="Heading 3 7 5 2" xfId="30481"/>
    <cellStyle name="Heading 3 7 6" xfId="3616"/>
    <cellStyle name="Heading 3 7 6 2" xfId="30482"/>
    <cellStyle name="Heading 3 7 7" xfId="3617"/>
    <cellStyle name="Heading 3 7 7 2" xfId="30483"/>
    <cellStyle name="Heading 3 7 8" xfId="3618"/>
    <cellStyle name="Heading 3 7 8 2" xfId="30484"/>
    <cellStyle name="Heading 3 7 9" xfId="3619"/>
    <cellStyle name="Heading 3 7 9 2" xfId="30485"/>
    <cellStyle name="Heading 3 8" xfId="651"/>
    <cellStyle name="Heading 3 8 2" xfId="30486"/>
    <cellStyle name="Heading 3 8 3" xfId="3620"/>
    <cellStyle name="Heading 3 9" xfId="769"/>
    <cellStyle name="Heading 3 9 2" xfId="30487"/>
    <cellStyle name="Heading 3 9 3" xfId="3621"/>
    <cellStyle name="Heading 4 10" xfId="887"/>
    <cellStyle name="Heading 4 10 2" xfId="30489"/>
    <cellStyle name="Heading 4 10 3" xfId="3622"/>
    <cellStyle name="Heading 4 11" xfId="1004"/>
    <cellStyle name="Heading 4 11 2" xfId="30490"/>
    <cellStyle name="Heading 4 11 3" xfId="3623"/>
    <cellStyle name="Heading 4 12" xfId="3624"/>
    <cellStyle name="Heading 4 12 10" xfId="3625"/>
    <cellStyle name="Heading 4 12 10 2" xfId="30492"/>
    <cellStyle name="Heading 4 12 11" xfId="3626"/>
    <cellStyle name="Heading 4 12 11 2" xfId="30493"/>
    <cellStyle name="Heading 4 12 12" xfId="3627"/>
    <cellStyle name="Heading 4 12 12 2" xfId="30494"/>
    <cellStyle name="Heading 4 12 13" xfId="3628"/>
    <cellStyle name="Heading 4 12 13 2" xfId="30495"/>
    <cellStyle name="Heading 4 12 14" xfId="3629"/>
    <cellStyle name="Heading 4 12 14 2" xfId="30496"/>
    <cellStyle name="Heading 4 12 15" xfId="3630"/>
    <cellStyle name="Heading 4 12 15 2" xfId="30497"/>
    <cellStyle name="Heading 4 12 16" xfId="3631"/>
    <cellStyle name="Heading 4 12 16 2" xfId="30498"/>
    <cellStyle name="Heading 4 12 17" xfId="3632"/>
    <cellStyle name="Heading 4 12 17 2" xfId="30499"/>
    <cellStyle name="Heading 4 12 18" xfId="3633"/>
    <cellStyle name="Heading 4 12 18 2" xfId="30500"/>
    <cellStyle name="Heading 4 12 19" xfId="3634"/>
    <cellStyle name="Heading 4 12 19 2" xfId="30501"/>
    <cellStyle name="Heading 4 12 2" xfId="3635"/>
    <cellStyle name="Heading 4 12 2 2" xfId="30502"/>
    <cellStyle name="Heading 4 12 20" xfId="3636"/>
    <cellStyle name="Heading 4 12 20 2" xfId="30503"/>
    <cellStyle name="Heading 4 12 21" xfId="3637"/>
    <cellStyle name="Heading 4 12 21 2" xfId="30504"/>
    <cellStyle name="Heading 4 12 22" xfId="3638"/>
    <cellStyle name="Heading 4 12 22 2" xfId="30505"/>
    <cellStyle name="Heading 4 12 23" xfId="3639"/>
    <cellStyle name="Heading 4 12 23 2" xfId="30506"/>
    <cellStyle name="Heading 4 12 24" xfId="3640"/>
    <cellStyle name="Heading 4 12 24 2" xfId="30507"/>
    <cellStyle name="Heading 4 12 25" xfId="3641"/>
    <cellStyle name="Heading 4 12 25 2" xfId="30508"/>
    <cellStyle name="Heading 4 12 26" xfId="3642"/>
    <cellStyle name="Heading 4 12 26 2" xfId="30509"/>
    <cellStyle name="Heading 4 12 27" xfId="3643"/>
    <cellStyle name="Heading 4 12 27 2" xfId="30510"/>
    <cellStyle name="Heading 4 12 28" xfId="3644"/>
    <cellStyle name="Heading 4 12 28 2" xfId="30511"/>
    <cellStyle name="Heading 4 12 29" xfId="3645"/>
    <cellStyle name="Heading 4 12 29 2" xfId="30512"/>
    <cellStyle name="Heading 4 12 3" xfId="3646"/>
    <cellStyle name="Heading 4 12 3 2" xfId="30513"/>
    <cellStyle name="Heading 4 12 30" xfId="3647"/>
    <cellStyle name="Heading 4 12 30 2" xfId="30514"/>
    <cellStyle name="Heading 4 12 31" xfId="30491"/>
    <cellStyle name="Heading 4 12 4" xfId="3648"/>
    <cellStyle name="Heading 4 12 4 2" xfId="30515"/>
    <cellStyle name="Heading 4 12 5" xfId="3649"/>
    <cellStyle name="Heading 4 12 5 2" xfId="30516"/>
    <cellStyle name="Heading 4 12 6" xfId="3650"/>
    <cellStyle name="Heading 4 12 6 2" xfId="30517"/>
    <cellStyle name="Heading 4 12 7" xfId="3651"/>
    <cellStyle name="Heading 4 12 7 2" xfId="30518"/>
    <cellStyle name="Heading 4 12 8" xfId="3652"/>
    <cellStyle name="Heading 4 12 8 2" xfId="30519"/>
    <cellStyle name="Heading 4 12 9" xfId="3653"/>
    <cellStyle name="Heading 4 12 9 2" xfId="30520"/>
    <cellStyle name="Heading 4 13" xfId="3654"/>
    <cellStyle name="Heading 4 13 2" xfId="30521"/>
    <cellStyle name="Heading 4 14" xfId="3655"/>
    <cellStyle name="Heading 4 14 2" xfId="30522"/>
    <cellStyle name="Heading 4 15" xfId="4657"/>
    <cellStyle name="Heading 4 15 2" xfId="30523"/>
    <cellStyle name="Heading 4 16" xfId="17352"/>
    <cellStyle name="Heading 4 16 2" xfId="30524"/>
    <cellStyle name="Heading 4 17" xfId="30525"/>
    <cellStyle name="Heading 4 18" xfId="30488"/>
    <cellStyle name="Heading 4 2" xfId="33"/>
    <cellStyle name="Heading 4 2 10" xfId="1033"/>
    <cellStyle name="Heading 4 2 10 2" xfId="30526"/>
    <cellStyle name="Heading 4 2 11" xfId="1123"/>
    <cellStyle name="Heading 4 2 2" xfId="104"/>
    <cellStyle name="Heading 4 2 2 2" xfId="30527"/>
    <cellStyle name="Heading 4 2 3" xfId="266"/>
    <cellStyle name="Heading 4 2 3 2" xfId="30528"/>
    <cellStyle name="Heading 4 2 4" xfId="354"/>
    <cellStyle name="Heading 4 2 4 2" xfId="30529"/>
    <cellStyle name="Heading 4 2 5" xfId="442"/>
    <cellStyle name="Heading 4 2 5 2" xfId="30530"/>
    <cellStyle name="Heading 4 2 6" xfId="561"/>
    <cellStyle name="Heading 4 2 6 2" xfId="30531"/>
    <cellStyle name="Heading 4 2 7" xfId="680"/>
    <cellStyle name="Heading 4 2 7 2" xfId="30532"/>
    <cellStyle name="Heading 4 2 8" xfId="798"/>
    <cellStyle name="Heading 4 2 8 2" xfId="30533"/>
    <cellStyle name="Heading 4 2 9" xfId="916"/>
    <cellStyle name="Heading 4 2 9 2" xfId="30534"/>
    <cellStyle name="Heading 4 3" xfId="194"/>
    <cellStyle name="Heading 4 3 2" xfId="3656"/>
    <cellStyle name="Heading 4 3 2 2" xfId="30536"/>
    <cellStyle name="Heading 4 3 3" xfId="30535"/>
    <cellStyle name="Heading 4 3 4" xfId="1497"/>
    <cellStyle name="Heading 4 4" xfId="282"/>
    <cellStyle name="Heading 4 4 2" xfId="3657"/>
    <cellStyle name="Heading 4 4 2 2" xfId="30538"/>
    <cellStyle name="Heading 4 4 3" xfId="30537"/>
    <cellStyle name="Heading 4 4 4" xfId="1498"/>
    <cellStyle name="Heading 4 5" xfId="370"/>
    <cellStyle name="Heading 4 5 2" xfId="3658"/>
    <cellStyle name="Heading 4 5 2 2" xfId="30540"/>
    <cellStyle name="Heading 4 5 3" xfId="30539"/>
    <cellStyle name="Heading 4 5 4" xfId="1499"/>
    <cellStyle name="Heading 4 6" xfId="259"/>
    <cellStyle name="Heading 4 6 2" xfId="3659"/>
    <cellStyle name="Heading 4 6 2 2" xfId="30542"/>
    <cellStyle name="Heading 4 6 3" xfId="30541"/>
    <cellStyle name="Heading 4 6 4" xfId="1580"/>
    <cellStyle name="Heading 4 7" xfId="530"/>
    <cellStyle name="Heading 4 7 10" xfId="3661"/>
    <cellStyle name="Heading 4 7 10 2" xfId="30544"/>
    <cellStyle name="Heading 4 7 11" xfId="3662"/>
    <cellStyle name="Heading 4 7 11 2" xfId="30545"/>
    <cellStyle name="Heading 4 7 12" xfId="30543"/>
    <cellStyle name="Heading 4 7 13" xfId="3660"/>
    <cellStyle name="Heading 4 7 2" xfId="3663"/>
    <cellStyle name="Heading 4 7 2 2" xfId="30546"/>
    <cellStyle name="Heading 4 7 3" xfId="3664"/>
    <cellStyle name="Heading 4 7 3 2" xfId="30547"/>
    <cellStyle name="Heading 4 7 4" xfId="3665"/>
    <cellStyle name="Heading 4 7 4 2" xfId="30548"/>
    <cellStyle name="Heading 4 7 5" xfId="3666"/>
    <cellStyle name="Heading 4 7 5 2" xfId="30549"/>
    <cellStyle name="Heading 4 7 6" xfId="3667"/>
    <cellStyle name="Heading 4 7 6 2" xfId="30550"/>
    <cellStyle name="Heading 4 7 7" xfId="3668"/>
    <cellStyle name="Heading 4 7 7 2" xfId="30551"/>
    <cellStyle name="Heading 4 7 8" xfId="3669"/>
    <cellStyle name="Heading 4 7 8 2" xfId="30552"/>
    <cellStyle name="Heading 4 7 9" xfId="3670"/>
    <cellStyle name="Heading 4 7 9 2" xfId="30553"/>
    <cellStyle name="Heading 4 8" xfId="649"/>
    <cellStyle name="Heading 4 8 2" xfId="30554"/>
    <cellStyle name="Heading 4 8 3" xfId="3671"/>
    <cellStyle name="Heading 4 9" xfId="767"/>
    <cellStyle name="Heading 4 9 2" xfId="30555"/>
    <cellStyle name="Heading 4 9 3" xfId="3672"/>
    <cellStyle name="Hyperlink" xfId="1406" builtinId="8"/>
    <cellStyle name="Input 10" xfId="885"/>
    <cellStyle name="Input 10 10" xfId="6209"/>
    <cellStyle name="Input 10 10 2" xfId="18319"/>
    <cellStyle name="Input 10 10 2 2" xfId="30559"/>
    <cellStyle name="Input 10 10 3" xfId="30558"/>
    <cellStyle name="Input 10 11" xfId="9703"/>
    <cellStyle name="Input 10 11 2" xfId="21371"/>
    <cellStyle name="Input 10 11 2 2" xfId="30561"/>
    <cellStyle name="Input 10 11 3" xfId="30560"/>
    <cellStyle name="Input 10 12" xfId="9465"/>
    <cellStyle name="Input 10 12 2" xfId="21181"/>
    <cellStyle name="Input 10 12 2 2" xfId="30563"/>
    <cellStyle name="Input 10 12 3" xfId="30562"/>
    <cellStyle name="Input 10 13" xfId="9623"/>
    <cellStyle name="Input 10 13 2" xfId="21313"/>
    <cellStyle name="Input 10 13 2 2" xfId="30565"/>
    <cellStyle name="Input 10 13 3" xfId="30564"/>
    <cellStyle name="Input 10 14" xfId="10355"/>
    <cellStyle name="Input 10 14 2" xfId="21956"/>
    <cellStyle name="Input 10 14 2 2" xfId="30567"/>
    <cellStyle name="Input 10 14 3" xfId="30566"/>
    <cellStyle name="Input 10 15" xfId="10968"/>
    <cellStyle name="Input 10 15 2" xfId="22483"/>
    <cellStyle name="Input 10 15 2 2" xfId="30569"/>
    <cellStyle name="Input 10 15 3" xfId="30568"/>
    <cellStyle name="Input 10 16" xfId="12595"/>
    <cellStyle name="Input 10 16 2" xfId="23936"/>
    <cellStyle name="Input 10 16 2 2" xfId="30571"/>
    <cellStyle name="Input 10 16 3" xfId="30570"/>
    <cellStyle name="Input 10 17" xfId="12585"/>
    <cellStyle name="Input 10 17 2" xfId="23933"/>
    <cellStyle name="Input 10 17 2 2" xfId="30573"/>
    <cellStyle name="Input 10 17 3" xfId="30572"/>
    <cellStyle name="Input 10 18" xfId="8783"/>
    <cellStyle name="Input 10 18 2" xfId="20563"/>
    <cellStyle name="Input 10 18 2 2" xfId="30575"/>
    <cellStyle name="Input 10 18 3" xfId="30574"/>
    <cellStyle name="Input 10 19" xfId="13109"/>
    <cellStyle name="Input 10 19 2" xfId="24420"/>
    <cellStyle name="Input 10 19 2 2" xfId="30577"/>
    <cellStyle name="Input 10 19 3" xfId="30576"/>
    <cellStyle name="Input 10 2" xfId="6503"/>
    <cellStyle name="Input 10 2 2" xfId="18581"/>
    <cellStyle name="Input 10 2 2 2" xfId="30579"/>
    <cellStyle name="Input 10 2 3" xfId="30578"/>
    <cellStyle name="Input 10 20" xfId="13307"/>
    <cellStyle name="Input 10 20 2" xfId="30580"/>
    <cellStyle name="Input 10 21" xfId="30557"/>
    <cellStyle name="Input 10 22" xfId="3673"/>
    <cellStyle name="Input 10 3" xfId="5364"/>
    <cellStyle name="Input 10 3 2" xfId="17909"/>
    <cellStyle name="Input 10 3 2 2" xfId="30582"/>
    <cellStyle name="Input 10 3 3" xfId="30581"/>
    <cellStyle name="Input 10 4" xfId="6383"/>
    <cellStyle name="Input 10 4 2" xfId="18471"/>
    <cellStyle name="Input 10 4 2 2" xfId="30584"/>
    <cellStyle name="Input 10 4 3" xfId="30583"/>
    <cellStyle name="Input 10 5" xfId="5471"/>
    <cellStyle name="Input 10 5 2" xfId="18009"/>
    <cellStyle name="Input 10 5 2 2" xfId="30586"/>
    <cellStyle name="Input 10 5 3" xfId="30585"/>
    <cellStyle name="Input 10 6" xfId="7573"/>
    <cellStyle name="Input 10 6 2" xfId="19519"/>
    <cellStyle name="Input 10 6 2 2" xfId="30588"/>
    <cellStyle name="Input 10 6 3" xfId="30587"/>
    <cellStyle name="Input 10 7" xfId="7818"/>
    <cellStyle name="Input 10 7 2" xfId="19733"/>
    <cellStyle name="Input 10 7 2 2" xfId="30590"/>
    <cellStyle name="Input 10 7 3" xfId="30589"/>
    <cellStyle name="Input 10 8" xfId="5077"/>
    <cellStyle name="Input 10 8 2" xfId="17667"/>
    <cellStyle name="Input 10 8 2 2" xfId="30592"/>
    <cellStyle name="Input 10 8 3" xfId="30591"/>
    <cellStyle name="Input 10 9" xfId="5603"/>
    <cellStyle name="Input 10 9 2" xfId="18125"/>
    <cellStyle name="Input 10 9 2 2" xfId="30594"/>
    <cellStyle name="Input 10 9 3" xfId="30593"/>
    <cellStyle name="Input 11" xfId="1002"/>
    <cellStyle name="Input 11 10" xfId="9258"/>
    <cellStyle name="Input 11 10 2" xfId="20981"/>
    <cellStyle name="Input 11 10 2 2" xfId="30597"/>
    <cellStyle name="Input 11 10 3" xfId="30596"/>
    <cellStyle name="Input 11 11" xfId="9016"/>
    <cellStyle name="Input 11 11 2" xfId="20778"/>
    <cellStyle name="Input 11 11 2 2" xfId="30599"/>
    <cellStyle name="Input 11 11 3" xfId="30598"/>
    <cellStyle name="Input 11 12" xfId="7286"/>
    <cellStyle name="Input 11 12 2" xfId="19263"/>
    <cellStyle name="Input 11 12 2 2" xfId="30601"/>
    <cellStyle name="Input 11 12 3" xfId="30600"/>
    <cellStyle name="Input 11 13" xfId="10131"/>
    <cellStyle name="Input 11 13 2" xfId="21750"/>
    <cellStyle name="Input 11 13 2 2" xfId="30603"/>
    <cellStyle name="Input 11 13 3" xfId="30602"/>
    <cellStyle name="Input 11 14" xfId="6125"/>
    <cellStyle name="Input 11 14 2" xfId="18254"/>
    <cellStyle name="Input 11 14 2 2" xfId="30605"/>
    <cellStyle name="Input 11 14 3" xfId="30604"/>
    <cellStyle name="Input 11 15" xfId="4927"/>
    <cellStyle name="Input 11 15 2" xfId="17544"/>
    <cellStyle name="Input 11 15 2 2" xfId="30607"/>
    <cellStyle name="Input 11 15 3" xfId="30606"/>
    <cellStyle name="Input 11 16" xfId="11956"/>
    <cellStyle name="Input 11 16 2" xfId="23373"/>
    <cellStyle name="Input 11 16 2 2" xfId="30609"/>
    <cellStyle name="Input 11 16 3" xfId="30608"/>
    <cellStyle name="Input 11 17" xfId="4734"/>
    <cellStyle name="Input 11 17 2" xfId="17418"/>
    <cellStyle name="Input 11 17 2 2" xfId="30611"/>
    <cellStyle name="Input 11 17 3" xfId="30610"/>
    <cellStyle name="Input 11 18" xfId="12594"/>
    <cellStyle name="Input 11 18 2" xfId="23935"/>
    <cellStyle name="Input 11 18 2 2" xfId="30613"/>
    <cellStyle name="Input 11 18 3" xfId="30612"/>
    <cellStyle name="Input 11 19" xfId="10507"/>
    <cellStyle name="Input 11 19 2" xfId="22086"/>
    <cellStyle name="Input 11 19 2 2" xfId="30615"/>
    <cellStyle name="Input 11 19 3" xfId="30614"/>
    <cellStyle name="Input 11 2" xfId="6504"/>
    <cellStyle name="Input 11 2 2" xfId="18582"/>
    <cellStyle name="Input 11 2 2 2" xfId="30617"/>
    <cellStyle name="Input 11 2 3" xfId="30616"/>
    <cellStyle name="Input 11 20" xfId="13670"/>
    <cellStyle name="Input 11 20 2" xfId="30618"/>
    <cellStyle name="Input 11 21" xfId="30595"/>
    <cellStyle name="Input 11 22" xfId="3674"/>
    <cellStyle name="Input 11 3" xfId="5363"/>
    <cellStyle name="Input 11 3 2" xfId="17908"/>
    <cellStyle name="Input 11 3 2 2" xfId="30620"/>
    <cellStyle name="Input 11 3 3" xfId="30619"/>
    <cellStyle name="Input 11 4" xfId="6384"/>
    <cellStyle name="Input 11 4 2" xfId="18472"/>
    <cellStyle name="Input 11 4 2 2" xfId="30622"/>
    <cellStyle name="Input 11 4 3" xfId="30621"/>
    <cellStyle name="Input 11 5" xfId="5470"/>
    <cellStyle name="Input 11 5 2" xfId="18008"/>
    <cellStyle name="Input 11 5 2 2" xfId="30624"/>
    <cellStyle name="Input 11 5 3" xfId="30623"/>
    <cellStyle name="Input 11 6" xfId="6300"/>
    <cellStyle name="Input 11 6 2" xfId="18400"/>
    <cellStyle name="Input 11 6 2 2" xfId="30626"/>
    <cellStyle name="Input 11 6 3" xfId="30625"/>
    <cellStyle name="Input 11 7" xfId="8334"/>
    <cellStyle name="Input 11 7 2" xfId="20176"/>
    <cellStyle name="Input 11 7 2 2" xfId="30628"/>
    <cellStyle name="Input 11 7 3" xfId="30627"/>
    <cellStyle name="Input 11 8" xfId="6254"/>
    <cellStyle name="Input 11 8 2" xfId="18361"/>
    <cellStyle name="Input 11 8 2 2" xfId="30630"/>
    <cellStyle name="Input 11 8 3" xfId="30629"/>
    <cellStyle name="Input 11 9" xfId="5602"/>
    <cellStyle name="Input 11 9 2" xfId="18124"/>
    <cellStyle name="Input 11 9 2 2" xfId="30632"/>
    <cellStyle name="Input 11 9 3" xfId="30631"/>
    <cellStyle name="Input 12" xfId="1202"/>
    <cellStyle name="Input 12 10" xfId="3675"/>
    <cellStyle name="Input 12 10 10" xfId="5187"/>
    <cellStyle name="Input 12 10 10 2" xfId="17758"/>
    <cellStyle name="Input 12 10 10 2 2" xfId="30636"/>
    <cellStyle name="Input 12 10 10 3" xfId="30635"/>
    <cellStyle name="Input 12 10 11" xfId="9014"/>
    <cellStyle name="Input 12 10 11 2" xfId="20776"/>
    <cellStyle name="Input 12 10 11 2 2" xfId="30638"/>
    <cellStyle name="Input 12 10 11 3" xfId="30637"/>
    <cellStyle name="Input 12 10 12" xfId="10980"/>
    <cellStyle name="Input 12 10 12 2" xfId="22486"/>
    <cellStyle name="Input 12 10 12 2 2" xfId="30640"/>
    <cellStyle name="Input 12 10 12 3" xfId="30639"/>
    <cellStyle name="Input 12 10 13" xfId="9700"/>
    <cellStyle name="Input 12 10 13 2" xfId="21368"/>
    <cellStyle name="Input 12 10 13 2 2" xfId="30642"/>
    <cellStyle name="Input 12 10 13 3" xfId="30641"/>
    <cellStyle name="Input 12 10 14" xfId="10061"/>
    <cellStyle name="Input 12 10 14 2" xfId="21694"/>
    <cellStyle name="Input 12 10 14 2 2" xfId="30644"/>
    <cellStyle name="Input 12 10 14 3" xfId="30643"/>
    <cellStyle name="Input 12 10 15" xfId="4729"/>
    <cellStyle name="Input 12 10 15 2" xfId="17414"/>
    <cellStyle name="Input 12 10 15 2 2" xfId="30646"/>
    <cellStyle name="Input 12 10 15 3" xfId="30645"/>
    <cellStyle name="Input 12 10 16" xfId="4717"/>
    <cellStyle name="Input 12 10 16 2" xfId="17403"/>
    <cellStyle name="Input 12 10 16 2 2" xfId="30648"/>
    <cellStyle name="Input 12 10 16 3" xfId="30647"/>
    <cellStyle name="Input 12 10 17" xfId="10747"/>
    <cellStyle name="Input 12 10 17 2" xfId="22294"/>
    <cellStyle name="Input 12 10 17 2 2" xfId="30650"/>
    <cellStyle name="Input 12 10 17 3" xfId="30649"/>
    <cellStyle name="Input 12 10 18" xfId="11099"/>
    <cellStyle name="Input 12 10 18 2" xfId="22599"/>
    <cellStyle name="Input 12 10 18 2 2" xfId="30652"/>
    <cellStyle name="Input 12 10 18 3" xfId="30651"/>
    <cellStyle name="Input 12 10 19" xfId="5726"/>
    <cellStyle name="Input 12 10 19 2" xfId="18231"/>
    <cellStyle name="Input 12 10 19 2 2" xfId="30654"/>
    <cellStyle name="Input 12 10 19 3" xfId="30653"/>
    <cellStyle name="Input 12 10 2" xfId="6506"/>
    <cellStyle name="Input 12 10 2 2" xfId="18584"/>
    <cellStyle name="Input 12 10 2 2 2" xfId="30656"/>
    <cellStyle name="Input 12 10 2 3" xfId="30655"/>
    <cellStyle name="Input 12 10 20" xfId="6091"/>
    <cellStyle name="Input 12 10 20 2" xfId="30657"/>
    <cellStyle name="Input 12 10 21" xfId="30634"/>
    <cellStyle name="Input 12 10 3" xfId="5361"/>
    <cellStyle name="Input 12 10 3 2" xfId="17906"/>
    <cellStyle name="Input 12 10 3 2 2" xfId="30659"/>
    <cellStyle name="Input 12 10 3 3" xfId="30658"/>
    <cellStyle name="Input 12 10 4" xfId="6386"/>
    <cellStyle name="Input 12 10 4 2" xfId="18474"/>
    <cellStyle name="Input 12 10 4 2 2" xfId="30661"/>
    <cellStyle name="Input 12 10 4 3" xfId="30660"/>
    <cellStyle name="Input 12 10 5" xfId="5468"/>
    <cellStyle name="Input 12 10 5 2" xfId="18006"/>
    <cellStyle name="Input 12 10 5 2 2" xfId="30663"/>
    <cellStyle name="Input 12 10 5 3" xfId="30662"/>
    <cellStyle name="Input 12 10 6" xfId="7572"/>
    <cellStyle name="Input 12 10 6 2" xfId="19518"/>
    <cellStyle name="Input 12 10 6 2 2" xfId="30665"/>
    <cellStyle name="Input 12 10 6 3" xfId="30664"/>
    <cellStyle name="Input 12 10 7" xfId="5548"/>
    <cellStyle name="Input 12 10 7 2" xfId="18077"/>
    <cellStyle name="Input 12 10 7 2 2" xfId="30667"/>
    <cellStyle name="Input 12 10 7 3" xfId="30666"/>
    <cellStyle name="Input 12 10 8" xfId="6256"/>
    <cellStyle name="Input 12 10 8 2" xfId="18363"/>
    <cellStyle name="Input 12 10 8 2 2" xfId="30669"/>
    <cellStyle name="Input 12 10 8 3" xfId="30668"/>
    <cellStyle name="Input 12 10 9" xfId="5601"/>
    <cellStyle name="Input 12 10 9 2" xfId="18123"/>
    <cellStyle name="Input 12 10 9 2 2" xfId="30671"/>
    <cellStyle name="Input 12 10 9 3" xfId="30670"/>
    <cellStyle name="Input 12 11" xfId="3676"/>
    <cellStyle name="Input 12 11 10" xfId="6210"/>
    <cellStyle name="Input 12 11 10 2" xfId="18320"/>
    <cellStyle name="Input 12 11 10 2 2" xfId="30674"/>
    <cellStyle name="Input 12 11 10 3" xfId="30673"/>
    <cellStyle name="Input 12 11 11" xfId="10568"/>
    <cellStyle name="Input 12 11 11 2" xfId="22122"/>
    <cellStyle name="Input 12 11 11 2 2" xfId="30676"/>
    <cellStyle name="Input 12 11 11 3" xfId="30675"/>
    <cellStyle name="Input 12 11 12" xfId="10275"/>
    <cellStyle name="Input 12 11 12 2" xfId="21880"/>
    <cellStyle name="Input 12 11 12 2 2" xfId="30678"/>
    <cellStyle name="Input 12 11 12 3" xfId="30677"/>
    <cellStyle name="Input 12 11 13" xfId="9038"/>
    <cellStyle name="Input 12 11 13 2" xfId="20800"/>
    <cellStyle name="Input 12 11 13 2 2" xfId="30680"/>
    <cellStyle name="Input 12 11 13 3" xfId="30679"/>
    <cellStyle name="Input 12 11 14" xfId="10550"/>
    <cellStyle name="Input 12 11 14 2" xfId="22117"/>
    <cellStyle name="Input 12 11 14 2 2" xfId="30682"/>
    <cellStyle name="Input 12 11 14 3" xfId="30681"/>
    <cellStyle name="Input 12 11 15" xfId="5697"/>
    <cellStyle name="Input 12 11 15 2" xfId="18211"/>
    <cellStyle name="Input 12 11 15 2 2" xfId="30684"/>
    <cellStyle name="Input 12 11 15 3" xfId="30683"/>
    <cellStyle name="Input 12 11 16" xfId="7887"/>
    <cellStyle name="Input 12 11 16 2" xfId="19788"/>
    <cellStyle name="Input 12 11 16 2 2" xfId="30686"/>
    <cellStyle name="Input 12 11 16 3" xfId="30685"/>
    <cellStyle name="Input 12 11 17" xfId="4733"/>
    <cellStyle name="Input 12 11 17 2" xfId="17417"/>
    <cellStyle name="Input 12 11 17 2 2" xfId="30688"/>
    <cellStyle name="Input 12 11 17 3" xfId="30687"/>
    <cellStyle name="Input 12 11 18" xfId="11972"/>
    <cellStyle name="Input 12 11 18 2" xfId="23389"/>
    <cellStyle name="Input 12 11 18 2 2" xfId="30690"/>
    <cellStyle name="Input 12 11 18 3" xfId="30689"/>
    <cellStyle name="Input 12 11 19" xfId="7749"/>
    <cellStyle name="Input 12 11 19 2" xfId="19666"/>
    <cellStyle name="Input 12 11 19 2 2" xfId="30692"/>
    <cellStyle name="Input 12 11 19 3" xfId="30691"/>
    <cellStyle name="Input 12 11 2" xfId="6507"/>
    <cellStyle name="Input 12 11 2 2" xfId="18585"/>
    <cellStyle name="Input 12 11 2 2 2" xfId="30694"/>
    <cellStyle name="Input 12 11 2 3" xfId="30693"/>
    <cellStyle name="Input 12 11 20" xfId="6092"/>
    <cellStyle name="Input 12 11 20 2" xfId="30695"/>
    <cellStyle name="Input 12 11 21" xfId="30672"/>
    <cellStyle name="Input 12 11 3" xfId="5360"/>
    <cellStyle name="Input 12 11 3 2" xfId="17905"/>
    <cellStyle name="Input 12 11 3 2 2" xfId="30697"/>
    <cellStyle name="Input 12 11 3 3" xfId="30696"/>
    <cellStyle name="Input 12 11 4" xfId="6387"/>
    <cellStyle name="Input 12 11 4 2" xfId="18475"/>
    <cellStyle name="Input 12 11 4 2 2" xfId="30699"/>
    <cellStyle name="Input 12 11 4 3" xfId="30698"/>
    <cellStyle name="Input 12 11 5" xfId="5467"/>
    <cellStyle name="Input 12 11 5 2" xfId="18005"/>
    <cellStyle name="Input 12 11 5 2 2" xfId="30701"/>
    <cellStyle name="Input 12 11 5 3" xfId="30700"/>
    <cellStyle name="Input 12 11 6" xfId="4769"/>
    <cellStyle name="Input 12 11 6 2" xfId="17424"/>
    <cellStyle name="Input 12 11 6 2 2" xfId="30703"/>
    <cellStyle name="Input 12 11 6 3" xfId="30702"/>
    <cellStyle name="Input 12 11 7" xfId="5547"/>
    <cellStyle name="Input 12 11 7 2" xfId="18076"/>
    <cellStyle name="Input 12 11 7 2 2" xfId="30705"/>
    <cellStyle name="Input 12 11 7 3" xfId="30704"/>
    <cellStyle name="Input 12 11 8" xfId="6257"/>
    <cellStyle name="Input 12 11 8 2" xfId="18364"/>
    <cellStyle name="Input 12 11 8 2 2" xfId="30707"/>
    <cellStyle name="Input 12 11 8 3" xfId="30706"/>
    <cellStyle name="Input 12 11 9" xfId="5600"/>
    <cellStyle name="Input 12 11 9 2" xfId="18122"/>
    <cellStyle name="Input 12 11 9 2 2" xfId="30709"/>
    <cellStyle name="Input 12 11 9 3" xfId="30708"/>
    <cellStyle name="Input 12 12" xfId="3677"/>
    <cellStyle name="Input 12 12 10" xfId="6211"/>
    <cellStyle name="Input 12 12 10 2" xfId="18321"/>
    <cellStyle name="Input 12 12 10 2 2" xfId="30712"/>
    <cellStyle name="Input 12 12 10 3" xfId="30711"/>
    <cellStyle name="Input 12 12 11" xfId="9832"/>
    <cellStyle name="Input 12 12 11 2" xfId="21495"/>
    <cellStyle name="Input 12 12 11 2 2" xfId="30714"/>
    <cellStyle name="Input 12 12 11 3" xfId="30713"/>
    <cellStyle name="Input 12 12 12" xfId="6175"/>
    <cellStyle name="Input 12 12 12 2" xfId="18291"/>
    <cellStyle name="Input 12 12 12 2 2" xfId="30716"/>
    <cellStyle name="Input 12 12 12 3" xfId="30715"/>
    <cellStyle name="Input 12 12 13" xfId="10627"/>
    <cellStyle name="Input 12 12 13 2" xfId="22178"/>
    <cellStyle name="Input 12 12 13 2 2" xfId="30718"/>
    <cellStyle name="Input 12 12 13 3" xfId="30717"/>
    <cellStyle name="Input 12 12 14" xfId="9116"/>
    <cellStyle name="Input 12 12 14 2" xfId="20857"/>
    <cellStyle name="Input 12 12 14 2 2" xfId="30720"/>
    <cellStyle name="Input 12 12 14 3" xfId="30719"/>
    <cellStyle name="Input 12 12 15" xfId="10563"/>
    <cellStyle name="Input 12 12 15 2" xfId="22118"/>
    <cellStyle name="Input 12 12 15 2 2" xfId="30722"/>
    <cellStyle name="Input 12 12 15 3" xfId="30721"/>
    <cellStyle name="Input 12 12 16" xfId="6117"/>
    <cellStyle name="Input 12 12 16 2" xfId="18246"/>
    <cellStyle name="Input 12 12 16 2 2" xfId="30724"/>
    <cellStyle name="Input 12 12 16 3" xfId="30723"/>
    <cellStyle name="Input 12 12 17" xfId="12208"/>
    <cellStyle name="Input 12 12 17 2" xfId="23594"/>
    <cellStyle name="Input 12 12 17 2 2" xfId="30726"/>
    <cellStyle name="Input 12 12 17 3" xfId="30725"/>
    <cellStyle name="Input 12 12 18" xfId="6103"/>
    <cellStyle name="Input 12 12 18 2" xfId="18232"/>
    <cellStyle name="Input 12 12 18 2 2" xfId="30728"/>
    <cellStyle name="Input 12 12 18 3" xfId="30727"/>
    <cellStyle name="Input 12 12 19" xfId="12110"/>
    <cellStyle name="Input 12 12 19 2" xfId="23511"/>
    <cellStyle name="Input 12 12 19 2 2" xfId="30730"/>
    <cellStyle name="Input 12 12 19 3" xfId="30729"/>
    <cellStyle name="Input 12 12 2" xfId="6508"/>
    <cellStyle name="Input 12 12 2 2" xfId="18586"/>
    <cellStyle name="Input 12 12 2 2 2" xfId="30732"/>
    <cellStyle name="Input 12 12 2 3" xfId="30731"/>
    <cellStyle name="Input 12 12 20" xfId="6093"/>
    <cellStyle name="Input 12 12 20 2" xfId="30733"/>
    <cellStyle name="Input 12 12 21" xfId="30710"/>
    <cellStyle name="Input 12 12 3" xfId="5359"/>
    <cellStyle name="Input 12 12 3 2" xfId="17904"/>
    <cellStyle name="Input 12 12 3 2 2" xfId="30735"/>
    <cellStyle name="Input 12 12 3 3" xfId="30734"/>
    <cellStyle name="Input 12 12 4" xfId="6388"/>
    <cellStyle name="Input 12 12 4 2" xfId="18476"/>
    <cellStyle name="Input 12 12 4 2 2" xfId="30737"/>
    <cellStyle name="Input 12 12 4 3" xfId="30736"/>
    <cellStyle name="Input 12 12 5" xfId="5466"/>
    <cellStyle name="Input 12 12 5 2" xfId="18004"/>
    <cellStyle name="Input 12 12 5 2 2" xfId="30739"/>
    <cellStyle name="Input 12 12 5 3" xfId="30738"/>
    <cellStyle name="Input 12 12 6" xfId="7571"/>
    <cellStyle name="Input 12 12 6 2" xfId="19517"/>
    <cellStyle name="Input 12 12 6 2 2" xfId="30741"/>
    <cellStyle name="Input 12 12 6 3" xfId="30740"/>
    <cellStyle name="Input 12 12 7" xfId="5546"/>
    <cellStyle name="Input 12 12 7 2" xfId="18075"/>
    <cellStyle name="Input 12 12 7 2 2" xfId="30743"/>
    <cellStyle name="Input 12 12 7 3" xfId="30742"/>
    <cellStyle name="Input 12 12 8" xfId="6258"/>
    <cellStyle name="Input 12 12 8 2" xfId="18365"/>
    <cellStyle name="Input 12 12 8 2 2" xfId="30745"/>
    <cellStyle name="Input 12 12 8 3" xfId="30744"/>
    <cellStyle name="Input 12 12 9" xfId="5599"/>
    <cellStyle name="Input 12 12 9 2" xfId="18121"/>
    <cellStyle name="Input 12 12 9 2 2" xfId="30747"/>
    <cellStyle name="Input 12 12 9 3" xfId="30746"/>
    <cellStyle name="Input 12 13" xfId="3678"/>
    <cellStyle name="Input 12 13 10" xfId="7289"/>
    <cellStyle name="Input 12 13 10 2" xfId="19265"/>
    <cellStyle name="Input 12 13 10 2 2" xfId="30750"/>
    <cellStyle name="Input 12 13 10 3" xfId="30749"/>
    <cellStyle name="Input 12 13 11" xfId="5641"/>
    <cellStyle name="Input 12 13 11 2" xfId="18159"/>
    <cellStyle name="Input 12 13 11 2 2" xfId="30752"/>
    <cellStyle name="Input 12 13 11 3" xfId="30751"/>
    <cellStyle name="Input 12 13 12" xfId="10274"/>
    <cellStyle name="Input 12 13 12 2" xfId="21879"/>
    <cellStyle name="Input 12 13 12 2 2" xfId="30754"/>
    <cellStyle name="Input 12 13 12 3" xfId="30753"/>
    <cellStyle name="Input 12 13 13" xfId="4792"/>
    <cellStyle name="Input 12 13 13 2" xfId="17441"/>
    <cellStyle name="Input 12 13 13 2 2" xfId="30756"/>
    <cellStyle name="Input 12 13 13 3" xfId="30755"/>
    <cellStyle name="Input 12 13 14" xfId="9687"/>
    <cellStyle name="Input 12 13 14 2" xfId="21367"/>
    <cellStyle name="Input 12 13 14 2 2" xfId="30758"/>
    <cellStyle name="Input 12 13 14 3" xfId="30757"/>
    <cellStyle name="Input 12 13 15" xfId="9926"/>
    <cellStyle name="Input 12 13 15 2" xfId="21586"/>
    <cellStyle name="Input 12 13 15 2 2" xfId="30760"/>
    <cellStyle name="Input 12 13 15 3" xfId="30759"/>
    <cellStyle name="Input 12 13 16" xfId="6118"/>
    <cellStyle name="Input 12 13 16 2" xfId="18247"/>
    <cellStyle name="Input 12 13 16 2 2" xfId="30762"/>
    <cellStyle name="Input 12 13 16 3" xfId="30761"/>
    <cellStyle name="Input 12 13 17" xfId="8409"/>
    <cellStyle name="Input 12 13 17 2" xfId="20231"/>
    <cellStyle name="Input 12 13 17 2 2" xfId="30764"/>
    <cellStyle name="Input 12 13 17 3" xfId="30763"/>
    <cellStyle name="Input 12 13 18" xfId="11970"/>
    <cellStyle name="Input 12 13 18 2" xfId="23387"/>
    <cellStyle name="Input 12 13 18 2 2" xfId="30766"/>
    <cellStyle name="Input 12 13 18 3" xfId="30765"/>
    <cellStyle name="Input 12 13 19" xfId="5725"/>
    <cellStyle name="Input 12 13 19 2" xfId="18230"/>
    <cellStyle name="Input 12 13 19 2 2" xfId="30768"/>
    <cellStyle name="Input 12 13 19 3" xfId="30767"/>
    <cellStyle name="Input 12 13 2" xfId="6509"/>
    <cellStyle name="Input 12 13 2 2" xfId="18587"/>
    <cellStyle name="Input 12 13 2 2 2" xfId="30770"/>
    <cellStyle name="Input 12 13 2 3" xfId="30769"/>
    <cellStyle name="Input 12 13 20" xfId="6094"/>
    <cellStyle name="Input 12 13 20 2" xfId="30771"/>
    <cellStyle name="Input 12 13 21" xfId="30748"/>
    <cellStyle name="Input 12 13 3" xfId="5358"/>
    <cellStyle name="Input 12 13 3 2" xfId="17903"/>
    <cellStyle name="Input 12 13 3 2 2" xfId="30773"/>
    <cellStyle name="Input 12 13 3 3" xfId="30772"/>
    <cellStyle name="Input 12 13 4" xfId="6389"/>
    <cellStyle name="Input 12 13 4 2" xfId="18477"/>
    <cellStyle name="Input 12 13 4 2 2" xfId="30775"/>
    <cellStyle name="Input 12 13 4 3" xfId="30774"/>
    <cellStyle name="Input 12 13 5" xfId="5465"/>
    <cellStyle name="Input 12 13 5 2" xfId="18003"/>
    <cellStyle name="Input 12 13 5 2 2" xfId="30777"/>
    <cellStyle name="Input 12 13 5 3" xfId="30776"/>
    <cellStyle name="Input 12 13 6" xfId="6301"/>
    <cellStyle name="Input 12 13 6 2" xfId="18401"/>
    <cellStyle name="Input 12 13 6 2 2" xfId="30779"/>
    <cellStyle name="Input 12 13 6 3" xfId="30778"/>
    <cellStyle name="Input 12 13 7" xfId="5545"/>
    <cellStyle name="Input 12 13 7 2" xfId="18074"/>
    <cellStyle name="Input 12 13 7 2 2" xfId="30781"/>
    <cellStyle name="Input 12 13 7 3" xfId="30780"/>
    <cellStyle name="Input 12 13 8" xfId="6259"/>
    <cellStyle name="Input 12 13 8 2" xfId="18366"/>
    <cellStyle name="Input 12 13 8 2 2" xfId="30783"/>
    <cellStyle name="Input 12 13 8 3" xfId="30782"/>
    <cellStyle name="Input 12 13 9" xfId="5598"/>
    <cellStyle name="Input 12 13 9 2" xfId="18120"/>
    <cellStyle name="Input 12 13 9 2 2" xfId="30785"/>
    <cellStyle name="Input 12 13 9 3" xfId="30784"/>
    <cellStyle name="Input 12 14" xfId="3679"/>
    <cellStyle name="Input 12 14 10" xfId="10146"/>
    <cellStyle name="Input 12 14 10 2" xfId="21756"/>
    <cellStyle name="Input 12 14 10 2 2" xfId="30788"/>
    <cellStyle name="Input 12 14 10 3" xfId="30787"/>
    <cellStyle name="Input 12 14 11" xfId="10500"/>
    <cellStyle name="Input 12 14 11 2" xfId="22079"/>
    <cellStyle name="Input 12 14 11 2 2" xfId="30790"/>
    <cellStyle name="Input 12 14 11 3" xfId="30789"/>
    <cellStyle name="Input 12 14 12" xfId="9461"/>
    <cellStyle name="Input 12 14 12 2" xfId="21177"/>
    <cellStyle name="Input 12 14 12 2 2" xfId="30792"/>
    <cellStyle name="Input 12 14 12 3" xfId="30791"/>
    <cellStyle name="Input 12 14 13" xfId="5668"/>
    <cellStyle name="Input 12 14 13 2" xfId="18185"/>
    <cellStyle name="Input 12 14 13 2 2" xfId="30794"/>
    <cellStyle name="Input 12 14 13 3" xfId="30793"/>
    <cellStyle name="Input 12 14 14" xfId="11780"/>
    <cellStyle name="Input 12 14 14 2" xfId="23201"/>
    <cellStyle name="Input 12 14 14 2 2" xfId="30796"/>
    <cellStyle name="Input 12 14 14 3" xfId="30795"/>
    <cellStyle name="Input 12 14 15" xfId="12210"/>
    <cellStyle name="Input 12 14 15 2" xfId="23595"/>
    <cellStyle name="Input 12 14 15 2 2" xfId="30798"/>
    <cellStyle name="Input 12 14 15 3" xfId="30797"/>
    <cellStyle name="Input 12 14 16" xfId="6119"/>
    <cellStyle name="Input 12 14 16 2" xfId="18248"/>
    <cellStyle name="Input 12 14 16 2 2" xfId="30800"/>
    <cellStyle name="Input 12 14 16 3" xfId="30799"/>
    <cellStyle name="Input 12 14 17" xfId="5718"/>
    <cellStyle name="Input 12 14 17 2" xfId="18223"/>
    <cellStyle name="Input 12 14 17 2 2" xfId="30802"/>
    <cellStyle name="Input 12 14 17 3" xfId="30801"/>
    <cellStyle name="Input 12 14 18" xfId="13337"/>
    <cellStyle name="Input 12 14 18 2" xfId="24625"/>
    <cellStyle name="Input 12 14 18 2 2" xfId="30804"/>
    <cellStyle name="Input 12 14 18 3" xfId="30803"/>
    <cellStyle name="Input 12 14 19" xfId="13676"/>
    <cellStyle name="Input 12 14 19 2" xfId="24928"/>
    <cellStyle name="Input 12 14 19 2 2" xfId="30806"/>
    <cellStyle name="Input 12 14 19 3" xfId="30805"/>
    <cellStyle name="Input 12 14 2" xfId="6510"/>
    <cellStyle name="Input 12 14 2 2" xfId="18588"/>
    <cellStyle name="Input 12 14 2 2 2" xfId="30808"/>
    <cellStyle name="Input 12 14 2 3" xfId="30807"/>
    <cellStyle name="Input 12 14 20" xfId="6095"/>
    <cellStyle name="Input 12 14 20 2" xfId="30809"/>
    <cellStyle name="Input 12 14 21" xfId="30786"/>
    <cellStyle name="Input 12 14 3" xfId="5357"/>
    <cellStyle name="Input 12 14 3 2" xfId="17902"/>
    <cellStyle name="Input 12 14 3 2 2" xfId="30811"/>
    <cellStyle name="Input 12 14 3 3" xfId="30810"/>
    <cellStyle name="Input 12 14 4" xfId="6390"/>
    <cellStyle name="Input 12 14 4 2" xfId="18478"/>
    <cellStyle name="Input 12 14 4 2 2" xfId="30813"/>
    <cellStyle name="Input 12 14 4 3" xfId="30812"/>
    <cellStyle name="Input 12 14 5" xfId="7904"/>
    <cellStyle name="Input 12 14 5 2" xfId="19793"/>
    <cellStyle name="Input 12 14 5 2 2" xfId="30815"/>
    <cellStyle name="Input 12 14 5 3" xfId="30814"/>
    <cellStyle name="Input 12 14 6" xfId="5080"/>
    <cellStyle name="Input 12 14 6 2" xfId="17670"/>
    <cellStyle name="Input 12 14 6 2 2" xfId="30817"/>
    <cellStyle name="Input 12 14 6 3" xfId="30816"/>
    <cellStyle name="Input 12 14 7" xfId="5018"/>
    <cellStyle name="Input 12 14 7 2" xfId="17624"/>
    <cellStyle name="Input 12 14 7 2 2" xfId="30819"/>
    <cellStyle name="Input 12 14 7 3" xfId="30818"/>
    <cellStyle name="Input 12 14 8" xfId="6260"/>
    <cellStyle name="Input 12 14 8 2" xfId="18367"/>
    <cellStyle name="Input 12 14 8 2 2" xfId="30821"/>
    <cellStyle name="Input 12 14 8 3" xfId="30820"/>
    <cellStyle name="Input 12 14 9" xfId="9705"/>
    <cellStyle name="Input 12 14 9 2" xfId="21373"/>
    <cellStyle name="Input 12 14 9 2 2" xfId="30823"/>
    <cellStyle name="Input 12 14 9 3" xfId="30822"/>
    <cellStyle name="Input 12 15" xfId="3680"/>
    <cellStyle name="Input 12 15 10" xfId="9395"/>
    <cellStyle name="Input 12 15 10 2" xfId="21112"/>
    <cellStyle name="Input 12 15 10 2 2" xfId="30826"/>
    <cellStyle name="Input 12 15 10 3" xfId="30825"/>
    <cellStyle name="Input 12 15 11" xfId="9831"/>
    <cellStyle name="Input 12 15 11 2" xfId="21494"/>
    <cellStyle name="Input 12 15 11 2 2" xfId="30828"/>
    <cellStyle name="Input 12 15 11 3" xfId="30827"/>
    <cellStyle name="Input 12 15 12" xfId="10273"/>
    <cellStyle name="Input 12 15 12 2" xfId="21878"/>
    <cellStyle name="Input 12 15 12 2 2" xfId="30830"/>
    <cellStyle name="Input 12 15 12 3" xfId="30829"/>
    <cellStyle name="Input 12 15 13" xfId="8316"/>
    <cellStyle name="Input 12 15 13 2" xfId="20160"/>
    <cellStyle name="Input 12 15 13 2 2" xfId="30832"/>
    <cellStyle name="Input 12 15 13 3" xfId="30831"/>
    <cellStyle name="Input 12 15 14" xfId="11047"/>
    <cellStyle name="Input 12 15 14 2" xfId="22547"/>
    <cellStyle name="Input 12 15 14 2 2" xfId="30834"/>
    <cellStyle name="Input 12 15 14 3" xfId="30833"/>
    <cellStyle name="Input 12 15 15" xfId="10941"/>
    <cellStyle name="Input 12 15 15 2" xfId="22459"/>
    <cellStyle name="Input 12 15 15 2 2" xfId="30836"/>
    <cellStyle name="Input 12 15 15 3" xfId="30835"/>
    <cellStyle name="Input 12 15 16" xfId="6120"/>
    <cellStyle name="Input 12 15 16 2" xfId="18249"/>
    <cellStyle name="Input 12 15 16 2 2" xfId="30838"/>
    <cellStyle name="Input 12 15 16 3" xfId="30837"/>
    <cellStyle name="Input 12 15 17" xfId="11362"/>
    <cellStyle name="Input 12 15 17 2" xfId="22834"/>
    <cellStyle name="Input 12 15 17 2 2" xfId="30840"/>
    <cellStyle name="Input 12 15 17 3" xfId="30839"/>
    <cellStyle name="Input 12 15 18" xfId="8664"/>
    <cellStyle name="Input 12 15 18 2" xfId="20455"/>
    <cellStyle name="Input 12 15 18 2 2" xfId="30842"/>
    <cellStyle name="Input 12 15 18 3" xfId="30841"/>
    <cellStyle name="Input 12 15 19" xfId="13108"/>
    <cellStyle name="Input 12 15 19 2" xfId="24419"/>
    <cellStyle name="Input 12 15 19 2 2" xfId="30844"/>
    <cellStyle name="Input 12 15 19 3" xfId="30843"/>
    <cellStyle name="Input 12 15 2" xfId="6511"/>
    <cellStyle name="Input 12 15 2 2" xfId="18589"/>
    <cellStyle name="Input 12 15 2 2 2" xfId="30846"/>
    <cellStyle name="Input 12 15 2 3" xfId="30845"/>
    <cellStyle name="Input 12 15 20" xfId="13335"/>
    <cellStyle name="Input 12 15 20 2" xfId="30847"/>
    <cellStyle name="Input 12 15 21" xfId="30824"/>
    <cellStyle name="Input 12 15 3" xfId="5356"/>
    <cellStyle name="Input 12 15 3 2" xfId="17901"/>
    <cellStyle name="Input 12 15 3 2 2" xfId="30849"/>
    <cellStyle name="Input 12 15 3 3" xfId="30848"/>
    <cellStyle name="Input 12 15 4" xfId="6391"/>
    <cellStyle name="Input 12 15 4 2" xfId="18479"/>
    <cellStyle name="Input 12 15 4 2 2" xfId="30851"/>
    <cellStyle name="Input 12 15 4 3" xfId="30850"/>
    <cellStyle name="Input 12 15 5" xfId="7105"/>
    <cellStyle name="Input 12 15 5 2" xfId="19111"/>
    <cellStyle name="Input 12 15 5 2 2" xfId="30853"/>
    <cellStyle name="Input 12 15 5 3" xfId="30852"/>
    <cellStyle name="Input 12 15 6" xfId="4770"/>
    <cellStyle name="Input 12 15 6 2" xfId="17425"/>
    <cellStyle name="Input 12 15 6 2 2" xfId="30855"/>
    <cellStyle name="Input 12 15 6 3" xfId="30854"/>
    <cellStyle name="Input 12 15 7" xfId="7819"/>
    <cellStyle name="Input 12 15 7 2" xfId="19734"/>
    <cellStyle name="Input 12 15 7 2 2" xfId="30857"/>
    <cellStyle name="Input 12 15 7 3" xfId="30856"/>
    <cellStyle name="Input 12 15 8" xfId="9262"/>
    <cellStyle name="Input 12 15 8 2" xfId="20985"/>
    <cellStyle name="Input 12 15 8 2 2" xfId="30859"/>
    <cellStyle name="Input 12 15 8 3" xfId="30858"/>
    <cellStyle name="Input 12 15 9" xfId="8945"/>
    <cellStyle name="Input 12 15 9 2" xfId="20709"/>
    <cellStyle name="Input 12 15 9 2 2" xfId="30861"/>
    <cellStyle name="Input 12 15 9 3" xfId="30860"/>
    <cellStyle name="Input 12 16" xfId="3681"/>
    <cellStyle name="Input 12 16 10" xfId="5299"/>
    <cellStyle name="Input 12 16 10 2" xfId="17850"/>
    <cellStyle name="Input 12 16 10 2 2" xfId="30864"/>
    <cellStyle name="Input 12 16 10 3" xfId="30863"/>
    <cellStyle name="Input 12 16 11" xfId="9012"/>
    <cellStyle name="Input 12 16 11 2" xfId="20774"/>
    <cellStyle name="Input 12 16 11 2 2" xfId="30866"/>
    <cellStyle name="Input 12 16 11 3" xfId="30865"/>
    <cellStyle name="Input 12 16 12" xfId="9195"/>
    <cellStyle name="Input 12 16 12 2" xfId="20933"/>
    <cellStyle name="Input 12 16 12 2 2" xfId="30868"/>
    <cellStyle name="Input 12 16 12 3" xfId="30867"/>
    <cellStyle name="Input 12 16 13" xfId="9624"/>
    <cellStyle name="Input 12 16 13 2" xfId="21314"/>
    <cellStyle name="Input 12 16 13 2 2" xfId="30870"/>
    <cellStyle name="Input 12 16 13 3" xfId="30869"/>
    <cellStyle name="Input 12 16 14" xfId="9220"/>
    <cellStyle name="Input 12 16 14 2" xfId="20956"/>
    <cellStyle name="Input 12 16 14 2 2" xfId="30872"/>
    <cellStyle name="Input 12 16 14 3" xfId="30871"/>
    <cellStyle name="Input 12 16 15" xfId="6271"/>
    <cellStyle name="Input 12 16 15 2" xfId="18378"/>
    <cellStyle name="Input 12 16 15 2 2" xfId="30874"/>
    <cellStyle name="Input 12 16 15 3" xfId="30873"/>
    <cellStyle name="Input 12 16 16" xfId="12596"/>
    <cellStyle name="Input 12 16 16 2" xfId="23937"/>
    <cellStyle name="Input 12 16 16 2 2" xfId="30876"/>
    <cellStyle name="Input 12 16 16 3" xfId="30875"/>
    <cellStyle name="Input 12 16 17" xfId="4732"/>
    <cellStyle name="Input 12 16 17 2" xfId="17416"/>
    <cellStyle name="Input 12 16 17 2 2" xfId="30878"/>
    <cellStyle name="Input 12 16 17 3" xfId="30877"/>
    <cellStyle name="Input 12 16 18" xfId="10126"/>
    <cellStyle name="Input 12 16 18 2" xfId="21747"/>
    <cellStyle name="Input 12 16 18 2 2" xfId="30880"/>
    <cellStyle name="Input 12 16 18 3" xfId="30879"/>
    <cellStyle name="Input 12 16 19" xfId="13643"/>
    <cellStyle name="Input 12 16 19 2" xfId="24911"/>
    <cellStyle name="Input 12 16 19 2 2" xfId="30882"/>
    <cellStyle name="Input 12 16 19 3" xfId="30881"/>
    <cellStyle name="Input 12 16 2" xfId="6512"/>
    <cellStyle name="Input 12 16 2 2" xfId="18590"/>
    <cellStyle name="Input 12 16 2 2 2" xfId="30884"/>
    <cellStyle name="Input 12 16 2 3" xfId="30883"/>
    <cellStyle name="Input 12 16 20" xfId="8946"/>
    <cellStyle name="Input 12 16 20 2" xfId="30885"/>
    <cellStyle name="Input 12 16 21" xfId="30862"/>
    <cellStyle name="Input 12 16 3" xfId="5355"/>
    <cellStyle name="Input 12 16 3 2" xfId="17900"/>
    <cellStyle name="Input 12 16 3 2 2" xfId="30887"/>
    <cellStyle name="Input 12 16 3 3" xfId="30886"/>
    <cellStyle name="Input 12 16 4" xfId="7439"/>
    <cellStyle name="Input 12 16 4 2" xfId="19393"/>
    <cellStyle name="Input 12 16 4 2 2" xfId="30889"/>
    <cellStyle name="Input 12 16 4 3" xfId="30888"/>
    <cellStyle name="Input 12 16 5" xfId="6883"/>
    <cellStyle name="Input 12 16 5 2" xfId="18905"/>
    <cellStyle name="Input 12 16 5 2 2" xfId="30891"/>
    <cellStyle name="Input 12 16 5 3" xfId="30890"/>
    <cellStyle name="Input 12 16 6" xfId="6302"/>
    <cellStyle name="Input 12 16 6 2" xfId="18402"/>
    <cellStyle name="Input 12 16 6 2 2" xfId="30893"/>
    <cellStyle name="Input 12 16 6 3" xfId="30892"/>
    <cellStyle name="Input 12 16 7" xfId="8333"/>
    <cellStyle name="Input 12 16 7 2" xfId="20175"/>
    <cellStyle name="Input 12 16 7 2 2" xfId="30895"/>
    <cellStyle name="Input 12 16 7 3" xfId="30894"/>
    <cellStyle name="Input 12 16 8" xfId="8420"/>
    <cellStyle name="Input 12 16 8 2" xfId="20242"/>
    <cellStyle name="Input 12 16 8 2 2" xfId="30897"/>
    <cellStyle name="Input 12 16 8 3" xfId="30896"/>
    <cellStyle name="Input 12 16 9" xfId="6587"/>
    <cellStyle name="Input 12 16 9 2" xfId="18658"/>
    <cellStyle name="Input 12 16 9 2 2" xfId="30899"/>
    <cellStyle name="Input 12 16 9 3" xfId="30898"/>
    <cellStyle name="Input 12 17" xfId="3682"/>
    <cellStyle name="Input 12 17 10" xfId="6646"/>
    <cellStyle name="Input 12 17 10 2" xfId="18710"/>
    <cellStyle name="Input 12 17 10 2 2" xfId="30902"/>
    <cellStyle name="Input 12 17 10 3" xfId="30901"/>
    <cellStyle name="Input 12 17 11" xfId="9830"/>
    <cellStyle name="Input 12 17 11 2" xfId="21493"/>
    <cellStyle name="Input 12 17 11 2 2" xfId="30904"/>
    <cellStyle name="Input 12 17 11 3" xfId="30903"/>
    <cellStyle name="Input 12 17 12" xfId="6176"/>
    <cellStyle name="Input 12 17 12 2" xfId="18292"/>
    <cellStyle name="Input 12 17 12 2 2" xfId="30906"/>
    <cellStyle name="Input 12 17 12 3" xfId="30905"/>
    <cellStyle name="Input 12 17 13" xfId="8734"/>
    <cellStyle name="Input 12 17 13 2" xfId="20522"/>
    <cellStyle name="Input 12 17 13 2 2" xfId="30908"/>
    <cellStyle name="Input 12 17 13 3" xfId="30907"/>
    <cellStyle name="Input 12 17 14" xfId="6126"/>
    <cellStyle name="Input 12 17 14 2" xfId="18255"/>
    <cellStyle name="Input 12 17 14 2 2" xfId="30910"/>
    <cellStyle name="Input 12 17 14 3" xfId="30909"/>
    <cellStyle name="Input 12 17 15" xfId="7750"/>
    <cellStyle name="Input 12 17 15 2" xfId="19667"/>
    <cellStyle name="Input 12 17 15 2 2" xfId="30912"/>
    <cellStyle name="Input 12 17 15 3" xfId="30911"/>
    <cellStyle name="Input 12 17 16" xfId="11955"/>
    <cellStyle name="Input 12 17 16 2" xfId="23372"/>
    <cellStyle name="Input 12 17 16 2 2" xfId="30914"/>
    <cellStyle name="Input 12 17 16 3" xfId="30913"/>
    <cellStyle name="Input 12 17 17" xfId="10116"/>
    <cellStyle name="Input 12 17 17 2" xfId="21740"/>
    <cellStyle name="Input 12 17 17 2 2" xfId="30916"/>
    <cellStyle name="Input 12 17 17 3" xfId="30915"/>
    <cellStyle name="Input 12 17 18" xfId="6104"/>
    <cellStyle name="Input 12 17 18 2" xfId="18233"/>
    <cellStyle name="Input 12 17 18 2 2" xfId="30918"/>
    <cellStyle name="Input 12 17 18 3" xfId="30917"/>
    <cellStyle name="Input 12 17 19" xfId="11261"/>
    <cellStyle name="Input 12 17 19 2" xfId="22741"/>
    <cellStyle name="Input 12 17 19 2 2" xfId="30920"/>
    <cellStyle name="Input 12 17 19 3" xfId="30919"/>
    <cellStyle name="Input 12 17 2" xfId="6513"/>
    <cellStyle name="Input 12 17 2 2" xfId="18591"/>
    <cellStyle name="Input 12 17 2 2 2" xfId="30922"/>
    <cellStyle name="Input 12 17 2 3" xfId="30921"/>
    <cellStyle name="Input 12 17 20" xfId="5513"/>
    <cellStyle name="Input 12 17 20 2" xfId="30923"/>
    <cellStyle name="Input 12 17 21" xfId="30900"/>
    <cellStyle name="Input 12 17 3" xfId="5354"/>
    <cellStyle name="Input 12 17 3 2" xfId="17899"/>
    <cellStyle name="Input 12 17 3 2 2" xfId="30925"/>
    <cellStyle name="Input 12 17 3 3" xfId="30924"/>
    <cellStyle name="Input 12 17 4" xfId="4774"/>
    <cellStyle name="Input 12 17 4 2" xfId="17428"/>
    <cellStyle name="Input 12 17 4 2 2" xfId="30927"/>
    <cellStyle name="Input 12 17 4 3" xfId="30926"/>
    <cellStyle name="Input 12 17 5" xfId="5464"/>
    <cellStyle name="Input 12 17 5 2" xfId="18002"/>
    <cellStyle name="Input 12 17 5 2 2" xfId="30929"/>
    <cellStyle name="Input 12 17 5 3" xfId="30928"/>
    <cellStyle name="Input 12 17 6" xfId="4905"/>
    <cellStyle name="Input 12 17 6 2" xfId="17528"/>
    <cellStyle name="Input 12 17 6 2 2" xfId="30931"/>
    <cellStyle name="Input 12 17 6 3" xfId="30930"/>
    <cellStyle name="Input 12 17 7" xfId="5544"/>
    <cellStyle name="Input 12 17 7 2" xfId="18073"/>
    <cellStyle name="Input 12 17 7 2 2" xfId="30933"/>
    <cellStyle name="Input 12 17 7 3" xfId="30932"/>
    <cellStyle name="Input 12 17 8" xfId="5189"/>
    <cellStyle name="Input 12 17 8 2" xfId="17760"/>
    <cellStyle name="Input 12 17 8 2 2" xfId="30935"/>
    <cellStyle name="Input 12 17 8 3" xfId="30934"/>
    <cellStyle name="Input 12 17 9" xfId="5597"/>
    <cellStyle name="Input 12 17 9 2" xfId="18119"/>
    <cellStyle name="Input 12 17 9 2 2" xfId="30937"/>
    <cellStyle name="Input 12 17 9 3" xfId="30936"/>
    <cellStyle name="Input 12 18" xfId="3683"/>
    <cellStyle name="Input 12 18 10" xfId="6212"/>
    <cellStyle name="Input 12 18 10 2" xfId="18322"/>
    <cellStyle name="Input 12 18 10 2 2" xfId="30940"/>
    <cellStyle name="Input 12 18 10 3" xfId="30939"/>
    <cellStyle name="Input 12 18 11" xfId="5640"/>
    <cellStyle name="Input 12 18 11 2" xfId="18158"/>
    <cellStyle name="Input 12 18 11 2 2" xfId="30942"/>
    <cellStyle name="Input 12 18 11 3" xfId="30941"/>
    <cellStyle name="Input 12 18 12" xfId="10920"/>
    <cellStyle name="Input 12 18 12 2" xfId="22442"/>
    <cellStyle name="Input 12 18 12 2 2" xfId="30944"/>
    <cellStyle name="Input 12 18 12 3" xfId="30943"/>
    <cellStyle name="Input 12 18 13" xfId="10130"/>
    <cellStyle name="Input 12 18 13 2" xfId="21749"/>
    <cellStyle name="Input 12 18 13 2 2" xfId="30946"/>
    <cellStyle name="Input 12 18 13 3" xfId="30945"/>
    <cellStyle name="Input 12 18 14" xfId="6127"/>
    <cellStyle name="Input 12 18 14 2" xfId="18256"/>
    <cellStyle name="Input 12 18 14 2 2" xfId="30948"/>
    <cellStyle name="Input 12 18 14 3" xfId="30947"/>
    <cellStyle name="Input 12 18 15" xfId="9919"/>
    <cellStyle name="Input 12 18 15 2" xfId="21579"/>
    <cellStyle name="Input 12 18 15 2 2" xfId="30950"/>
    <cellStyle name="Input 12 18 15 3" xfId="30949"/>
    <cellStyle name="Input 12 18 16" xfId="6121"/>
    <cellStyle name="Input 12 18 16 2" xfId="18250"/>
    <cellStyle name="Input 12 18 16 2 2" xfId="30952"/>
    <cellStyle name="Input 12 18 16 3" xfId="30951"/>
    <cellStyle name="Input 12 18 17" xfId="7423"/>
    <cellStyle name="Input 12 18 17 2" xfId="19388"/>
    <cellStyle name="Input 12 18 17 2 2" xfId="30954"/>
    <cellStyle name="Input 12 18 17 3" xfId="30953"/>
    <cellStyle name="Input 12 18 18" xfId="6359"/>
    <cellStyle name="Input 12 18 18 2" xfId="18453"/>
    <cellStyle name="Input 12 18 18 2 2" xfId="30956"/>
    <cellStyle name="Input 12 18 18 3" xfId="30955"/>
    <cellStyle name="Input 12 18 19" xfId="13107"/>
    <cellStyle name="Input 12 18 19 2" xfId="24418"/>
    <cellStyle name="Input 12 18 19 2 2" xfId="30958"/>
    <cellStyle name="Input 12 18 19 3" xfId="30957"/>
    <cellStyle name="Input 12 18 2" xfId="6514"/>
    <cellStyle name="Input 12 18 2 2" xfId="18592"/>
    <cellStyle name="Input 12 18 2 2 2" xfId="30960"/>
    <cellStyle name="Input 12 18 2 3" xfId="30959"/>
    <cellStyle name="Input 12 18 20" xfId="6096"/>
    <cellStyle name="Input 12 18 20 2" xfId="30961"/>
    <cellStyle name="Input 12 18 21" xfId="30938"/>
    <cellStyle name="Input 12 18 3" xfId="5353"/>
    <cellStyle name="Input 12 18 3 2" xfId="17898"/>
    <cellStyle name="Input 12 18 3 2 2" xfId="30963"/>
    <cellStyle name="Input 12 18 3 3" xfId="30962"/>
    <cellStyle name="Input 12 18 4" xfId="4851"/>
    <cellStyle name="Input 12 18 4 2" xfId="17484"/>
    <cellStyle name="Input 12 18 4 2 2" xfId="30965"/>
    <cellStyle name="Input 12 18 4 3" xfId="30964"/>
    <cellStyle name="Input 12 18 5" xfId="5463"/>
    <cellStyle name="Input 12 18 5 2" xfId="18001"/>
    <cellStyle name="Input 12 18 5 2 2" xfId="30967"/>
    <cellStyle name="Input 12 18 5 3" xfId="30966"/>
    <cellStyle name="Input 12 18 6" xfId="6303"/>
    <cellStyle name="Input 12 18 6 2" xfId="18403"/>
    <cellStyle name="Input 12 18 6 2 2" xfId="30969"/>
    <cellStyle name="Input 12 18 6 3" xfId="30968"/>
    <cellStyle name="Input 12 18 7" xfId="5543"/>
    <cellStyle name="Input 12 18 7 2" xfId="18072"/>
    <cellStyle name="Input 12 18 7 2 2" xfId="30971"/>
    <cellStyle name="Input 12 18 7 3" xfId="30970"/>
    <cellStyle name="Input 12 18 8" xfId="6261"/>
    <cellStyle name="Input 12 18 8 2" xfId="18368"/>
    <cellStyle name="Input 12 18 8 2 2" xfId="30973"/>
    <cellStyle name="Input 12 18 8 3" xfId="30972"/>
    <cellStyle name="Input 12 18 9" xfId="5596"/>
    <cellStyle name="Input 12 18 9 2" xfId="18118"/>
    <cellStyle name="Input 12 18 9 2 2" xfId="30975"/>
    <cellStyle name="Input 12 18 9 3" xfId="30974"/>
    <cellStyle name="Input 12 19" xfId="3684"/>
    <cellStyle name="Input 12 19 10" xfId="9259"/>
    <cellStyle name="Input 12 19 10 2" xfId="20982"/>
    <cellStyle name="Input 12 19 10 2 2" xfId="30978"/>
    <cellStyle name="Input 12 19 10 3" xfId="30977"/>
    <cellStyle name="Input 12 19 11" xfId="6423"/>
    <cellStyle name="Input 12 19 11 2" xfId="18510"/>
    <cellStyle name="Input 12 19 11 2 2" xfId="30980"/>
    <cellStyle name="Input 12 19 11 3" xfId="30979"/>
    <cellStyle name="Input 12 19 12" xfId="8331"/>
    <cellStyle name="Input 12 19 12 2" xfId="20173"/>
    <cellStyle name="Input 12 19 12 2 2" xfId="30982"/>
    <cellStyle name="Input 12 19 12 3" xfId="30981"/>
    <cellStyle name="Input 12 19 13" xfId="10492"/>
    <cellStyle name="Input 12 19 13 2" xfId="22071"/>
    <cellStyle name="Input 12 19 13 2 2" xfId="30984"/>
    <cellStyle name="Input 12 19 13 3" xfId="30983"/>
    <cellStyle name="Input 12 19 14" xfId="6128"/>
    <cellStyle name="Input 12 19 14 2" xfId="18257"/>
    <cellStyle name="Input 12 19 14 2 2" xfId="30986"/>
    <cellStyle name="Input 12 19 14 3" xfId="30985"/>
    <cellStyle name="Input 12 19 15" xfId="4728"/>
    <cellStyle name="Input 12 19 15 2" xfId="17413"/>
    <cellStyle name="Input 12 19 15 2 2" xfId="30988"/>
    <cellStyle name="Input 12 19 15 3" xfId="30987"/>
    <cellStyle name="Input 12 19 16" xfId="11946"/>
    <cellStyle name="Input 12 19 16 2" xfId="23363"/>
    <cellStyle name="Input 12 19 16 2 2" xfId="30990"/>
    <cellStyle name="Input 12 19 16 3" xfId="30989"/>
    <cellStyle name="Input 12 19 17" xfId="6243"/>
    <cellStyle name="Input 12 19 17 2" xfId="18351"/>
    <cellStyle name="Input 12 19 17 2 2" xfId="30992"/>
    <cellStyle name="Input 12 19 17 3" xfId="30991"/>
    <cellStyle name="Input 12 19 18" xfId="6105"/>
    <cellStyle name="Input 12 19 18 2" xfId="18234"/>
    <cellStyle name="Input 12 19 18 2 2" xfId="30994"/>
    <cellStyle name="Input 12 19 18 3" xfId="30993"/>
    <cellStyle name="Input 12 19 19" xfId="6916"/>
    <cellStyle name="Input 12 19 19 2" xfId="18929"/>
    <cellStyle name="Input 12 19 19 2 2" xfId="30996"/>
    <cellStyle name="Input 12 19 19 3" xfId="30995"/>
    <cellStyle name="Input 12 19 2" xfId="6515"/>
    <cellStyle name="Input 12 19 2 2" xfId="18593"/>
    <cellStyle name="Input 12 19 2 2 2" xfId="30998"/>
    <cellStyle name="Input 12 19 2 3" xfId="30997"/>
    <cellStyle name="Input 12 19 20" xfId="6097"/>
    <cellStyle name="Input 12 19 20 2" xfId="30999"/>
    <cellStyle name="Input 12 19 21" xfId="30976"/>
    <cellStyle name="Input 12 19 3" xfId="5352"/>
    <cellStyle name="Input 12 19 3 2" xfId="17897"/>
    <cellStyle name="Input 12 19 3 2 2" xfId="31001"/>
    <cellStyle name="Input 12 19 3 3" xfId="31000"/>
    <cellStyle name="Input 12 19 4" xfId="6392"/>
    <cellStyle name="Input 12 19 4 2" xfId="18480"/>
    <cellStyle name="Input 12 19 4 2 2" xfId="31003"/>
    <cellStyle name="Input 12 19 4 3" xfId="31002"/>
    <cellStyle name="Input 12 19 5" xfId="5462"/>
    <cellStyle name="Input 12 19 5 2" xfId="18000"/>
    <cellStyle name="Input 12 19 5 2 2" xfId="31005"/>
    <cellStyle name="Input 12 19 5 3" xfId="31004"/>
    <cellStyle name="Input 12 19 6" xfId="6304"/>
    <cellStyle name="Input 12 19 6 2" xfId="18404"/>
    <cellStyle name="Input 12 19 6 2 2" xfId="31007"/>
    <cellStyle name="Input 12 19 6 3" xfId="31006"/>
    <cellStyle name="Input 12 19 7" xfId="5542"/>
    <cellStyle name="Input 12 19 7 2" xfId="18071"/>
    <cellStyle name="Input 12 19 7 2 2" xfId="31009"/>
    <cellStyle name="Input 12 19 7 3" xfId="31008"/>
    <cellStyle name="Input 12 19 8" xfId="6262"/>
    <cellStyle name="Input 12 19 8 2" xfId="18369"/>
    <cellStyle name="Input 12 19 8 2 2" xfId="31011"/>
    <cellStyle name="Input 12 19 8 3" xfId="31010"/>
    <cellStyle name="Input 12 19 9" xfId="5595"/>
    <cellStyle name="Input 12 19 9 2" xfId="18117"/>
    <cellStyle name="Input 12 19 9 2 2" xfId="31013"/>
    <cellStyle name="Input 12 19 9 3" xfId="31012"/>
    <cellStyle name="Input 12 2" xfId="3685"/>
    <cellStyle name="Input 12 2 10" xfId="8475"/>
    <cellStyle name="Input 12 2 10 2" xfId="20296"/>
    <cellStyle name="Input 12 2 10 2 2" xfId="31016"/>
    <cellStyle name="Input 12 2 10 3" xfId="31015"/>
    <cellStyle name="Input 12 2 11" xfId="8325"/>
    <cellStyle name="Input 12 2 11 2" xfId="20168"/>
    <cellStyle name="Input 12 2 11 2 2" xfId="31018"/>
    <cellStyle name="Input 12 2 11 3" xfId="31017"/>
    <cellStyle name="Input 12 2 12" xfId="10921"/>
    <cellStyle name="Input 12 2 12 2" xfId="22443"/>
    <cellStyle name="Input 12 2 12 2 2" xfId="31020"/>
    <cellStyle name="Input 12 2 12 3" xfId="31019"/>
    <cellStyle name="Input 12 2 13" xfId="5667"/>
    <cellStyle name="Input 12 2 13 2" xfId="18184"/>
    <cellStyle name="Input 12 2 13 2 2" xfId="31022"/>
    <cellStyle name="Input 12 2 13 3" xfId="31021"/>
    <cellStyle name="Input 12 2 14" xfId="9487"/>
    <cellStyle name="Input 12 2 14 2" xfId="21203"/>
    <cellStyle name="Input 12 2 14 2 2" xfId="31024"/>
    <cellStyle name="Input 12 2 14 3" xfId="31023"/>
    <cellStyle name="Input 12 2 15" xfId="9917"/>
    <cellStyle name="Input 12 2 15 2" xfId="21577"/>
    <cellStyle name="Input 12 2 15 2 2" xfId="31026"/>
    <cellStyle name="Input 12 2 15 3" xfId="31025"/>
    <cellStyle name="Input 12 2 16" xfId="6294"/>
    <cellStyle name="Input 12 2 16 2" xfId="18395"/>
    <cellStyle name="Input 12 2 16 2 2" xfId="31028"/>
    <cellStyle name="Input 12 2 16 3" xfId="31027"/>
    <cellStyle name="Input 12 2 17" xfId="5717"/>
    <cellStyle name="Input 12 2 17 2" xfId="18222"/>
    <cellStyle name="Input 12 2 17 2 2" xfId="31030"/>
    <cellStyle name="Input 12 2 17 3" xfId="31029"/>
    <cellStyle name="Input 12 2 18" xfId="6106"/>
    <cellStyle name="Input 12 2 18 2" xfId="18235"/>
    <cellStyle name="Input 12 2 18 2 2" xfId="31032"/>
    <cellStyle name="Input 12 2 18 3" xfId="31031"/>
    <cellStyle name="Input 12 2 19" xfId="13106"/>
    <cellStyle name="Input 12 2 19 2" xfId="24417"/>
    <cellStyle name="Input 12 2 19 2 2" xfId="31034"/>
    <cellStyle name="Input 12 2 19 3" xfId="31033"/>
    <cellStyle name="Input 12 2 2" xfId="6516"/>
    <cellStyle name="Input 12 2 2 2" xfId="18594"/>
    <cellStyle name="Input 12 2 2 2 2" xfId="31036"/>
    <cellStyle name="Input 12 2 2 3" xfId="31035"/>
    <cellStyle name="Input 12 2 20" xfId="6098"/>
    <cellStyle name="Input 12 2 20 2" xfId="31037"/>
    <cellStyle name="Input 12 2 21" xfId="31014"/>
    <cellStyle name="Input 12 2 3" xfId="5351"/>
    <cellStyle name="Input 12 2 3 2" xfId="17896"/>
    <cellStyle name="Input 12 2 3 2 2" xfId="31039"/>
    <cellStyle name="Input 12 2 3 3" xfId="31038"/>
    <cellStyle name="Input 12 2 4" xfId="6393"/>
    <cellStyle name="Input 12 2 4 2" xfId="18481"/>
    <cellStyle name="Input 12 2 4 2 2" xfId="31041"/>
    <cellStyle name="Input 12 2 4 3" xfId="31040"/>
    <cellStyle name="Input 12 2 5" xfId="5461"/>
    <cellStyle name="Input 12 2 5 2" xfId="17999"/>
    <cellStyle name="Input 12 2 5 2 2" xfId="31043"/>
    <cellStyle name="Input 12 2 5 3" xfId="31042"/>
    <cellStyle name="Input 12 2 6" xfId="6305"/>
    <cellStyle name="Input 12 2 6 2" xfId="18405"/>
    <cellStyle name="Input 12 2 6 2 2" xfId="31045"/>
    <cellStyle name="Input 12 2 6 3" xfId="31044"/>
    <cellStyle name="Input 12 2 7" xfId="5541"/>
    <cellStyle name="Input 12 2 7 2" xfId="18070"/>
    <cellStyle name="Input 12 2 7 2 2" xfId="31047"/>
    <cellStyle name="Input 12 2 7 3" xfId="31046"/>
    <cellStyle name="Input 12 2 8" xfId="6263"/>
    <cellStyle name="Input 12 2 8 2" xfId="18370"/>
    <cellStyle name="Input 12 2 8 2 2" xfId="31049"/>
    <cellStyle name="Input 12 2 8 3" xfId="31048"/>
    <cellStyle name="Input 12 2 9" xfId="5594"/>
    <cellStyle name="Input 12 2 9 2" xfId="18116"/>
    <cellStyle name="Input 12 2 9 2 2" xfId="31051"/>
    <cellStyle name="Input 12 2 9 3" xfId="31050"/>
    <cellStyle name="Input 12 20" xfId="3686"/>
    <cellStyle name="Input 12 20 10" xfId="8262"/>
    <cellStyle name="Input 12 20 10 2" xfId="20117"/>
    <cellStyle name="Input 12 20 10 2 2" xfId="31054"/>
    <cellStyle name="Input 12 20 10 3" xfId="31053"/>
    <cellStyle name="Input 12 20 11" xfId="5639"/>
    <cellStyle name="Input 12 20 11 2" xfId="18157"/>
    <cellStyle name="Input 12 20 11 2 2" xfId="31056"/>
    <cellStyle name="Input 12 20 11 3" xfId="31055"/>
    <cellStyle name="Input 12 20 12" xfId="5013"/>
    <cellStyle name="Input 12 20 12 2" xfId="17621"/>
    <cellStyle name="Input 12 20 12 2 2" xfId="31058"/>
    <cellStyle name="Input 12 20 12 3" xfId="31057"/>
    <cellStyle name="Input 12 20 13" xfId="10493"/>
    <cellStyle name="Input 12 20 13 2" xfId="22072"/>
    <cellStyle name="Input 12 20 13 2 2" xfId="31060"/>
    <cellStyle name="Input 12 20 13 3" xfId="31059"/>
    <cellStyle name="Input 12 20 14" xfId="9266"/>
    <cellStyle name="Input 12 20 14 2" xfId="20988"/>
    <cellStyle name="Input 12 20 14 2 2" xfId="31062"/>
    <cellStyle name="Input 12 20 14 3" xfId="31061"/>
    <cellStyle name="Input 12 20 15" xfId="5696"/>
    <cellStyle name="Input 12 20 15 2" xfId="18210"/>
    <cellStyle name="Input 12 20 15 2 2" xfId="31064"/>
    <cellStyle name="Input 12 20 15 3" xfId="31063"/>
    <cellStyle name="Input 12 20 16" xfId="11943"/>
    <cellStyle name="Input 12 20 16 2" xfId="23360"/>
    <cellStyle name="Input 12 20 16 2 2" xfId="31066"/>
    <cellStyle name="Input 12 20 16 3" xfId="31065"/>
    <cellStyle name="Input 12 20 17" xfId="5716"/>
    <cellStyle name="Input 12 20 17 2" xfId="18221"/>
    <cellStyle name="Input 12 20 17 2 2" xfId="31068"/>
    <cellStyle name="Input 12 20 17 3" xfId="31067"/>
    <cellStyle name="Input 12 20 18" xfId="6107"/>
    <cellStyle name="Input 12 20 18 2" xfId="18236"/>
    <cellStyle name="Input 12 20 18 2 2" xfId="31070"/>
    <cellStyle name="Input 12 20 18 3" xfId="31069"/>
    <cellStyle name="Input 12 20 19" xfId="8339"/>
    <cellStyle name="Input 12 20 19 2" xfId="20179"/>
    <cellStyle name="Input 12 20 19 2 2" xfId="31072"/>
    <cellStyle name="Input 12 20 19 3" xfId="31071"/>
    <cellStyle name="Input 12 20 2" xfId="6517"/>
    <cellStyle name="Input 12 20 2 2" xfId="18595"/>
    <cellStyle name="Input 12 20 2 2 2" xfId="31074"/>
    <cellStyle name="Input 12 20 2 3" xfId="31073"/>
    <cellStyle name="Input 12 20 20" xfId="9408"/>
    <cellStyle name="Input 12 20 20 2" xfId="31075"/>
    <cellStyle name="Input 12 20 21" xfId="31052"/>
    <cellStyle name="Input 12 20 3" xfId="5350"/>
    <cellStyle name="Input 12 20 3 2" xfId="17895"/>
    <cellStyle name="Input 12 20 3 2 2" xfId="31077"/>
    <cellStyle name="Input 12 20 3 3" xfId="31076"/>
    <cellStyle name="Input 12 20 4" xfId="6394"/>
    <cellStyle name="Input 12 20 4 2" xfId="18482"/>
    <cellStyle name="Input 12 20 4 2 2" xfId="31079"/>
    <cellStyle name="Input 12 20 4 3" xfId="31078"/>
    <cellStyle name="Input 12 20 5" xfId="5460"/>
    <cellStyle name="Input 12 20 5 2" xfId="17998"/>
    <cellStyle name="Input 12 20 5 2 2" xfId="31081"/>
    <cellStyle name="Input 12 20 5 3" xfId="31080"/>
    <cellStyle name="Input 12 20 6" xfId="6306"/>
    <cellStyle name="Input 12 20 6 2" xfId="18406"/>
    <cellStyle name="Input 12 20 6 2 2" xfId="31083"/>
    <cellStyle name="Input 12 20 6 3" xfId="31082"/>
    <cellStyle name="Input 12 20 7" xfId="5540"/>
    <cellStyle name="Input 12 20 7 2" xfId="18069"/>
    <cellStyle name="Input 12 20 7 2 2" xfId="31085"/>
    <cellStyle name="Input 12 20 7 3" xfId="31084"/>
    <cellStyle name="Input 12 20 8" xfId="6264"/>
    <cellStyle name="Input 12 20 8 2" xfId="18371"/>
    <cellStyle name="Input 12 20 8 2 2" xfId="31087"/>
    <cellStyle name="Input 12 20 8 3" xfId="31086"/>
    <cellStyle name="Input 12 20 9" xfId="5593"/>
    <cellStyle name="Input 12 20 9 2" xfId="18115"/>
    <cellStyle name="Input 12 20 9 2 2" xfId="31089"/>
    <cellStyle name="Input 12 20 9 3" xfId="31088"/>
    <cellStyle name="Input 12 21" xfId="3687"/>
    <cellStyle name="Input 12 21 10" xfId="10147"/>
    <cellStyle name="Input 12 21 10 2" xfId="21757"/>
    <cellStyle name="Input 12 21 10 2 2" xfId="31092"/>
    <cellStyle name="Input 12 21 10 3" xfId="31091"/>
    <cellStyle name="Input 12 21 11" xfId="5638"/>
    <cellStyle name="Input 12 21 11 2" xfId="18156"/>
    <cellStyle name="Input 12 21 11 2 2" xfId="31094"/>
    <cellStyle name="Input 12 21 11 3" xfId="31093"/>
    <cellStyle name="Input 12 21 12" xfId="10922"/>
    <cellStyle name="Input 12 21 12 2" xfId="22444"/>
    <cellStyle name="Input 12 21 12 2 2" xfId="31096"/>
    <cellStyle name="Input 12 21 12 3" xfId="31095"/>
    <cellStyle name="Input 12 21 13" xfId="4725"/>
    <cellStyle name="Input 12 21 13 2" xfId="17410"/>
    <cellStyle name="Input 12 21 13 2 2" xfId="31098"/>
    <cellStyle name="Input 12 21 13 3" xfId="31097"/>
    <cellStyle name="Input 12 21 14" xfId="11781"/>
    <cellStyle name="Input 12 21 14 2" xfId="23202"/>
    <cellStyle name="Input 12 21 14 2 2" xfId="31100"/>
    <cellStyle name="Input 12 21 14 3" xfId="31099"/>
    <cellStyle name="Input 12 21 15" xfId="12211"/>
    <cellStyle name="Input 12 21 15 2" xfId="23596"/>
    <cellStyle name="Input 12 21 15 2 2" xfId="31102"/>
    <cellStyle name="Input 12 21 15 3" xfId="31101"/>
    <cellStyle name="Input 12 21 16" xfId="6891"/>
    <cellStyle name="Input 12 21 16 2" xfId="18907"/>
    <cellStyle name="Input 12 21 16 2 2" xfId="31104"/>
    <cellStyle name="Input 12 21 16 3" xfId="31103"/>
    <cellStyle name="Input 12 21 17" xfId="7815"/>
    <cellStyle name="Input 12 21 17 2" xfId="19730"/>
    <cellStyle name="Input 12 21 17 2 2" xfId="31106"/>
    <cellStyle name="Input 12 21 17 3" xfId="31105"/>
    <cellStyle name="Input 12 21 18" xfId="13338"/>
    <cellStyle name="Input 12 21 18 2" xfId="24626"/>
    <cellStyle name="Input 12 21 18 2 2" xfId="31108"/>
    <cellStyle name="Input 12 21 18 3" xfId="31107"/>
    <cellStyle name="Input 12 21 19" xfId="6172"/>
    <cellStyle name="Input 12 21 19 2" xfId="18289"/>
    <cellStyle name="Input 12 21 19 2 2" xfId="31110"/>
    <cellStyle name="Input 12 21 19 3" xfId="31109"/>
    <cellStyle name="Input 12 21 2" xfId="6518"/>
    <cellStyle name="Input 12 21 2 2" xfId="18596"/>
    <cellStyle name="Input 12 21 2 2 2" xfId="31112"/>
    <cellStyle name="Input 12 21 2 3" xfId="31111"/>
    <cellStyle name="Input 12 21 20" xfId="13996"/>
    <cellStyle name="Input 12 21 20 2" xfId="31113"/>
    <cellStyle name="Input 12 21 21" xfId="31090"/>
    <cellStyle name="Input 12 21 3" xfId="5349"/>
    <cellStyle name="Input 12 21 3 2" xfId="17894"/>
    <cellStyle name="Input 12 21 3 2 2" xfId="31115"/>
    <cellStyle name="Input 12 21 3 3" xfId="31114"/>
    <cellStyle name="Input 12 21 4" xfId="6395"/>
    <cellStyle name="Input 12 21 4 2" xfId="18483"/>
    <cellStyle name="Input 12 21 4 2 2" xfId="31117"/>
    <cellStyle name="Input 12 21 4 3" xfId="31116"/>
    <cellStyle name="Input 12 21 5" xfId="7905"/>
    <cellStyle name="Input 12 21 5 2" xfId="19794"/>
    <cellStyle name="Input 12 21 5 2 2" xfId="31119"/>
    <cellStyle name="Input 12 21 5 3" xfId="31118"/>
    <cellStyle name="Input 12 21 6" xfId="6307"/>
    <cellStyle name="Input 12 21 6 2" xfId="18407"/>
    <cellStyle name="Input 12 21 6 2 2" xfId="31121"/>
    <cellStyle name="Input 12 21 6 3" xfId="31120"/>
    <cellStyle name="Input 12 21 7" xfId="7900"/>
    <cellStyle name="Input 12 21 7 2" xfId="19789"/>
    <cellStyle name="Input 12 21 7 2 2" xfId="31123"/>
    <cellStyle name="Input 12 21 7 3" xfId="31122"/>
    <cellStyle name="Input 12 21 8" xfId="6802"/>
    <cellStyle name="Input 12 21 8 2" xfId="18846"/>
    <cellStyle name="Input 12 21 8 2 2" xfId="31125"/>
    <cellStyle name="Input 12 21 8 3" xfId="31124"/>
    <cellStyle name="Input 12 21 9" xfId="9706"/>
    <cellStyle name="Input 12 21 9 2" xfId="21374"/>
    <cellStyle name="Input 12 21 9 2 2" xfId="31127"/>
    <cellStyle name="Input 12 21 9 3" xfId="31126"/>
    <cellStyle name="Input 12 22" xfId="3688"/>
    <cellStyle name="Input 12 22 10" xfId="9394"/>
    <cellStyle name="Input 12 22 10 2" xfId="21111"/>
    <cellStyle name="Input 12 22 10 2 2" xfId="31130"/>
    <cellStyle name="Input 12 22 10 3" xfId="31129"/>
    <cellStyle name="Input 12 22 11" xfId="5637"/>
    <cellStyle name="Input 12 22 11 2" xfId="18155"/>
    <cellStyle name="Input 12 22 11 2 2" xfId="31132"/>
    <cellStyle name="Input 12 22 11 3" xfId="31131"/>
    <cellStyle name="Input 12 22 12" xfId="11351"/>
    <cellStyle name="Input 12 22 12 2" xfId="22826"/>
    <cellStyle name="Input 12 22 12 2 2" xfId="31134"/>
    <cellStyle name="Input 12 22 12 3" xfId="31133"/>
    <cellStyle name="Input 12 22 13" xfId="10494"/>
    <cellStyle name="Input 12 22 13 2" xfId="22073"/>
    <cellStyle name="Input 12 22 13 2 2" xfId="31136"/>
    <cellStyle name="Input 12 22 13 3" xfId="31135"/>
    <cellStyle name="Input 12 22 14" xfId="11046"/>
    <cellStyle name="Input 12 22 14 2" xfId="22546"/>
    <cellStyle name="Input 12 22 14 2 2" xfId="31138"/>
    <cellStyle name="Input 12 22 14 3" xfId="31137"/>
    <cellStyle name="Input 12 22 15" xfId="9193"/>
    <cellStyle name="Input 12 22 15 2" xfId="20931"/>
    <cellStyle name="Input 12 22 15 2 2" xfId="31140"/>
    <cellStyle name="Input 12 22 15 3" xfId="31139"/>
    <cellStyle name="Input 12 22 16" xfId="8940"/>
    <cellStyle name="Input 12 22 16 2" xfId="20704"/>
    <cellStyle name="Input 12 22 16 2 2" xfId="31142"/>
    <cellStyle name="Input 12 22 16 3" xfId="31141"/>
    <cellStyle name="Input 12 22 17" xfId="5715"/>
    <cellStyle name="Input 12 22 17 2" xfId="18220"/>
    <cellStyle name="Input 12 22 17 2 2" xfId="31144"/>
    <cellStyle name="Input 12 22 17 3" xfId="31143"/>
    <cellStyle name="Input 12 22 18" xfId="9630"/>
    <cellStyle name="Input 12 22 18 2" xfId="21320"/>
    <cellStyle name="Input 12 22 18 2 2" xfId="31146"/>
    <cellStyle name="Input 12 22 18 3" xfId="31145"/>
    <cellStyle name="Input 12 22 19" xfId="12919"/>
    <cellStyle name="Input 12 22 19 2" xfId="24239"/>
    <cellStyle name="Input 12 22 19 2 2" xfId="31148"/>
    <cellStyle name="Input 12 22 19 3" xfId="31147"/>
    <cellStyle name="Input 12 22 2" xfId="6519"/>
    <cellStyle name="Input 12 22 2 2" xfId="18597"/>
    <cellStyle name="Input 12 22 2 2 2" xfId="31150"/>
    <cellStyle name="Input 12 22 2 3" xfId="31149"/>
    <cellStyle name="Input 12 22 20" xfId="13446"/>
    <cellStyle name="Input 12 22 20 2" xfId="31151"/>
    <cellStyle name="Input 12 22 21" xfId="31128"/>
    <cellStyle name="Input 12 22 3" xfId="4697"/>
    <cellStyle name="Input 12 22 3 2" xfId="17389"/>
    <cellStyle name="Input 12 22 3 2 2" xfId="31153"/>
    <cellStyle name="Input 12 22 3 3" xfId="31152"/>
    <cellStyle name="Input 12 22 4" xfId="6396"/>
    <cellStyle name="Input 12 22 4 2" xfId="18484"/>
    <cellStyle name="Input 12 22 4 2 2" xfId="31155"/>
    <cellStyle name="Input 12 22 4 3" xfId="31154"/>
    <cellStyle name="Input 12 22 5" xfId="7104"/>
    <cellStyle name="Input 12 22 5 2" xfId="19110"/>
    <cellStyle name="Input 12 22 5 2 2" xfId="31157"/>
    <cellStyle name="Input 12 22 5 3" xfId="31156"/>
    <cellStyle name="Input 12 22 6" xfId="6308"/>
    <cellStyle name="Input 12 22 6 2" xfId="18408"/>
    <cellStyle name="Input 12 22 6 2 2" xfId="31159"/>
    <cellStyle name="Input 12 22 6 3" xfId="31158"/>
    <cellStyle name="Input 12 22 7" xfId="7183"/>
    <cellStyle name="Input 12 22 7 2" xfId="19188"/>
    <cellStyle name="Input 12 22 7 2 2" xfId="31161"/>
    <cellStyle name="Input 12 22 7 3" xfId="31160"/>
    <cellStyle name="Input 12 22 8" xfId="9263"/>
    <cellStyle name="Input 12 22 8 2" xfId="20986"/>
    <cellStyle name="Input 12 22 8 2 2" xfId="31163"/>
    <cellStyle name="Input 12 22 8 3" xfId="31162"/>
    <cellStyle name="Input 12 22 9" xfId="8944"/>
    <cellStyle name="Input 12 22 9 2" xfId="20708"/>
    <cellStyle name="Input 12 22 9 2 2" xfId="31165"/>
    <cellStyle name="Input 12 22 9 3" xfId="31164"/>
    <cellStyle name="Input 12 23" xfId="3689"/>
    <cellStyle name="Input 12 23 10" xfId="8472"/>
    <cellStyle name="Input 12 23 10 2" xfId="20293"/>
    <cellStyle name="Input 12 23 10 2 2" xfId="31168"/>
    <cellStyle name="Input 12 23 10 3" xfId="31167"/>
    <cellStyle name="Input 12 23 11" xfId="5636"/>
    <cellStyle name="Input 12 23 11 2" xfId="18154"/>
    <cellStyle name="Input 12 23 11 2 2" xfId="31170"/>
    <cellStyle name="Input 12 23 11 3" xfId="31169"/>
    <cellStyle name="Input 12 23 12" xfId="6177"/>
    <cellStyle name="Input 12 23 12 2" xfId="18293"/>
    <cellStyle name="Input 12 23 12 2 2" xfId="31172"/>
    <cellStyle name="Input 12 23 12 3" xfId="31171"/>
    <cellStyle name="Input 12 23 13" xfId="10966"/>
    <cellStyle name="Input 12 23 13 2" xfId="22481"/>
    <cellStyle name="Input 12 23 13 2 2" xfId="31174"/>
    <cellStyle name="Input 12 23 13 3" xfId="31173"/>
    <cellStyle name="Input 12 23 14" xfId="9485"/>
    <cellStyle name="Input 12 23 14 2" xfId="21201"/>
    <cellStyle name="Input 12 23 14 2 2" xfId="31176"/>
    <cellStyle name="Input 12 23 14 3" xfId="31175"/>
    <cellStyle name="Input 12 23 15" xfId="9203"/>
    <cellStyle name="Input 12 23 15 2" xfId="20940"/>
    <cellStyle name="Input 12 23 15 2 2" xfId="31178"/>
    <cellStyle name="Input 12 23 15 3" xfId="31177"/>
    <cellStyle name="Input 12 23 16" xfId="11680"/>
    <cellStyle name="Input 12 23 16 2" xfId="23116"/>
    <cellStyle name="Input 12 23 16 2 2" xfId="31180"/>
    <cellStyle name="Input 12 23 16 3" xfId="31179"/>
    <cellStyle name="Input 12 23 17" xfId="12828"/>
    <cellStyle name="Input 12 23 17 2" xfId="24165"/>
    <cellStyle name="Input 12 23 17 2 2" xfId="31182"/>
    <cellStyle name="Input 12 23 17 3" xfId="31181"/>
    <cellStyle name="Input 12 23 18" xfId="13308"/>
    <cellStyle name="Input 12 23 18 2" xfId="24606"/>
    <cellStyle name="Input 12 23 18 2 2" xfId="31184"/>
    <cellStyle name="Input 12 23 18 3" xfId="31183"/>
    <cellStyle name="Input 12 23 19" xfId="12417"/>
    <cellStyle name="Input 12 23 19 2" xfId="23795"/>
    <cellStyle name="Input 12 23 19 2 2" xfId="31186"/>
    <cellStyle name="Input 12 23 19 3" xfId="31185"/>
    <cellStyle name="Input 12 23 2" xfId="6520"/>
    <cellStyle name="Input 12 23 2 2" xfId="18598"/>
    <cellStyle name="Input 12 23 2 2 2" xfId="31188"/>
    <cellStyle name="Input 12 23 2 3" xfId="31187"/>
    <cellStyle name="Input 12 23 20" xfId="13973"/>
    <cellStyle name="Input 12 23 20 2" xfId="31189"/>
    <cellStyle name="Input 12 23 21" xfId="31166"/>
    <cellStyle name="Input 12 23 3" xfId="5348"/>
    <cellStyle name="Input 12 23 3 2" xfId="17893"/>
    <cellStyle name="Input 12 23 3 2 2" xfId="31191"/>
    <cellStyle name="Input 12 23 3 3" xfId="31190"/>
    <cellStyle name="Input 12 23 4" xfId="7440"/>
    <cellStyle name="Input 12 23 4 2" xfId="19394"/>
    <cellStyle name="Input 12 23 4 2 2" xfId="31193"/>
    <cellStyle name="Input 12 23 4 3" xfId="31192"/>
    <cellStyle name="Input 12 23 5" xfId="5459"/>
    <cellStyle name="Input 12 23 5 2" xfId="17997"/>
    <cellStyle name="Input 12 23 5 2 2" xfId="31195"/>
    <cellStyle name="Input 12 23 5 3" xfId="31194"/>
    <cellStyle name="Input 12 23 6" xfId="6654"/>
    <cellStyle name="Input 12 23 6 2" xfId="18715"/>
    <cellStyle name="Input 12 23 6 2 2" xfId="31197"/>
    <cellStyle name="Input 12 23 6 3" xfId="31196"/>
    <cellStyle name="Input 12 23 7" xfId="8723"/>
    <cellStyle name="Input 12 23 7 2" xfId="20512"/>
    <cellStyle name="Input 12 23 7 2 2" xfId="31199"/>
    <cellStyle name="Input 12 23 7 3" xfId="31198"/>
    <cellStyle name="Input 12 23 8" xfId="8419"/>
    <cellStyle name="Input 12 23 8 2" xfId="20241"/>
    <cellStyle name="Input 12 23 8 2 2" xfId="31201"/>
    <cellStyle name="Input 12 23 8 3" xfId="31200"/>
    <cellStyle name="Input 12 23 9" xfId="5592"/>
    <cellStyle name="Input 12 23 9 2" xfId="18114"/>
    <cellStyle name="Input 12 23 9 2 2" xfId="31203"/>
    <cellStyle name="Input 12 23 9 3" xfId="31202"/>
    <cellStyle name="Input 12 24" xfId="3690"/>
    <cellStyle name="Input 12 24 10" xfId="10076"/>
    <cellStyle name="Input 12 24 10 2" xfId="21705"/>
    <cellStyle name="Input 12 24 10 2 2" xfId="31206"/>
    <cellStyle name="Input 12 24 10 3" xfId="31205"/>
    <cellStyle name="Input 12 24 11" xfId="5635"/>
    <cellStyle name="Input 12 24 11 2" xfId="18153"/>
    <cellStyle name="Input 12 24 11 2 2" xfId="31208"/>
    <cellStyle name="Input 12 24 11 3" xfId="31207"/>
    <cellStyle name="Input 12 24 12" xfId="6178"/>
    <cellStyle name="Input 12 24 12 2" xfId="18294"/>
    <cellStyle name="Input 12 24 12 2 2" xfId="31210"/>
    <cellStyle name="Input 12 24 12 3" xfId="31209"/>
    <cellStyle name="Input 12 24 13" xfId="11324"/>
    <cellStyle name="Input 12 24 13 2" xfId="22803"/>
    <cellStyle name="Input 12 24 13 2 2" xfId="31212"/>
    <cellStyle name="Input 12 24 13 3" xfId="31211"/>
    <cellStyle name="Input 12 24 14" xfId="11667"/>
    <cellStyle name="Input 12 24 14 2" xfId="23106"/>
    <cellStyle name="Input 12 24 14 2 2" xfId="31214"/>
    <cellStyle name="Input 12 24 14 3" xfId="31213"/>
    <cellStyle name="Input 12 24 15" xfId="12165"/>
    <cellStyle name="Input 12 24 15 2" xfId="23565"/>
    <cellStyle name="Input 12 24 15 2 2" xfId="31216"/>
    <cellStyle name="Input 12 24 15 3" xfId="31215"/>
    <cellStyle name="Input 12 24 16" xfId="10851"/>
    <cellStyle name="Input 12 24 16 2" xfId="22374"/>
    <cellStyle name="Input 12 24 16 2 2" xfId="31218"/>
    <cellStyle name="Input 12 24 16 3" xfId="31217"/>
    <cellStyle name="Input 12 24 17" xfId="7555"/>
    <cellStyle name="Input 12 24 17 2" xfId="19503"/>
    <cellStyle name="Input 12 24 17 2 2" xfId="31220"/>
    <cellStyle name="Input 12 24 17 3" xfId="31219"/>
    <cellStyle name="Input 12 24 18" xfId="10850"/>
    <cellStyle name="Input 12 24 18 2" xfId="22373"/>
    <cellStyle name="Input 12 24 18 2 2" xfId="31222"/>
    <cellStyle name="Input 12 24 18 3" xfId="31221"/>
    <cellStyle name="Input 12 24 19" xfId="11687"/>
    <cellStyle name="Input 12 24 19 2" xfId="23122"/>
    <cellStyle name="Input 12 24 19 2 2" xfId="31224"/>
    <cellStyle name="Input 12 24 19 3" xfId="31223"/>
    <cellStyle name="Input 12 24 2" xfId="6521"/>
    <cellStyle name="Input 12 24 2 2" xfId="18599"/>
    <cellStyle name="Input 12 24 2 2 2" xfId="31226"/>
    <cellStyle name="Input 12 24 2 3" xfId="31225"/>
    <cellStyle name="Input 12 24 20" xfId="5573"/>
    <cellStyle name="Input 12 24 20 2" xfId="31227"/>
    <cellStyle name="Input 12 24 21" xfId="31204"/>
    <cellStyle name="Input 12 24 3" xfId="5347"/>
    <cellStyle name="Input 12 24 3 2" xfId="17892"/>
    <cellStyle name="Input 12 24 3 2 2" xfId="31229"/>
    <cellStyle name="Input 12 24 3 3" xfId="31228"/>
    <cellStyle name="Input 12 24 4" xfId="7362"/>
    <cellStyle name="Input 12 24 4 2" xfId="19337"/>
    <cellStyle name="Input 12 24 4 2 2" xfId="31231"/>
    <cellStyle name="Input 12 24 4 3" xfId="31230"/>
    <cellStyle name="Input 12 24 5" xfId="7827"/>
    <cellStyle name="Input 12 24 5 2" xfId="19739"/>
    <cellStyle name="Input 12 24 5 2 2" xfId="31233"/>
    <cellStyle name="Input 12 24 5 3" xfId="31232"/>
    <cellStyle name="Input 12 24 6" xfId="6309"/>
    <cellStyle name="Input 12 24 6 2" xfId="18409"/>
    <cellStyle name="Input 12 24 6 2 2" xfId="31235"/>
    <cellStyle name="Input 12 24 6 3" xfId="31234"/>
    <cellStyle name="Input 12 24 7" xfId="6884"/>
    <cellStyle name="Input 12 24 7 2" xfId="18906"/>
    <cellStyle name="Input 12 24 7 2 2" xfId="31237"/>
    <cellStyle name="Input 12 24 7 3" xfId="31236"/>
    <cellStyle name="Input 12 24 8" xfId="9186"/>
    <cellStyle name="Input 12 24 8 2" xfId="20925"/>
    <cellStyle name="Input 12 24 8 2 2" xfId="31239"/>
    <cellStyle name="Input 12 24 8 3" xfId="31238"/>
    <cellStyle name="Input 12 24 9" xfId="9631"/>
    <cellStyle name="Input 12 24 9 2" xfId="21321"/>
    <cellStyle name="Input 12 24 9 2 2" xfId="31241"/>
    <cellStyle name="Input 12 24 9 3" xfId="31240"/>
    <cellStyle name="Input 12 25" xfId="3691"/>
    <cellStyle name="Input 12 25 10" xfId="9393"/>
    <cellStyle name="Input 12 25 10 2" xfId="21110"/>
    <cellStyle name="Input 12 25 10 2 2" xfId="31244"/>
    <cellStyle name="Input 12 25 10 3" xfId="31243"/>
    <cellStyle name="Input 12 25 11" xfId="5634"/>
    <cellStyle name="Input 12 25 11 2" xfId="18152"/>
    <cellStyle name="Input 12 25 11 2 2" xfId="31246"/>
    <cellStyle name="Input 12 25 11 3" xfId="31245"/>
    <cellStyle name="Input 12 25 12" xfId="6179"/>
    <cellStyle name="Input 12 25 12 2" xfId="18295"/>
    <cellStyle name="Input 12 25 12 2 2" xfId="31248"/>
    <cellStyle name="Input 12 25 12 3" xfId="31247"/>
    <cellStyle name="Input 12 25 13" xfId="5666"/>
    <cellStyle name="Input 12 25 13 2" xfId="18183"/>
    <cellStyle name="Input 12 25 13 2 2" xfId="31250"/>
    <cellStyle name="Input 12 25 13 3" xfId="31249"/>
    <cellStyle name="Input 12 25 14" xfId="11045"/>
    <cellStyle name="Input 12 25 14 2" xfId="22545"/>
    <cellStyle name="Input 12 25 14 2 2" xfId="31252"/>
    <cellStyle name="Input 12 25 14 3" xfId="31251"/>
    <cellStyle name="Input 12 25 15" xfId="9663"/>
    <cellStyle name="Input 12 25 15 2" xfId="21348"/>
    <cellStyle name="Input 12 25 15 2 2" xfId="31254"/>
    <cellStyle name="Input 12 25 15 3" xfId="31253"/>
    <cellStyle name="Input 12 25 16" xfId="12551"/>
    <cellStyle name="Input 12 25 16 2" xfId="23906"/>
    <cellStyle name="Input 12 25 16 2 2" xfId="31256"/>
    <cellStyle name="Input 12 25 16 3" xfId="31255"/>
    <cellStyle name="Input 12 25 17" xfId="5714"/>
    <cellStyle name="Input 12 25 17 2" xfId="18219"/>
    <cellStyle name="Input 12 25 17 2 2" xfId="31258"/>
    <cellStyle name="Input 12 25 17 3" xfId="31257"/>
    <cellStyle name="Input 12 25 18" xfId="5612"/>
    <cellStyle name="Input 12 25 18 2" xfId="18132"/>
    <cellStyle name="Input 12 25 18 2 2" xfId="31260"/>
    <cellStyle name="Input 12 25 18 3" xfId="31259"/>
    <cellStyle name="Input 12 25 19" xfId="5724"/>
    <cellStyle name="Input 12 25 19 2" xfId="18229"/>
    <cellStyle name="Input 12 25 19 2 2" xfId="31262"/>
    <cellStyle name="Input 12 25 19 3" xfId="31261"/>
    <cellStyle name="Input 12 25 2" xfId="6522"/>
    <cellStyle name="Input 12 25 2 2" xfId="18600"/>
    <cellStyle name="Input 12 25 2 2 2" xfId="31264"/>
    <cellStyle name="Input 12 25 2 3" xfId="31263"/>
    <cellStyle name="Input 12 25 20" xfId="6099"/>
    <cellStyle name="Input 12 25 20 2" xfId="31265"/>
    <cellStyle name="Input 12 25 21" xfId="31242"/>
    <cellStyle name="Input 12 25 3" xfId="5346"/>
    <cellStyle name="Input 12 25 3 2" xfId="17891"/>
    <cellStyle name="Input 12 25 3 2 2" xfId="31267"/>
    <cellStyle name="Input 12 25 3 3" xfId="31266"/>
    <cellStyle name="Input 12 25 4" xfId="4775"/>
    <cellStyle name="Input 12 25 4 2" xfId="17429"/>
    <cellStyle name="Input 12 25 4 2 2" xfId="31269"/>
    <cellStyle name="Input 12 25 4 3" xfId="31268"/>
    <cellStyle name="Input 12 25 5" xfId="7103"/>
    <cellStyle name="Input 12 25 5 2" xfId="19109"/>
    <cellStyle name="Input 12 25 5 2 2" xfId="31271"/>
    <cellStyle name="Input 12 25 5 3" xfId="31270"/>
    <cellStyle name="Input 12 25 6" xfId="8279"/>
    <cellStyle name="Input 12 25 6 2" xfId="20131"/>
    <cellStyle name="Input 12 25 6 2 2" xfId="31273"/>
    <cellStyle name="Input 12 25 6 3" xfId="31272"/>
    <cellStyle name="Input 12 25 7" xfId="5539"/>
    <cellStyle name="Input 12 25 7 2" xfId="18068"/>
    <cellStyle name="Input 12 25 7 2 2" xfId="31275"/>
    <cellStyle name="Input 12 25 7 3" xfId="31274"/>
    <cellStyle name="Input 12 25 8" xfId="6265"/>
    <cellStyle name="Input 12 25 8 2" xfId="18372"/>
    <cellStyle name="Input 12 25 8 2 2" xfId="31277"/>
    <cellStyle name="Input 12 25 8 3" xfId="31276"/>
    <cellStyle name="Input 12 25 9" xfId="8943"/>
    <cellStyle name="Input 12 25 9 2" xfId="20707"/>
    <cellStyle name="Input 12 25 9 2 2" xfId="31279"/>
    <cellStyle name="Input 12 25 9 3" xfId="31278"/>
    <cellStyle name="Input 12 26" xfId="3692"/>
    <cellStyle name="Input 12 26 10" xfId="6213"/>
    <cellStyle name="Input 12 26 10 2" xfId="18323"/>
    <cellStyle name="Input 12 26 10 2 2" xfId="31282"/>
    <cellStyle name="Input 12 26 10 3" xfId="31281"/>
    <cellStyle name="Input 12 26 11" xfId="5633"/>
    <cellStyle name="Input 12 26 11 2" xfId="18151"/>
    <cellStyle name="Input 12 26 11 2 2" xfId="31284"/>
    <cellStyle name="Input 12 26 11 3" xfId="31283"/>
    <cellStyle name="Input 12 26 12" xfId="6180"/>
    <cellStyle name="Input 12 26 12 2" xfId="18296"/>
    <cellStyle name="Input 12 26 12 2 2" xfId="31286"/>
    <cellStyle name="Input 12 26 12 3" xfId="31285"/>
    <cellStyle name="Input 12 26 13" xfId="5665"/>
    <cellStyle name="Input 12 26 13 2" xfId="18182"/>
    <cellStyle name="Input 12 26 13 2 2" xfId="31288"/>
    <cellStyle name="Input 12 26 13 3" xfId="31287"/>
    <cellStyle name="Input 12 26 14" xfId="10855"/>
    <cellStyle name="Input 12 26 14 2" xfId="22378"/>
    <cellStyle name="Input 12 26 14 2 2" xfId="31290"/>
    <cellStyle name="Input 12 26 14 3" xfId="31289"/>
    <cellStyle name="Input 12 26 15" xfId="4727"/>
    <cellStyle name="Input 12 26 15 2" xfId="17412"/>
    <cellStyle name="Input 12 26 15 2 2" xfId="31292"/>
    <cellStyle name="Input 12 26 15 3" xfId="31291"/>
    <cellStyle name="Input 12 26 16" xfId="7283"/>
    <cellStyle name="Input 12 26 16 2" xfId="19261"/>
    <cellStyle name="Input 12 26 16 2 2" xfId="31294"/>
    <cellStyle name="Input 12 26 16 3" xfId="31293"/>
    <cellStyle name="Input 12 26 17" xfId="11262"/>
    <cellStyle name="Input 12 26 17 2" xfId="22742"/>
    <cellStyle name="Input 12 26 17 2 2" xfId="31296"/>
    <cellStyle name="Input 12 26 17 3" xfId="31295"/>
    <cellStyle name="Input 12 26 18" xfId="12546"/>
    <cellStyle name="Input 12 26 18 2" xfId="23901"/>
    <cellStyle name="Input 12 26 18 2 2" xfId="31298"/>
    <cellStyle name="Input 12 26 18 3" xfId="31297"/>
    <cellStyle name="Input 12 26 19" xfId="5240"/>
    <cellStyle name="Input 12 26 19 2" xfId="17802"/>
    <cellStyle name="Input 12 26 19 2 2" xfId="31300"/>
    <cellStyle name="Input 12 26 19 3" xfId="31299"/>
    <cellStyle name="Input 12 26 2" xfId="6523"/>
    <cellStyle name="Input 12 26 2 2" xfId="18601"/>
    <cellStyle name="Input 12 26 2 2 2" xfId="31302"/>
    <cellStyle name="Input 12 26 2 3" xfId="31301"/>
    <cellStyle name="Input 12 26 20" xfId="13336"/>
    <cellStyle name="Input 12 26 20 2" xfId="31303"/>
    <cellStyle name="Input 12 26 21" xfId="31280"/>
    <cellStyle name="Input 12 26 3" xfId="5345"/>
    <cellStyle name="Input 12 26 3 2" xfId="17890"/>
    <cellStyle name="Input 12 26 3 2 2" xfId="31305"/>
    <cellStyle name="Input 12 26 3 3" xfId="31304"/>
    <cellStyle name="Input 12 26 4" xfId="6397"/>
    <cellStyle name="Input 12 26 4 2" xfId="18485"/>
    <cellStyle name="Input 12 26 4 2 2" xfId="31307"/>
    <cellStyle name="Input 12 26 4 3" xfId="31306"/>
    <cellStyle name="Input 12 26 5" xfId="5458"/>
    <cellStyle name="Input 12 26 5 2" xfId="17996"/>
    <cellStyle name="Input 12 26 5 2 2" xfId="31309"/>
    <cellStyle name="Input 12 26 5 3" xfId="31308"/>
    <cellStyle name="Input 12 26 6" xfId="6310"/>
    <cellStyle name="Input 12 26 6 2" xfId="18410"/>
    <cellStyle name="Input 12 26 6 2 2" xfId="31311"/>
    <cellStyle name="Input 12 26 6 3" xfId="31310"/>
    <cellStyle name="Input 12 26 7" xfId="5538"/>
    <cellStyle name="Input 12 26 7 2" xfId="18067"/>
    <cellStyle name="Input 12 26 7 2 2" xfId="31313"/>
    <cellStyle name="Input 12 26 7 3" xfId="31312"/>
    <cellStyle name="Input 12 26 8" xfId="8417"/>
    <cellStyle name="Input 12 26 8 2" xfId="20239"/>
    <cellStyle name="Input 12 26 8 2 2" xfId="31315"/>
    <cellStyle name="Input 12 26 8 3" xfId="31314"/>
    <cellStyle name="Input 12 26 9" xfId="5591"/>
    <cellStyle name="Input 12 26 9 2" xfId="18113"/>
    <cellStyle name="Input 12 26 9 2 2" xfId="31317"/>
    <cellStyle name="Input 12 26 9 3" xfId="31316"/>
    <cellStyle name="Input 12 27" xfId="3693"/>
    <cellStyle name="Input 12 27 10" xfId="9392"/>
    <cellStyle name="Input 12 27 10 2" xfId="21109"/>
    <cellStyle name="Input 12 27 10 2 2" xfId="31320"/>
    <cellStyle name="Input 12 27 10 3" xfId="31319"/>
    <cellStyle name="Input 12 27 11" xfId="5632"/>
    <cellStyle name="Input 12 27 11 2" xfId="18150"/>
    <cellStyle name="Input 12 27 11 2 2" xfId="31322"/>
    <cellStyle name="Input 12 27 11 3" xfId="31321"/>
    <cellStyle name="Input 12 27 12" xfId="6181"/>
    <cellStyle name="Input 12 27 12 2" xfId="18297"/>
    <cellStyle name="Input 12 27 12 2 2" xfId="31324"/>
    <cellStyle name="Input 12 27 12 3" xfId="31323"/>
    <cellStyle name="Input 12 27 13" xfId="9701"/>
    <cellStyle name="Input 12 27 13 2" xfId="21369"/>
    <cellStyle name="Input 12 27 13 2 2" xfId="31326"/>
    <cellStyle name="Input 12 27 13 3" xfId="31325"/>
    <cellStyle name="Input 12 27 14" xfId="11044"/>
    <cellStyle name="Input 12 27 14 2" xfId="22544"/>
    <cellStyle name="Input 12 27 14 2 2" xfId="31328"/>
    <cellStyle name="Input 12 27 14 3" xfId="31327"/>
    <cellStyle name="Input 12 27 15" xfId="8303"/>
    <cellStyle name="Input 12 27 15 2" xfId="20148"/>
    <cellStyle name="Input 12 27 15 2 2" xfId="31330"/>
    <cellStyle name="Input 12 27 15 3" xfId="31329"/>
    <cellStyle name="Input 12 27 16" xfId="12552"/>
    <cellStyle name="Input 12 27 16 2" xfId="23907"/>
    <cellStyle name="Input 12 27 16 2 2" xfId="31332"/>
    <cellStyle name="Input 12 27 16 3" xfId="31331"/>
    <cellStyle name="Input 12 27 17" xfId="5713"/>
    <cellStyle name="Input 12 27 17 2" xfId="18218"/>
    <cellStyle name="Input 12 27 17 2 2" xfId="31334"/>
    <cellStyle name="Input 12 27 17 3" xfId="31333"/>
    <cellStyle name="Input 12 27 18" xfId="7759"/>
    <cellStyle name="Input 12 27 18 2" xfId="19675"/>
    <cellStyle name="Input 12 27 18 2 2" xfId="31336"/>
    <cellStyle name="Input 12 27 18 3" xfId="31335"/>
    <cellStyle name="Input 12 27 19" xfId="5723"/>
    <cellStyle name="Input 12 27 19 2" xfId="18228"/>
    <cellStyle name="Input 12 27 19 2 2" xfId="31338"/>
    <cellStyle name="Input 12 27 19 3" xfId="31337"/>
    <cellStyle name="Input 12 27 2" xfId="6524"/>
    <cellStyle name="Input 12 27 2 2" xfId="18602"/>
    <cellStyle name="Input 12 27 2 2 2" xfId="31340"/>
    <cellStyle name="Input 12 27 2 3" xfId="31339"/>
    <cellStyle name="Input 12 27 20" xfId="8107"/>
    <cellStyle name="Input 12 27 20 2" xfId="31341"/>
    <cellStyle name="Input 12 27 21" xfId="31318"/>
    <cellStyle name="Input 12 27 3" xfId="5344"/>
    <cellStyle name="Input 12 27 3 2" xfId="17889"/>
    <cellStyle name="Input 12 27 3 2 2" xfId="31343"/>
    <cellStyle name="Input 12 27 3 3" xfId="31342"/>
    <cellStyle name="Input 12 27 4" xfId="4776"/>
    <cellStyle name="Input 12 27 4 2" xfId="17430"/>
    <cellStyle name="Input 12 27 4 2 2" xfId="31345"/>
    <cellStyle name="Input 12 27 4 3" xfId="31344"/>
    <cellStyle name="Input 12 27 5" xfId="7102"/>
    <cellStyle name="Input 12 27 5 2" xfId="19108"/>
    <cellStyle name="Input 12 27 5 2 2" xfId="31347"/>
    <cellStyle name="Input 12 27 5 3" xfId="31346"/>
    <cellStyle name="Input 12 27 6" xfId="8280"/>
    <cellStyle name="Input 12 27 6 2" xfId="20132"/>
    <cellStyle name="Input 12 27 6 2 2" xfId="31349"/>
    <cellStyle name="Input 12 27 6 3" xfId="31348"/>
    <cellStyle name="Input 12 27 7" xfId="4715"/>
    <cellStyle name="Input 12 27 7 2" xfId="17401"/>
    <cellStyle name="Input 12 27 7 2 2" xfId="31351"/>
    <cellStyle name="Input 12 27 7 3" xfId="31350"/>
    <cellStyle name="Input 12 27 8" xfId="8269"/>
    <cellStyle name="Input 12 27 8 2" xfId="20124"/>
    <cellStyle name="Input 12 27 8 2 2" xfId="31353"/>
    <cellStyle name="Input 12 27 8 3" xfId="31352"/>
    <cellStyle name="Input 12 27 9" xfId="8942"/>
    <cellStyle name="Input 12 27 9 2" xfId="20706"/>
    <cellStyle name="Input 12 27 9 2 2" xfId="31355"/>
    <cellStyle name="Input 12 27 9 3" xfId="31354"/>
    <cellStyle name="Input 12 28" xfId="3694"/>
    <cellStyle name="Input 12 28 10" xfId="8471"/>
    <cellStyle name="Input 12 28 10 2" xfId="20292"/>
    <cellStyle name="Input 12 28 10 2 2" xfId="31358"/>
    <cellStyle name="Input 12 28 10 3" xfId="31357"/>
    <cellStyle name="Input 12 28 11" xfId="8735"/>
    <cellStyle name="Input 12 28 11 2" xfId="20523"/>
    <cellStyle name="Input 12 28 11 2 2" xfId="31360"/>
    <cellStyle name="Input 12 28 11 3" xfId="31359"/>
    <cellStyle name="Input 12 28 12" xfId="9666"/>
    <cellStyle name="Input 12 28 12 2" xfId="21351"/>
    <cellStyle name="Input 12 28 12 2 2" xfId="31362"/>
    <cellStyle name="Input 12 28 12 3" xfId="31361"/>
    <cellStyle name="Input 12 28 13" xfId="9031"/>
    <cellStyle name="Input 12 28 13 2" xfId="20793"/>
    <cellStyle name="Input 12 28 13 2 2" xfId="31364"/>
    <cellStyle name="Input 12 28 13 3" xfId="31363"/>
    <cellStyle name="Input 12 28 14" xfId="6129"/>
    <cellStyle name="Input 12 28 14 2" xfId="18258"/>
    <cellStyle name="Input 12 28 14 2 2" xfId="31366"/>
    <cellStyle name="Input 12 28 14 3" xfId="31365"/>
    <cellStyle name="Input 12 28 15" xfId="7421"/>
    <cellStyle name="Input 12 28 15 2" xfId="19386"/>
    <cellStyle name="Input 12 28 15 2 2" xfId="31368"/>
    <cellStyle name="Input 12 28 15 3" xfId="31367"/>
    <cellStyle name="Input 12 28 16" xfId="10852"/>
    <cellStyle name="Input 12 28 16 2" xfId="22375"/>
    <cellStyle name="Input 12 28 16 2 2" xfId="31370"/>
    <cellStyle name="Input 12 28 16 3" xfId="31369"/>
    <cellStyle name="Input 12 28 17" xfId="7438"/>
    <cellStyle name="Input 12 28 17 2" xfId="19392"/>
    <cellStyle name="Input 12 28 17 2 2" xfId="31372"/>
    <cellStyle name="Input 12 28 17 3" xfId="31371"/>
    <cellStyle name="Input 12 28 18" xfId="6716"/>
    <cellStyle name="Input 12 28 18 2" xfId="18766"/>
    <cellStyle name="Input 12 28 18 2 2" xfId="31374"/>
    <cellStyle name="Input 12 28 18 3" xfId="31373"/>
    <cellStyle name="Input 12 28 19" xfId="8653"/>
    <cellStyle name="Input 12 28 19 2" xfId="20445"/>
    <cellStyle name="Input 12 28 19 2 2" xfId="31376"/>
    <cellStyle name="Input 12 28 19 3" xfId="31375"/>
    <cellStyle name="Input 12 28 2" xfId="6525"/>
    <cellStyle name="Input 12 28 2 2" xfId="18603"/>
    <cellStyle name="Input 12 28 2 2 2" xfId="31378"/>
    <cellStyle name="Input 12 28 2 3" xfId="31377"/>
    <cellStyle name="Input 12 28 20" xfId="12542"/>
    <cellStyle name="Input 12 28 20 2" xfId="31379"/>
    <cellStyle name="Input 12 28 21" xfId="31356"/>
    <cellStyle name="Input 12 28 3" xfId="5343"/>
    <cellStyle name="Input 12 28 3 2" xfId="17888"/>
    <cellStyle name="Input 12 28 3 2 2" xfId="31381"/>
    <cellStyle name="Input 12 28 3 3" xfId="31380"/>
    <cellStyle name="Input 12 28 4" xfId="6398"/>
    <cellStyle name="Input 12 28 4 2" xfId="18486"/>
    <cellStyle name="Input 12 28 4 2 2" xfId="31383"/>
    <cellStyle name="Input 12 28 4 3" xfId="31382"/>
    <cellStyle name="Input 12 28 5" xfId="5457"/>
    <cellStyle name="Input 12 28 5 2" xfId="17995"/>
    <cellStyle name="Input 12 28 5 2 2" xfId="31385"/>
    <cellStyle name="Input 12 28 5 3" xfId="31384"/>
    <cellStyle name="Input 12 28 6" xfId="6311"/>
    <cellStyle name="Input 12 28 6 2" xfId="18411"/>
    <cellStyle name="Input 12 28 6 2 2" xfId="31387"/>
    <cellStyle name="Input 12 28 6 3" xfId="31386"/>
    <cellStyle name="Input 12 28 7" xfId="5537"/>
    <cellStyle name="Input 12 28 7 2" xfId="18066"/>
    <cellStyle name="Input 12 28 7 2 2" xfId="31389"/>
    <cellStyle name="Input 12 28 7 3" xfId="31388"/>
    <cellStyle name="Input 12 28 8" xfId="8416"/>
    <cellStyle name="Input 12 28 8 2" xfId="20238"/>
    <cellStyle name="Input 12 28 8 2 2" xfId="31391"/>
    <cellStyle name="Input 12 28 8 3" xfId="31390"/>
    <cellStyle name="Input 12 28 9" xfId="5590"/>
    <cellStyle name="Input 12 28 9 2" xfId="18112"/>
    <cellStyle name="Input 12 28 9 2 2" xfId="31393"/>
    <cellStyle name="Input 12 28 9 3" xfId="31392"/>
    <cellStyle name="Input 12 29" xfId="3695"/>
    <cellStyle name="Input 12 29 10" xfId="6930"/>
    <cellStyle name="Input 12 29 10 2" xfId="18941"/>
    <cellStyle name="Input 12 29 10 2 2" xfId="31396"/>
    <cellStyle name="Input 12 29 10 3" xfId="31395"/>
    <cellStyle name="Input 12 29 11" xfId="5631"/>
    <cellStyle name="Input 12 29 11 2" xfId="18149"/>
    <cellStyle name="Input 12 29 11 2 2" xfId="31398"/>
    <cellStyle name="Input 12 29 11 3" xfId="31397"/>
    <cellStyle name="Input 12 29 12" xfId="10923"/>
    <cellStyle name="Input 12 29 12 2" xfId="22445"/>
    <cellStyle name="Input 12 29 12 2 2" xfId="31400"/>
    <cellStyle name="Input 12 29 12 3" xfId="31399"/>
    <cellStyle name="Input 12 29 13" xfId="5664"/>
    <cellStyle name="Input 12 29 13 2" xfId="18181"/>
    <cellStyle name="Input 12 29 13 2 2" xfId="31402"/>
    <cellStyle name="Input 12 29 13 3" xfId="31401"/>
    <cellStyle name="Input 12 29 14" xfId="8039"/>
    <cellStyle name="Input 12 29 14 2" xfId="19925"/>
    <cellStyle name="Input 12 29 14 2 2" xfId="31404"/>
    <cellStyle name="Input 12 29 14 3" xfId="31403"/>
    <cellStyle name="Input 12 29 15" xfId="6667"/>
    <cellStyle name="Input 12 29 15 2" xfId="18726"/>
    <cellStyle name="Input 12 29 15 2 2" xfId="31406"/>
    <cellStyle name="Input 12 29 15 3" xfId="31405"/>
    <cellStyle name="Input 12 29 16" xfId="12553"/>
    <cellStyle name="Input 12 29 16 2" xfId="23908"/>
    <cellStyle name="Input 12 29 16 2 2" xfId="31408"/>
    <cellStyle name="Input 12 29 16 3" xfId="31407"/>
    <cellStyle name="Input 12 29 17" xfId="12921"/>
    <cellStyle name="Input 12 29 17 2" xfId="24241"/>
    <cellStyle name="Input 12 29 17 2 2" xfId="31410"/>
    <cellStyle name="Input 12 29 17 3" xfId="31409"/>
    <cellStyle name="Input 12 29 18" xfId="10545"/>
    <cellStyle name="Input 12 29 18 2" xfId="22114"/>
    <cellStyle name="Input 12 29 18 2 2" xfId="31412"/>
    <cellStyle name="Input 12 29 18 3" xfId="31411"/>
    <cellStyle name="Input 12 29 19" xfId="9563"/>
    <cellStyle name="Input 12 29 19 2" xfId="21256"/>
    <cellStyle name="Input 12 29 19 2 2" xfId="31414"/>
    <cellStyle name="Input 12 29 19 3" xfId="31413"/>
    <cellStyle name="Input 12 29 2" xfId="6526"/>
    <cellStyle name="Input 12 29 2 2" xfId="18604"/>
    <cellStyle name="Input 12 29 2 2 2" xfId="31416"/>
    <cellStyle name="Input 12 29 2 3" xfId="31415"/>
    <cellStyle name="Input 12 29 20" xfId="4720"/>
    <cellStyle name="Input 12 29 20 2" xfId="31417"/>
    <cellStyle name="Input 12 29 21" xfId="31394"/>
    <cellStyle name="Input 12 29 3" xfId="5342"/>
    <cellStyle name="Input 12 29 3 2" xfId="17887"/>
    <cellStyle name="Input 12 29 3 2 2" xfId="31419"/>
    <cellStyle name="Input 12 29 3 3" xfId="31418"/>
    <cellStyle name="Input 12 29 4" xfId="4777"/>
    <cellStyle name="Input 12 29 4 2" xfId="17431"/>
    <cellStyle name="Input 12 29 4 2 2" xfId="31421"/>
    <cellStyle name="Input 12 29 4 3" xfId="31420"/>
    <cellStyle name="Input 12 29 5" xfId="6827"/>
    <cellStyle name="Input 12 29 5 2" xfId="18860"/>
    <cellStyle name="Input 12 29 5 2 2" xfId="31423"/>
    <cellStyle name="Input 12 29 5 3" xfId="31422"/>
    <cellStyle name="Input 12 29 6" xfId="8281"/>
    <cellStyle name="Input 12 29 6 2" xfId="20133"/>
    <cellStyle name="Input 12 29 6 2 2" xfId="31425"/>
    <cellStyle name="Input 12 29 6 3" xfId="31424"/>
    <cellStyle name="Input 12 29 7" xfId="8799"/>
    <cellStyle name="Input 12 29 7 2" xfId="20568"/>
    <cellStyle name="Input 12 29 7 2 2" xfId="31427"/>
    <cellStyle name="Input 12 29 7 3" xfId="31426"/>
    <cellStyle name="Input 12 29 8" xfId="7345"/>
    <cellStyle name="Input 12 29 8 2" xfId="19321"/>
    <cellStyle name="Input 12 29 8 2 2" xfId="31429"/>
    <cellStyle name="Input 12 29 8 3" xfId="31428"/>
    <cellStyle name="Input 12 29 9" xfId="6558"/>
    <cellStyle name="Input 12 29 9 2" xfId="18635"/>
    <cellStyle name="Input 12 29 9 2 2" xfId="31431"/>
    <cellStyle name="Input 12 29 9 3" xfId="31430"/>
    <cellStyle name="Input 12 3" xfId="3696"/>
    <cellStyle name="Input 12 3 10" xfId="8263"/>
    <cellStyle name="Input 12 3 10 2" xfId="20118"/>
    <cellStyle name="Input 12 3 10 2 2" xfId="31434"/>
    <cellStyle name="Input 12 3 10 3" xfId="31433"/>
    <cellStyle name="Input 12 3 11" xfId="10501"/>
    <cellStyle name="Input 12 3 11 2" xfId="22080"/>
    <cellStyle name="Input 12 3 11 2 2" xfId="31436"/>
    <cellStyle name="Input 12 3 11 3" xfId="31435"/>
    <cellStyle name="Input 12 3 12" xfId="11352"/>
    <cellStyle name="Input 12 3 12 2" xfId="22827"/>
    <cellStyle name="Input 12 3 12 2 2" xfId="31438"/>
    <cellStyle name="Input 12 3 12 3" xfId="31437"/>
    <cellStyle name="Input 12 3 13" xfId="5423"/>
    <cellStyle name="Input 12 3 13 2" xfId="17965"/>
    <cellStyle name="Input 12 3 13 2 2" xfId="31440"/>
    <cellStyle name="Input 12 3 13 3" xfId="31439"/>
    <cellStyle name="Input 12 3 14" xfId="10856"/>
    <cellStyle name="Input 12 3 14 2" xfId="22379"/>
    <cellStyle name="Input 12 3 14 2 2" xfId="31442"/>
    <cellStyle name="Input 12 3 14 3" xfId="31441"/>
    <cellStyle name="Input 12 3 15" xfId="8747"/>
    <cellStyle name="Input 12 3 15 2" xfId="20532"/>
    <cellStyle name="Input 12 3 15 2 2" xfId="31444"/>
    <cellStyle name="Input 12 3 15 3" xfId="31443"/>
    <cellStyle name="Input 12 3 16" xfId="12896"/>
    <cellStyle name="Input 12 3 16 2" xfId="24228"/>
    <cellStyle name="Input 12 3 16 2 2" xfId="31446"/>
    <cellStyle name="Input 12 3 16 3" xfId="31445"/>
    <cellStyle name="Input 12 3 17" xfId="12388"/>
    <cellStyle name="Input 12 3 17 2" xfId="23766"/>
    <cellStyle name="Input 12 3 17 2 2" xfId="31448"/>
    <cellStyle name="Input 12 3 17 3" xfId="31447"/>
    <cellStyle name="Input 12 3 18" xfId="11665"/>
    <cellStyle name="Input 12 3 18 2" xfId="23104"/>
    <cellStyle name="Input 12 3 18 2 2" xfId="31450"/>
    <cellStyle name="Input 12 3 18 3" xfId="31449"/>
    <cellStyle name="Input 12 3 19" xfId="10967"/>
    <cellStyle name="Input 12 3 19 2" xfId="22482"/>
    <cellStyle name="Input 12 3 19 2 2" xfId="31452"/>
    <cellStyle name="Input 12 3 19 3" xfId="31451"/>
    <cellStyle name="Input 12 3 2" xfId="6527"/>
    <cellStyle name="Input 12 3 2 2" xfId="18605"/>
    <cellStyle name="Input 12 3 2 2 2" xfId="31454"/>
    <cellStyle name="Input 12 3 2 3" xfId="31453"/>
    <cellStyle name="Input 12 3 20" xfId="13997"/>
    <cellStyle name="Input 12 3 20 2" xfId="31455"/>
    <cellStyle name="Input 12 3 21" xfId="31432"/>
    <cellStyle name="Input 12 3 3" xfId="5341"/>
    <cellStyle name="Input 12 3 3 2" xfId="17886"/>
    <cellStyle name="Input 12 3 3 2 2" xfId="31457"/>
    <cellStyle name="Input 12 3 3 3" xfId="31456"/>
    <cellStyle name="Input 12 3 4" xfId="6399"/>
    <cellStyle name="Input 12 3 4 2" xfId="18487"/>
    <cellStyle name="Input 12 3 4 2 2" xfId="31459"/>
    <cellStyle name="Input 12 3 4 3" xfId="31458"/>
    <cellStyle name="Input 12 3 5" xfId="5456"/>
    <cellStyle name="Input 12 3 5 2" xfId="17994"/>
    <cellStyle name="Input 12 3 5 2 2" xfId="31461"/>
    <cellStyle name="Input 12 3 5 3" xfId="31460"/>
    <cellStyle name="Input 12 3 6" xfId="8755"/>
    <cellStyle name="Input 12 3 6 2" xfId="20540"/>
    <cellStyle name="Input 12 3 6 2 2" xfId="31463"/>
    <cellStyle name="Input 12 3 6 3" xfId="31462"/>
    <cellStyle name="Input 12 3 7" xfId="8027"/>
    <cellStyle name="Input 12 3 7 2" xfId="19913"/>
    <cellStyle name="Input 12 3 7 2 2" xfId="31465"/>
    <cellStyle name="Input 12 3 7 3" xfId="31464"/>
    <cellStyle name="Input 12 3 8" xfId="6906"/>
    <cellStyle name="Input 12 3 8 2" xfId="18920"/>
    <cellStyle name="Input 12 3 8 2 2" xfId="31467"/>
    <cellStyle name="Input 12 3 8 3" xfId="31466"/>
    <cellStyle name="Input 12 3 9" xfId="8796"/>
    <cellStyle name="Input 12 3 9 2" xfId="20566"/>
    <cellStyle name="Input 12 3 9 2 2" xfId="31469"/>
    <cellStyle name="Input 12 3 9 3" xfId="31468"/>
    <cellStyle name="Input 12 30" xfId="3697"/>
    <cellStyle name="Input 12 30 10" xfId="5228"/>
    <cellStyle name="Input 12 30 10 2" xfId="17793"/>
    <cellStyle name="Input 12 30 10 2 2" xfId="31472"/>
    <cellStyle name="Input 12 30 10 3" xfId="31471"/>
    <cellStyle name="Input 12 30 11" xfId="5630"/>
    <cellStyle name="Input 12 30 11 2" xfId="18148"/>
    <cellStyle name="Input 12 30 11 2 2" xfId="31474"/>
    <cellStyle name="Input 12 30 11 3" xfId="31473"/>
    <cellStyle name="Input 12 30 12" xfId="6182"/>
    <cellStyle name="Input 12 30 12 2" xfId="18298"/>
    <cellStyle name="Input 12 30 12 2 2" xfId="31476"/>
    <cellStyle name="Input 12 30 12 3" xfId="31475"/>
    <cellStyle name="Input 12 30 13" xfId="10495"/>
    <cellStyle name="Input 12 30 13 2" xfId="22074"/>
    <cellStyle name="Input 12 30 13 2 2" xfId="31478"/>
    <cellStyle name="Input 12 30 13 3" xfId="31477"/>
    <cellStyle name="Input 12 30 14" xfId="6130"/>
    <cellStyle name="Input 12 30 14 2" xfId="18259"/>
    <cellStyle name="Input 12 30 14 2 2" xfId="31480"/>
    <cellStyle name="Input 12 30 14 3" xfId="31479"/>
    <cellStyle name="Input 12 30 15" xfId="5695"/>
    <cellStyle name="Input 12 30 15 2" xfId="18209"/>
    <cellStyle name="Input 12 30 15 2 2" xfId="31482"/>
    <cellStyle name="Input 12 30 15 3" xfId="31481"/>
    <cellStyle name="Input 12 30 16" xfId="11778"/>
    <cellStyle name="Input 12 30 16 2" xfId="23199"/>
    <cellStyle name="Input 12 30 16 2 2" xfId="31484"/>
    <cellStyle name="Input 12 30 16 3" xfId="31483"/>
    <cellStyle name="Input 12 30 17" xfId="6206"/>
    <cellStyle name="Input 12 30 17 2" xfId="18317"/>
    <cellStyle name="Input 12 30 17 2 2" xfId="31486"/>
    <cellStyle name="Input 12 30 17 3" xfId="31485"/>
    <cellStyle name="Input 12 30 18" xfId="8199"/>
    <cellStyle name="Input 12 30 18 2" xfId="20056"/>
    <cellStyle name="Input 12 30 18 2 2" xfId="31488"/>
    <cellStyle name="Input 12 30 18 3" xfId="31487"/>
    <cellStyle name="Input 12 30 19" xfId="12920"/>
    <cellStyle name="Input 12 30 19 2" xfId="24240"/>
    <cellStyle name="Input 12 30 19 2 2" xfId="31490"/>
    <cellStyle name="Input 12 30 19 3" xfId="31489"/>
    <cellStyle name="Input 12 30 2" xfId="6528"/>
    <cellStyle name="Input 12 30 2 2" xfId="18606"/>
    <cellStyle name="Input 12 30 2 2 2" xfId="31492"/>
    <cellStyle name="Input 12 30 2 3" xfId="31491"/>
    <cellStyle name="Input 12 30 20" xfId="13445"/>
    <cellStyle name="Input 12 30 20 2" xfId="31493"/>
    <cellStyle name="Input 12 30 21" xfId="31470"/>
    <cellStyle name="Input 12 30 3" xfId="5340"/>
    <cellStyle name="Input 12 30 3 2" xfId="17885"/>
    <cellStyle name="Input 12 30 3 2 2" xfId="31495"/>
    <cellStyle name="Input 12 30 3 3" xfId="31494"/>
    <cellStyle name="Input 12 30 4" xfId="4906"/>
    <cellStyle name="Input 12 30 4 2" xfId="17529"/>
    <cellStyle name="Input 12 30 4 2 2" xfId="31497"/>
    <cellStyle name="Input 12 30 4 3" xfId="31496"/>
    <cellStyle name="Input 12 30 5" xfId="5455"/>
    <cellStyle name="Input 12 30 5 2" xfId="17993"/>
    <cellStyle name="Input 12 30 5 2 2" xfId="31499"/>
    <cellStyle name="Input 12 30 5 3" xfId="31498"/>
    <cellStyle name="Input 12 30 6" xfId="6312"/>
    <cellStyle name="Input 12 30 6 2" xfId="18412"/>
    <cellStyle name="Input 12 30 6 2 2" xfId="31501"/>
    <cellStyle name="Input 12 30 6 3" xfId="31500"/>
    <cellStyle name="Input 12 30 7" xfId="6709"/>
    <cellStyle name="Input 12 30 7 2" xfId="18764"/>
    <cellStyle name="Input 12 30 7 2 2" xfId="31503"/>
    <cellStyle name="Input 12 30 7 3" xfId="31502"/>
    <cellStyle name="Input 12 30 8" xfId="7641"/>
    <cellStyle name="Input 12 30 8 2" xfId="19587"/>
    <cellStyle name="Input 12 30 8 2 2" xfId="31505"/>
    <cellStyle name="Input 12 30 8 3" xfId="31504"/>
    <cellStyle name="Input 12 30 9" xfId="8102"/>
    <cellStyle name="Input 12 30 9 2" xfId="19988"/>
    <cellStyle name="Input 12 30 9 2 2" xfId="31507"/>
    <cellStyle name="Input 12 30 9 3" xfId="31506"/>
    <cellStyle name="Input 12 31" xfId="6505"/>
    <cellStyle name="Input 12 31 2" xfId="18583"/>
    <cellStyle name="Input 12 31 2 2" xfId="31509"/>
    <cellStyle name="Input 12 31 3" xfId="31508"/>
    <cellStyle name="Input 12 32" xfId="5362"/>
    <cellStyle name="Input 12 32 2" xfId="17907"/>
    <cellStyle name="Input 12 32 2 2" xfId="31511"/>
    <cellStyle name="Input 12 32 3" xfId="31510"/>
    <cellStyle name="Input 12 33" xfId="6385"/>
    <cellStyle name="Input 12 33 2" xfId="18473"/>
    <cellStyle name="Input 12 33 2 2" xfId="31513"/>
    <cellStyle name="Input 12 33 3" xfId="31512"/>
    <cellStyle name="Input 12 34" xfId="5469"/>
    <cellStyle name="Input 12 34 2" xfId="18007"/>
    <cellStyle name="Input 12 34 2 2" xfId="31515"/>
    <cellStyle name="Input 12 34 3" xfId="31514"/>
    <cellStyle name="Input 12 35" xfId="8278"/>
    <cellStyle name="Input 12 35 2" xfId="20130"/>
    <cellStyle name="Input 12 35 2 2" xfId="31517"/>
    <cellStyle name="Input 12 35 3" xfId="31516"/>
    <cellStyle name="Input 12 36" xfId="5549"/>
    <cellStyle name="Input 12 36 2" xfId="18078"/>
    <cellStyle name="Input 12 36 2 2" xfId="31519"/>
    <cellStyle name="Input 12 36 3" xfId="31518"/>
    <cellStyle name="Input 12 37" xfId="6255"/>
    <cellStyle name="Input 12 37 2" xfId="18362"/>
    <cellStyle name="Input 12 37 2 2" xfId="31521"/>
    <cellStyle name="Input 12 37 3" xfId="31520"/>
    <cellStyle name="Input 12 38" xfId="7200"/>
    <cellStyle name="Input 12 38 2" xfId="19205"/>
    <cellStyle name="Input 12 38 2 2" xfId="31523"/>
    <cellStyle name="Input 12 38 3" xfId="31522"/>
    <cellStyle name="Input 12 39" xfId="8484"/>
    <cellStyle name="Input 12 39 2" xfId="20305"/>
    <cellStyle name="Input 12 39 2 2" xfId="31525"/>
    <cellStyle name="Input 12 39 3" xfId="31524"/>
    <cellStyle name="Input 12 4" xfId="3698"/>
    <cellStyle name="Input 12 4 10" xfId="6214"/>
    <cellStyle name="Input 12 4 10 2" xfId="18324"/>
    <cellStyle name="Input 12 4 10 2 2" xfId="31528"/>
    <cellStyle name="Input 12 4 10 3" xfId="31527"/>
    <cellStyle name="Input 12 4 11" xfId="10502"/>
    <cellStyle name="Input 12 4 11 2" xfId="22081"/>
    <cellStyle name="Input 12 4 11 2 2" xfId="31530"/>
    <cellStyle name="Input 12 4 11 3" xfId="31529"/>
    <cellStyle name="Input 12 4 12" xfId="6183"/>
    <cellStyle name="Input 12 4 12 2" xfId="18299"/>
    <cellStyle name="Input 12 4 12 2 2" xfId="31532"/>
    <cellStyle name="Input 12 4 12 3" xfId="31531"/>
    <cellStyle name="Input 12 4 13" xfId="10965"/>
    <cellStyle name="Input 12 4 13 2" xfId="22480"/>
    <cellStyle name="Input 12 4 13 2 2" xfId="31534"/>
    <cellStyle name="Input 12 4 13 3" xfId="31533"/>
    <cellStyle name="Input 12 4 14" xfId="6708"/>
    <cellStyle name="Input 12 4 14 2" xfId="18763"/>
    <cellStyle name="Input 12 4 14 2 2" xfId="31536"/>
    <cellStyle name="Input 12 4 14 3" xfId="31535"/>
    <cellStyle name="Input 12 4 15" xfId="9566"/>
    <cellStyle name="Input 12 4 15 2" xfId="21258"/>
    <cellStyle name="Input 12 4 15 2 2" xfId="31538"/>
    <cellStyle name="Input 12 4 15 3" xfId="31537"/>
    <cellStyle name="Input 12 4 16" xfId="7085"/>
    <cellStyle name="Input 12 4 16 2" xfId="19092"/>
    <cellStyle name="Input 12 4 16 2 2" xfId="31540"/>
    <cellStyle name="Input 12 4 16 3" xfId="31539"/>
    <cellStyle name="Input 12 4 17" xfId="11767"/>
    <cellStyle name="Input 12 4 17 2" xfId="23198"/>
    <cellStyle name="Input 12 4 17 2 2" xfId="31542"/>
    <cellStyle name="Input 12 4 17 3" xfId="31541"/>
    <cellStyle name="Input 12 4 18" xfId="8782"/>
    <cellStyle name="Input 12 4 18 2" xfId="20562"/>
    <cellStyle name="Input 12 4 18 2 2" xfId="31544"/>
    <cellStyle name="Input 12 4 18 3" xfId="31543"/>
    <cellStyle name="Input 12 4 19" xfId="13644"/>
    <cellStyle name="Input 12 4 19 2" xfId="24912"/>
    <cellStyle name="Input 12 4 19 2 2" xfId="31546"/>
    <cellStyle name="Input 12 4 19 3" xfId="31545"/>
    <cellStyle name="Input 12 4 2" xfId="6529"/>
    <cellStyle name="Input 12 4 2 2" xfId="18607"/>
    <cellStyle name="Input 12 4 2 2 2" xfId="31548"/>
    <cellStyle name="Input 12 4 2 3" xfId="31547"/>
    <cellStyle name="Input 12 4 20" xfId="6100"/>
    <cellStyle name="Input 12 4 20 2" xfId="31549"/>
    <cellStyle name="Input 12 4 21" xfId="31526"/>
    <cellStyle name="Input 12 4 3" xfId="5339"/>
    <cellStyle name="Input 12 4 3 2" xfId="17884"/>
    <cellStyle name="Input 12 4 3 2 2" xfId="31551"/>
    <cellStyle name="Input 12 4 3 3" xfId="31550"/>
    <cellStyle name="Input 12 4 4" xfId="6400"/>
    <cellStyle name="Input 12 4 4 2" xfId="18488"/>
    <cellStyle name="Input 12 4 4 2 2" xfId="31553"/>
    <cellStyle name="Input 12 4 4 3" xfId="31552"/>
    <cellStyle name="Input 12 4 5" xfId="5454"/>
    <cellStyle name="Input 12 4 5 2" xfId="17992"/>
    <cellStyle name="Input 12 4 5 2 2" xfId="31555"/>
    <cellStyle name="Input 12 4 5 3" xfId="31554"/>
    <cellStyle name="Input 12 4 6" xfId="6313"/>
    <cellStyle name="Input 12 4 6 2" xfId="18413"/>
    <cellStyle name="Input 12 4 6 2 2" xfId="31557"/>
    <cellStyle name="Input 12 4 6 3" xfId="31556"/>
    <cellStyle name="Input 12 4 7" xfId="5536"/>
    <cellStyle name="Input 12 4 7 2" xfId="18065"/>
    <cellStyle name="Input 12 4 7 2 2" xfId="31559"/>
    <cellStyle name="Input 12 4 7 3" xfId="31558"/>
    <cellStyle name="Input 12 4 8" xfId="6266"/>
    <cellStyle name="Input 12 4 8 2" xfId="18373"/>
    <cellStyle name="Input 12 4 8 2 2" xfId="31561"/>
    <cellStyle name="Input 12 4 8 3" xfId="31560"/>
    <cellStyle name="Input 12 4 9" xfId="6902"/>
    <cellStyle name="Input 12 4 9 2" xfId="18916"/>
    <cellStyle name="Input 12 4 9 2 2" xfId="31563"/>
    <cellStyle name="Input 12 4 9 3" xfId="31562"/>
    <cellStyle name="Input 12 40" xfId="5642"/>
    <cellStyle name="Input 12 40 2" xfId="18160"/>
    <cellStyle name="Input 12 40 2 2" xfId="31565"/>
    <cellStyle name="Input 12 40 3" xfId="31564"/>
    <cellStyle name="Input 12 41" xfId="9463"/>
    <cellStyle name="Input 12 41 2" xfId="21179"/>
    <cellStyle name="Input 12 41 2 2" xfId="31567"/>
    <cellStyle name="Input 12 41 3" xfId="31566"/>
    <cellStyle name="Input 12 42" xfId="5669"/>
    <cellStyle name="Input 12 42 2" xfId="18186"/>
    <cellStyle name="Input 12 42 2 2" xfId="31569"/>
    <cellStyle name="Input 12 42 3" xfId="31568"/>
    <cellStyle name="Input 12 43" xfId="7368"/>
    <cellStyle name="Input 12 43 2" xfId="19343"/>
    <cellStyle name="Input 12 43 2 2" xfId="31571"/>
    <cellStyle name="Input 12 43 3" xfId="31570"/>
    <cellStyle name="Input 12 44" xfId="5698"/>
    <cellStyle name="Input 12 44 2" xfId="18212"/>
    <cellStyle name="Input 12 44 2 2" xfId="31573"/>
    <cellStyle name="Input 12 44 3" xfId="31572"/>
    <cellStyle name="Input 12 45" xfId="12550"/>
    <cellStyle name="Input 12 45 2" xfId="23905"/>
    <cellStyle name="Input 12 45 2 2" xfId="31575"/>
    <cellStyle name="Input 12 45 3" xfId="31574"/>
    <cellStyle name="Input 12 46" xfId="5719"/>
    <cellStyle name="Input 12 46 2" xfId="18224"/>
    <cellStyle name="Input 12 46 2 2" xfId="31577"/>
    <cellStyle name="Input 12 46 3" xfId="31576"/>
    <cellStyle name="Input 12 47" xfId="11989"/>
    <cellStyle name="Input 12 47 2" xfId="23406"/>
    <cellStyle name="Input 12 47 2 2" xfId="31579"/>
    <cellStyle name="Input 12 47 3" xfId="31578"/>
    <cellStyle name="Input 12 48" xfId="6917"/>
    <cellStyle name="Input 12 48 2" xfId="18930"/>
    <cellStyle name="Input 12 48 2 2" xfId="31581"/>
    <cellStyle name="Input 12 48 3" xfId="31580"/>
    <cellStyle name="Input 12 49" xfId="6090"/>
    <cellStyle name="Input 12 49 2" xfId="31582"/>
    <cellStyle name="Input 12 5" xfId="3699"/>
    <cellStyle name="Input 12 5 10" xfId="8264"/>
    <cellStyle name="Input 12 5 10 2" xfId="20119"/>
    <cellStyle name="Input 12 5 10 2 2" xfId="31585"/>
    <cellStyle name="Input 12 5 10 3" xfId="31584"/>
    <cellStyle name="Input 12 5 11" xfId="5242"/>
    <cellStyle name="Input 12 5 11 2" xfId="17804"/>
    <cellStyle name="Input 12 5 11 2 2" xfId="31587"/>
    <cellStyle name="Input 12 5 11 3" xfId="31586"/>
    <cellStyle name="Input 12 5 12" xfId="6184"/>
    <cellStyle name="Input 12 5 12 2" xfId="18300"/>
    <cellStyle name="Input 12 5 12 2 2" xfId="31589"/>
    <cellStyle name="Input 12 5 12 3" xfId="31588"/>
    <cellStyle name="Input 12 5 13" xfId="9029"/>
    <cellStyle name="Input 12 5 13 2" xfId="20791"/>
    <cellStyle name="Input 12 5 13 2 2" xfId="31591"/>
    <cellStyle name="Input 12 5 13 3" xfId="31590"/>
    <cellStyle name="Input 12 5 14" xfId="11373"/>
    <cellStyle name="Input 12 5 14 2" xfId="22843"/>
    <cellStyle name="Input 12 5 14 2 2" xfId="31593"/>
    <cellStyle name="Input 12 5 14 3" xfId="31592"/>
    <cellStyle name="Input 12 5 15" xfId="5236"/>
    <cellStyle name="Input 12 5 15 2" xfId="17799"/>
    <cellStyle name="Input 12 5 15 2 2" xfId="31595"/>
    <cellStyle name="Input 12 5 15 3" xfId="31594"/>
    <cellStyle name="Input 12 5 16" xfId="5515"/>
    <cellStyle name="Input 12 5 16 2" xfId="18045"/>
    <cellStyle name="Input 12 5 16 2 2" xfId="31597"/>
    <cellStyle name="Input 12 5 16 3" xfId="31596"/>
    <cellStyle name="Input 12 5 17" xfId="6915"/>
    <cellStyle name="Input 12 5 17 2" xfId="18928"/>
    <cellStyle name="Input 12 5 17 2 2" xfId="31599"/>
    <cellStyle name="Input 12 5 17 3" xfId="31598"/>
    <cellStyle name="Input 12 5 18" xfId="6108"/>
    <cellStyle name="Input 12 5 18 2" xfId="18237"/>
    <cellStyle name="Input 12 5 18 2 2" xfId="31601"/>
    <cellStyle name="Input 12 5 18 3" xfId="31600"/>
    <cellStyle name="Input 12 5 19" xfId="12416"/>
    <cellStyle name="Input 12 5 19 2" xfId="23794"/>
    <cellStyle name="Input 12 5 19 2 2" xfId="31603"/>
    <cellStyle name="Input 12 5 19 3" xfId="31602"/>
    <cellStyle name="Input 12 5 2" xfId="6530"/>
    <cellStyle name="Input 12 5 2 2" xfId="18608"/>
    <cellStyle name="Input 12 5 2 2 2" xfId="31605"/>
    <cellStyle name="Input 12 5 2 3" xfId="31604"/>
    <cellStyle name="Input 12 5 20" xfId="13444"/>
    <cellStyle name="Input 12 5 20 2" xfId="31606"/>
    <cellStyle name="Input 12 5 21" xfId="31583"/>
    <cellStyle name="Input 12 5 3" xfId="5338"/>
    <cellStyle name="Input 12 5 3 2" xfId="17883"/>
    <cellStyle name="Input 12 5 3 2 2" xfId="31608"/>
    <cellStyle name="Input 12 5 3 3" xfId="31607"/>
    <cellStyle name="Input 12 5 4" xfId="6401"/>
    <cellStyle name="Input 12 5 4 2" xfId="18489"/>
    <cellStyle name="Input 12 5 4 2 2" xfId="31610"/>
    <cellStyle name="Input 12 5 4 3" xfId="31609"/>
    <cellStyle name="Input 12 5 5" xfId="5453"/>
    <cellStyle name="Input 12 5 5 2" xfId="17991"/>
    <cellStyle name="Input 12 5 5 2 2" xfId="31612"/>
    <cellStyle name="Input 12 5 5 3" xfId="31611"/>
    <cellStyle name="Input 12 5 6" xfId="7570"/>
    <cellStyle name="Input 12 5 6 2" xfId="19516"/>
    <cellStyle name="Input 12 5 6 2 2" xfId="31614"/>
    <cellStyle name="Input 12 5 6 3" xfId="31613"/>
    <cellStyle name="Input 12 5 7" xfId="7901"/>
    <cellStyle name="Input 12 5 7 2" xfId="19790"/>
    <cellStyle name="Input 12 5 7 2 2" xfId="31616"/>
    <cellStyle name="Input 12 5 7 3" xfId="31615"/>
    <cellStyle name="Input 12 5 8" xfId="7346"/>
    <cellStyle name="Input 12 5 8 2" xfId="19322"/>
    <cellStyle name="Input 12 5 8 2 2" xfId="31618"/>
    <cellStyle name="Input 12 5 8 3" xfId="31617"/>
    <cellStyle name="Input 12 5 9" xfId="5589"/>
    <cellStyle name="Input 12 5 9 2" xfId="18111"/>
    <cellStyle name="Input 12 5 9 2 2" xfId="31620"/>
    <cellStyle name="Input 12 5 9 3" xfId="31619"/>
    <cellStyle name="Input 12 50" xfId="30633"/>
    <cellStyle name="Input 12 6" xfId="3700"/>
    <cellStyle name="Input 12 6 10" xfId="8777"/>
    <cellStyle name="Input 12 6 10 2" xfId="20558"/>
    <cellStyle name="Input 12 6 10 2 2" xfId="31623"/>
    <cellStyle name="Input 12 6 10 3" xfId="31622"/>
    <cellStyle name="Input 12 6 11" xfId="10503"/>
    <cellStyle name="Input 12 6 11 2" xfId="22082"/>
    <cellStyle name="Input 12 6 11 2 2" xfId="31625"/>
    <cellStyle name="Input 12 6 11 3" xfId="31624"/>
    <cellStyle name="Input 12 6 12" xfId="6185"/>
    <cellStyle name="Input 12 6 12 2" xfId="18301"/>
    <cellStyle name="Input 12 6 12 2 2" xfId="31627"/>
    <cellStyle name="Input 12 6 12 3" xfId="31626"/>
    <cellStyle name="Input 12 6 13" xfId="5663"/>
    <cellStyle name="Input 12 6 13 2" xfId="18180"/>
    <cellStyle name="Input 12 6 13 2 2" xfId="31629"/>
    <cellStyle name="Input 12 6 13 3" xfId="31628"/>
    <cellStyle name="Input 12 6 14" xfId="6592"/>
    <cellStyle name="Input 12 6 14 2" xfId="18659"/>
    <cellStyle name="Input 12 6 14 2 2" xfId="31631"/>
    <cellStyle name="Input 12 6 14 3" xfId="31630"/>
    <cellStyle name="Input 12 6 15" xfId="6501"/>
    <cellStyle name="Input 12 6 15 2" xfId="18579"/>
    <cellStyle name="Input 12 6 15 2 2" xfId="31633"/>
    <cellStyle name="Input 12 6 15 3" xfId="31632"/>
    <cellStyle name="Input 12 6 16" xfId="7886"/>
    <cellStyle name="Input 12 6 16 2" xfId="19787"/>
    <cellStyle name="Input 12 6 16 2 2" xfId="31635"/>
    <cellStyle name="Input 12 6 16 3" xfId="31634"/>
    <cellStyle name="Input 12 6 17" xfId="6705"/>
    <cellStyle name="Input 12 6 17 2" xfId="18760"/>
    <cellStyle name="Input 12 6 17 2 2" xfId="31637"/>
    <cellStyle name="Input 12 6 17 3" xfId="31636"/>
    <cellStyle name="Input 12 6 18" xfId="9115"/>
    <cellStyle name="Input 12 6 18 2" xfId="20856"/>
    <cellStyle name="Input 12 6 18 2 2" xfId="31639"/>
    <cellStyle name="Input 12 6 18 3" xfId="31638"/>
    <cellStyle name="Input 12 6 19" xfId="13645"/>
    <cellStyle name="Input 12 6 19 2" xfId="24913"/>
    <cellStyle name="Input 12 6 19 2 2" xfId="31641"/>
    <cellStyle name="Input 12 6 19 3" xfId="31640"/>
    <cellStyle name="Input 12 6 2" xfId="6531"/>
    <cellStyle name="Input 12 6 2 2" xfId="18609"/>
    <cellStyle name="Input 12 6 2 2 2" xfId="31643"/>
    <cellStyle name="Input 12 6 2 3" xfId="31642"/>
    <cellStyle name="Input 12 6 20" xfId="5611"/>
    <cellStyle name="Input 12 6 20 2" xfId="31644"/>
    <cellStyle name="Input 12 6 21" xfId="31621"/>
    <cellStyle name="Input 12 6 3" xfId="5337"/>
    <cellStyle name="Input 12 6 3 2" xfId="17882"/>
    <cellStyle name="Input 12 6 3 2 2" xfId="31646"/>
    <cellStyle name="Input 12 6 3 3" xfId="31645"/>
    <cellStyle name="Input 12 6 4" xfId="6402"/>
    <cellStyle name="Input 12 6 4 2" xfId="18490"/>
    <cellStyle name="Input 12 6 4 2 2" xfId="31648"/>
    <cellStyle name="Input 12 6 4 3" xfId="31647"/>
    <cellStyle name="Input 12 6 5" xfId="5452"/>
    <cellStyle name="Input 12 6 5 2" xfId="17990"/>
    <cellStyle name="Input 12 6 5 2 2" xfId="31650"/>
    <cellStyle name="Input 12 6 5 3" xfId="31649"/>
    <cellStyle name="Input 12 6 6" xfId="7352"/>
    <cellStyle name="Input 12 6 6 2" xfId="19327"/>
    <cellStyle name="Input 12 6 6 2 2" xfId="31652"/>
    <cellStyle name="Input 12 6 6 3" xfId="31651"/>
    <cellStyle name="Input 12 6 7" xfId="7179"/>
    <cellStyle name="Input 12 6 7 2" xfId="19184"/>
    <cellStyle name="Input 12 6 7 2 2" xfId="31654"/>
    <cellStyle name="Input 12 6 7 3" xfId="31653"/>
    <cellStyle name="Input 12 6 8" xfId="6267"/>
    <cellStyle name="Input 12 6 8 2" xfId="18374"/>
    <cellStyle name="Input 12 6 8 2 2" xfId="31656"/>
    <cellStyle name="Input 12 6 8 3" xfId="31655"/>
    <cellStyle name="Input 12 6 9" xfId="5588"/>
    <cellStyle name="Input 12 6 9 2" xfId="18110"/>
    <cellStyle name="Input 12 6 9 2 2" xfId="31658"/>
    <cellStyle name="Input 12 6 9 3" xfId="31657"/>
    <cellStyle name="Input 12 7" xfId="3701"/>
    <cellStyle name="Input 12 7 10" xfId="6215"/>
    <cellStyle name="Input 12 7 10 2" xfId="18325"/>
    <cellStyle name="Input 12 7 10 2 2" xfId="31661"/>
    <cellStyle name="Input 12 7 10 3" xfId="31660"/>
    <cellStyle name="Input 12 7 11" xfId="10946"/>
    <cellStyle name="Input 12 7 11 2" xfId="22463"/>
    <cellStyle name="Input 12 7 11 2 2" xfId="31663"/>
    <cellStyle name="Input 12 7 11 3" xfId="31662"/>
    <cellStyle name="Input 12 7 12" xfId="6186"/>
    <cellStyle name="Input 12 7 12 2" xfId="18302"/>
    <cellStyle name="Input 12 7 12 2 2" xfId="31665"/>
    <cellStyle name="Input 12 7 12 3" xfId="31664"/>
    <cellStyle name="Input 12 7 13" xfId="9027"/>
    <cellStyle name="Input 12 7 13 2" xfId="20789"/>
    <cellStyle name="Input 12 7 13 2 2" xfId="31667"/>
    <cellStyle name="Input 12 7 13 3" xfId="31666"/>
    <cellStyle name="Input 12 7 14" xfId="9117"/>
    <cellStyle name="Input 12 7 14 2" xfId="20858"/>
    <cellStyle name="Input 12 7 14 2 2" xfId="31669"/>
    <cellStyle name="Input 12 7 14 3" xfId="31668"/>
    <cellStyle name="Input 12 7 15" xfId="5694"/>
    <cellStyle name="Input 12 7 15 2" xfId="18208"/>
    <cellStyle name="Input 12 7 15 2 2" xfId="31671"/>
    <cellStyle name="Input 12 7 15 3" xfId="31670"/>
    <cellStyle name="Input 12 7 16" xfId="10853"/>
    <cellStyle name="Input 12 7 16 2" xfId="22376"/>
    <cellStyle name="Input 12 7 16 2 2" xfId="31673"/>
    <cellStyle name="Input 12 7 16 3" xfId="31672"/>
    <cellStyle name="Input 12 7 17" xfId="4843"/>
    <cellStyle name="Input 12 7 17 2" xfId="17482"/>
    <cellStyle name="Input 12 7 17 2 2" xfId="31675"/>
    <cellStyle name="Input 12 7 17 3" xfId="31674"/>
    <cellStyle name="Input 12 7 18" xfId="6109"/>
    <cellStyle name="Input 12 7 18 2" xfId="18238"/>
    <cellStyle name="Input 12 7 18 2 2" xfId="31677"/>
    <cellStyle name="Input 12 7 18 3" xfId="31676"/>
    <cellStyle name="Input 12 7 19" xfId="5722"/>
    <cellStyle name="Input 12 7 19 2" xfId="18227"/>
    <cellStyle name="Input 12 7 19 2 2" xfId="31679"/>
    <cellStyle name="Input 12 7 19 3" xfId="31678"/>
    <cellStyle name="Input 12 7 2" xfId="6532"/>
    <cellStyle name="Input 12 7 2 2" xfId="18610"/>
    <cellStyle name="Input 12 7 2 2 2" xfId="31681"/>
    <cellStyle name="Input 12 7 2 3" xfId="31680"/>
    <cellStyle name="Input 12 7 20" xfId="13443"/>
    <cellStyle name="Input 12 7 20 2" xfId="31682"/>
    <cellStyle name="Input 12 7 21" xfId="31659"/>
    <cellStyle name="Input 12 7 3" xfId="5336"/>
    <cellStyle name="Input 12 7 3 2" xfId="17881"/>
    <cellStyle name="Input 12 7 3 2 2" xfId="31684"/>
    <cellStyle name="Input 12 7 3 3" xfId="31683"/>
    <cellStyle name="Input 12 7 4" xfId="6403"/>
    <cellStyle name="Input 12 7 4 2" xfId="18491"/>
    <cellStyle name="Input 12 7 4 2 2" xfId="31686"/>
    <cellStyle name="Input 12 7 4 3" xfId="31685"/>
    <cellStyle name="Input 12 7 5" xfId="5451"/>
    <cellStyle name="Input 12 7 5 2" xfId="17989"/>
    <cellStyle name="Input 12 7 5 2 2" xfId="31688"/>
    <cellStyle name="Input 12 7 5 3" xfId="31687"/>
    <cellStyle name="Input 12 7 6" xfId="6314"/>
    <cellStyle name="Input 12 7 6 2" xfId="18414"/>
    <cellStyle name="Input 12 7 6 2 2" xfId="31690"/>
    <cellStyle name="Input 12 7 6 3" xfId="31689"/>
    <cellStyle name="Input 12 7 7" xfId="5535"/>
    <cellStyle name="Input 12 7 7 2" xfId="18064"/>
    <cellStyle name="Input 12 7 7 2 2" xfId="31692"/>
    <cellStyle name="Input 12 7 7 3" xfId="31691"/>
    <cellStyle name="Input 12 7 8" xfId="7347"/>
    <cellStyle name="Input 12 7 8 2" xfId="19323"/>
    <cellStyle name="Input 12 7 8 2 2" xfId="31694"/>
    <cellStyle name="Input 12 7 8 3" xfId="31693"/>
    <cellStyle name="Input 12 7 9" xfId="5587"/>
    <cellStyle name="Input 12 7 9 2" xfId="18109"/>
    <cellStyle name="Input 12 7 9 2 2" xfId="31696"/>
    <cellStyle name="Input 12 7 9 3" xfId="31695"/>
    <cellStyle name="Input 12 8" xfId="3702"/>
    <cellStyle name="Input 12 8 10" xfId="8352"/>
    <cellStyle name="Input 12 8 10 2" xfId="20180"/>
    <cellStyle name="Input 12 8 10 2 2" xfId="31699"/>
    <cellStyle name="Input 12 8 10 3" xfId="31698"/>
    <cellStyle name="Input 12 8 11" xfId="5629"/>
    <cellStyle name="Input 12 8 11 2" xfId="18147"/>
    <cellStyle name="Input 12 8 11 2 2" xfId="31701"/>
    <cellStyle name="Input 12 8 11 3" xfId="31700"/>
    <cellStyle name="Input 12 8 12" xfId="6656"/>
    <cellStyle name="Input 12 8 12 2" xfId="18716"/>
    <cellStyle name="Input 12 8 12 2 2" xfId="31703"/>
    <cellStyle name="Input 12 8 12 3" xfId="31702"/>
    <cellStyle name="Input 12 8 13" xfId="5662"/>
    <cellStyle name="Input 12 8 13 2" xfId="18179"/>
    <cellStyle name="Input 12 8 13 2 2" xfId="31705"/>
    <cellStyle name="Input 12 8 13 3" xfId="31704"/>
    <cellStyle name="Input 12 8 14" xfId="9686"/>
    <cellStyle name="Input 12 8 14 2" xfId="21366"/>
    <cellStyle name="Input 12 8 14 2 2" xfId="31707"/>
    <cellStyle name="Input 12 8 14 3" xfId="31706"/>
    <cellStyle name="Input 12 8 15" xfId="6607"/>
    <cellStyle name="Input 12 8 15 2" xfId="18673"/>
    <cellStyle name="Input 12 8 15 2 2" xfId="31709"/>
    <cellStyle name="Input 12 8 15 3" xfId="31708"/>
    <cellStyle name="Input 12 8 16" xfId="7290"/>
    <cellStyle name="Input 12 8 16 2" xfId="19266"/>
    <cellStyle name="Input 12 8 16 2 2" xfId="31711"/>
    <cellStyle name="Input 12 8 16 3" xfId="31710"/>
    <cellStyle name="Input 12 8 17" xfId="4731"/>
    <cellStyle name="Input 12 8 17 2" xfId="17415"/>
    <cellStyle name="Input 12 8 17 2 2" xfId="31713"/>
    <cellStyle name="Input 12 8 17 3" xfId="31712"/>
    <cellStyle name="Input 12 8 18" xfId="6110"/>
    <cellStyle name="Input 12 8 18 2" xfId="18239"/>
    <cellStyle name="Input 12 8 18 2 2" xfId="31715"/>
    <cellStyle name="Input 12 8 18 3" xfId="31714"/>
    <cellStyle name="Input 12 8 19" xfId="13646"/>
    <cellStyle name="Input 12 8 19 2" xfId="24914"/>
    <cellStyle name="Input 12 8 19 2 2" xfId="31717"/>
    <cellStyle name="Input 12 8 19 3" xfId="31716"/>
    <cellStyle name="Input 12 8 2" xfId="6533"/>
    <cellStyle name="Input 12 8 2 2" xfId="18611"/>
    <cellStyle name="Input 12 8 2 2 2" xfId="31719"/>
    <cellStyle name="Input 12 8 2 3" xfId="31718"/>
    <cellStyle name="Input 12 8 20" xfId="12543"/>
    <cellStyle name="Input 12 8 20 2" xfId="31720"/>
    <cellStyle name="Input 12 8 21" xfId="31697"/>
    <cellStyle name="Input 12 8 3" xfId="5335"/>
    <cellStyle name="Input 12 8 3 2" xfId="17880"/>
    <cellStyle name="Input 12 8 3 2 2" xfId="31722"/>
    <cellStyle name="Input 12 8 3 3" xfId="31721"/>
    <cellStyle name="Input 12 8 4" xfId="6404"/>
    <cellStyle name="Input 12 8 4 2" xfId="18492"/>
    <cellStyle name="Input 12 8 4 2 2" xfId="31724"/>
    <cellStyle name="Input 12 8 4 3" xfId="31723"/>
    <cellStyle name="Input 12 8 5" xfId="5450"/>
    <cellStyle name="Input 12 8 5 2" xfId="17988"/>
    <cellStyle name="Input 12 8 5 2 2" xfId="31726"/>
    <cellStyle name="Input 12 8 5 3" xfId="31725"/>
    <cellStyle name="Input 12 8 6" xfId="6721"/>
    <cellStyle name="Input 12 8 6 2" xfId="18771"/>
    <cellStyle name="Input 12 8 6 2 2" xfId="31728"/>
    <cellStyle name="Input 12 8 6 3" xfId="31727"/>
    <cellStyle name="Input 12 8 7" xfId="7177"/>
    <cellStyle name="Input 12 8 7 2" xfId="19182"/>
    <cellStyle name="Input 12 8 7 2 2" xfId="31730"/>
    <cellStyle name="Input 12 8 7 3" xfId="31729"/>
    <cellStyle name="Input 12 8 8" xfId="7883"/>
    <cellStyle name="Input 12 8 8 2" xfId="19784"/>
    <cellStyle name="Input 12 8 8 2 2" xfId="31732"/>
    <cellStyle name="Input 12 8 8 3" xfId="31731"/>
    <cellStyle name="Input 12 8 9" xfId="5586"/>
    <cellStyle name="Input 12 8 9 2" xfId="18108"/>
    <cellStyle name="Input 12 8 9 2 2" xfId="31734"/>
    <cellStyle name="Input 12 8 9 3" xfId="31733"/>
    <cellStyle name="Input 12 9" xfId="3703"/>
    <cellStyle name="Input 12 9 10" xfId="7666"/>
    <cellStyle name="Input 12 9 10 2" xfId="19611"/>
    <cellStyle name="Input 12 9 10 2 2" xfId="31737"/>
    <cellStyle name="Input 12 9 10 3" xfId="31736"/>
    <cellStyle name="Input 12 9 11" xfId="8660"/>
    <cellStyle name="Input 12 9 11 2" xfId="20451"/>
    <cellStyle name="Input 12 9 11 2 2" xfId="31739"/>
    <cellStyle name="Input 12 9 11 3" xfId="31738"/>
    <cellStyle name="Input 12 9 12" xfId="4785"/>
    <cellStyle name="Input 12 9 12 2" xfId="17435"/>
    <cellStyle name="Input 12 9 12 2 2" xfId="31741"/>
    <cellStyle name="Input 12 9 12 3" xfId="31740"/>
    <cellStyle name="Input 12 9 13" xfId="6502"/>
    <cellStyle name="Input 12 9 13 2" xfId="18580"/>
    <cellStyle name="Input 12 9 13 2 2" xfId="31743"/>
    <cellStyle name="Input 12 9 13 3" xfId="31742"/>
    <cellStyle name="Input 12 9 14" xfId="6131"/>
    <cellStyle name="Input 12 9 14 2" xfId="18260"/>
    <cellStyle name="Input 12 9 14 2 2" xfId="31745"/>
    <cellStyle name="Input 12 9 14 3" xfId="31744"/>
    <cellStyle name="Input 12 9 15" xfId="10133"/>
    <cellStyle name="Input 12 9 15 2" xfId="21752"/>
    <cellStyle name="Input 12 9 15 2 2" xfId="31747"/>
    <cellStyle name="Input 12 9 15 3" xfId="31746"/>
    <cellStyle name="Input 12 9 16" xfId="12554"/>
    <cellStyle name="Input 12 9 16 2" xfId="23909"/>
    <cellStyle name="Input 12 9 16 2 2" xfId="31749"/>
    <cellStyle name="Input 12 9 16 3" xfId="31748"/>
    <cellStyle name="Input 12 9 17" xfId="12922"/>
    <cellStyle name="Input 12 9 17 2" xfId="24242"/>
    <cellStyle name="Input 12 9 17 2 2" xfId="31751"/>
    <cellStyle name="Input 12 9 17 3" xfId="31750"/>
    <cellStyle name="Input 12 9 18" xfId="6111"/>
    <cellStyle name="Input 12 9 18 2" xfId="18240"/>
    <cellStyle name="Input 12 9 18 2 2" xfId="31753"/>
    <cellStyle name="Input 12 9 18 3" xfId="31752"/>
    <cellStyle name="Input 12 9 19" xfId="13981"/>
    <cellStyle name="Input 12 9 19 2" xfId="25214"/>
    <cellStyle name="Input 12 9 19 2 2" xfId="31755"/>
    <cellStyle name="Input 12 9 19 3" xfId="31754"/>
    <cellStyle name="Input 12 9 2" xfId="6534"/>
    <cellStyle name="Input 12 9 2 2" xfId="18612"/>
    <cellStyle name="Input 12 9 2 2 2" xfId="31757"/>
    <cellStyle name="Input 12 9 2 3" xfId="31756"/>
    <cellStyle name="Input 12 9 20" xfId="5684"/>
    <cellStyle name="Input 12 9 20 2" xfId="31758"/>
    <cellStyle name="Input 12 9 21" xfId="31735"/>
    <cellStyle name="Input 12 9 3" xfId="4919"/>
    <cellStyle name="Input 12 9 3 2" xfId="17538"/>
    <cellStyle name="Input 12 9 3 2 2" xfId="31760"/>
    <cellStyle name="Input 12 9 3 3" xfId="31759"/>
    <cellStyle name="Input 12 9 4" xfId="6405"/>
    <cellStyle name="Input 12 9 4 2" xfId="18493"/>
    <cellStyle name="Input 12 9 4 2 2" xfId="31762"/>
    <cellStyle name="Input 12 9 4 3" xfId="31761"/>
    <cellStyle name="Input 12 9 5" xfId="5449"/>
    <cellStyle name="Input 12 9 5 2" xfId="17987"/>
    <cellStyle name="Input 12 9 5 2 2" xfId="31764"/>
    <cellStyle name="Input 12 9 5 3" xfId="31763"/>
    <cellStyle name="Input 12 9 6" xfId="8282"/>
    <cellStyle name="Input 12 9 6 2" xfId="20134"/>
    <cellStyle name="Input 12 9 6 2 2" xfId="31766"/>
    <cellStyle name="Input 12 9 6 3" xfId="31765"/>
    <cellStyle name="Input 12 9 7" xfId="8800"/>
    <cellStyle name="Input 12 9 7 2" xfId="20569"/>
    <cellStyle name="Input 12 9 7 2 2" xfId="31768"/>
    <cellStyle name="Input 12 9 7 3" xfId="31767"/>
    <cellStyle name="Input 12 9 8" xfId="6268"/>
    <cellStyle name="Input 12 9 8 2" xfId="18375"/>
    <cellStyle name="Input 12 9 8 2 2" xfId="31770"/>
    <cellStyle name="Input 12 9 8 3" xfId="31769"/>
    <cellStyle name="Input 12 9 9" xfId="7812"/>
    <cellStyle name="Input 12 9 9 2" xfId="19728"/>
    <cellStyle name="Input 12 9 9 2 2" xfId="31772"/>
    <cellStyle name="Input 12 9 9 3" xfId="31771"/>
    <cellStyle name="Input 13" xfId="3704"/>
    <cellStyle name="Input 13 10" xfId="5028"/>
    <cellStyle name="Input 13 10 2" xfId="17628"/>
    <cellStyle name="Input 13 10 2 2" xfId="31775"/>
    <cellStyle name="Input 13 10 3" xfId="31774"/>
    <cellStyle name="Input 13 11" xfId="9829"/>
    <cellStyle name="Input 13 11 2" xfId="21492"/>
    <cellStyle name="Input 13 11 2 2" xfId="31777"/>
    <cellStyle name="Input 13 11 3" xfId="31776"/>
    <cellStyle name="Input 13 12" xfId="6187"/>
    <cellStyle name="Input 13 12 2" xfId="18303"/>
    <cellStyle name="Input 13 12 2 2" xfId="31779"/>
    <cellStyle name="Input 13 12 3" xfId="31778"/>
    <cellStyle name="Input 13 13" xfId="5661"/>
    <cellStyle name="Input 13 13 2" xfId="18178"/>
    <cellStyle name="Input 13 13 2 2" xfId="31781"/>
    <cellStyle name="Input 13 13 3" xfId="31780"/>
    <cellStyle name="Input 13 14" xfId="6132"/>
    <cellStyle name="Input 13 14 2" xfId="18261"/>
    <cellStyle name="Input 13 14 2 2" xfId="31783"/>
    <cellStyle name="Input 13 14 3" xfId="31782"/>
    <cellStyle name="Input 13 15" xfId="8812"/>
    <cellStyle name="Input 13 15 2" xfId="20581"/>
    <cellStyle name="Input 13 15 2 2" xfId="31785"/>
    <cellStyle name="Input 13 15 3" xfId="31784"/>
    <cellStyle name="Input 13 16" xfId="12897"/>
    <cellStyle name="Input 13 16 2" xfId="24229"/>
    <cellStyle name="Input 13 16 2 2" xfId="31787"/>
    <cellStyle name="Input 13 16 3" xfId="31786"/>
    <cellStyle name="Input 13 17" xfId="11394"/>
    <cellStyle name="Input 13 17 2" xfId="22850"/>
    <cellStyle name="Input 13 17 2 2" xfId="31789"/>
    <cellStyle name="Input 13 17 3" xfId="31788"/>
    <cellStyle name="Input 13 18" xfId="12563"/>
    <cellStyle name="Input 13 18 2" xfId="23916"/>
    <cellStyle name="Input 13 18 2 2" xfId="31791"/>
    <cellStyle name="Input 13 18 3" xfId="31790"/>
    <cellStyle name="Input 13 19" xfId="12409"/>
    <cellStyle name="Input 13 19 2" xfId="23787"/>
    <cellStyle name="Input 13 19 2 2" xfId="31793"/>
    <cellStyle name="Input 13 19 3" xfId="31792"/>
    <cellStyle name="Input 13 2" xfId="6535"/>
    <cellStyle name="Input 13 2 2" xfId="18613"/>
    <cellStyle name="Input 13 2 2 2" xfId="31795"/>
    <cellStyle name="Input 13 2 3" xfId="31794"/>
    <cellStyle name="Input 13 20" xfId="7284"/>
    <cellStyle name="Input 13 20 2" xfId="31796"/>
    <cellStyle name="Input 13 21" xfId="31773"/>
    <cellStyle name="Input 13 3" xfId="5334"/>
    <cellStyle name="Input 13 3 2" xfId="17879"/>
    <cellStyle name="Input 13 3 2 2" xfId="31798"/>
    <cellStyle name="Input 13 3 3" xfId="31797"/>
    <cellStyle name="Input 13 4" xfId="6406"/>
    <cellStyle name="Input 13 4 2" xfId="18494"/>
    <cellStyle name="Input 13 4 2 2" xfId="31800"/>
    <cellStyle name="Input 13 4 3" xfId="31799"/>
    <cellStyle name="Input 13 5" xfId="5448"/>
    <cellStyle name="Input 13 5 2" xfId="17986"/>
    <cellStyle name="Input 13 5 2 2" xfId="31802"/>
    <cellStyle name="Input 13 5 3" xfId="31801"/>
    <cellStyle name="Input 13 6" xfId="8756"/>
    <cellStyle name="Input 13 6 2" xfId="20541"/>
    <cellStyle name="Input 13 6 2 2" xfId="31804"/>
    <cellStyle name="Input 13 6 3" xfId="31803"/>
    <cellStyle name="Input 13 7" xfId="4689"/>
    <cellStyle name="Input 13 7 2" xfId="17383"/>
    <cellStyle name="Input 13 7 2 2" xfId="31806"/>
    <cellStyle name="Input 13 7 3" xfId="31805"/>
    <cellStyle name="Input 13 8" xfId="6269"/>
    <cellStyle name="Input 13 8 2" xfId="18376"/>
    <cellStyle name="Input 13 8 2 2" xfId="31808"/>
    <cellStyle name="Input 13 8 3" xfId="31807"/>
    <cellStyle name="Input 13 9" xfId="8797"/>
    <cellStyle name="Input 13 9 2" xfId="20567"/>
    <cellStyle name="Input 13 9 2 2" xfId="31810"/>
    <cellStyle name="Input 13 9 3" xfId="31809"/>
    <cellStyle name="Input 14" xfId="3705"/>
    <cellStyle name="Input 14 10" xfId="6381"/>
    <cellStyle name="Input 14 10 2" xfId="18470"/>
    <cellStyle name="Input 14 10 2 2" xfId="31813"/>
    <cellStyle name="Input 14 10 3" xfId="31812"/>
    <cellStyle name="Input 14 11" xfId="9626"/>
    <cellStyle name="Input 14 11 2" xfId="21316"/>
    <cellStyle name="Input 14 11 2 2" xfId="31815"/>
    <cellStyle name="Input 14 11 3" xfId="31814"/>
    <cellStyle name="Input 14 12" xfId="10272"/>
    <cellStyle name="Input 14 12 2" xfId="21877"/>
    <cellStyle name="Input 14 12 2 2" xfId="31817"/>
    <cellStyle name="Input 14 12 3" xfId="31816"/>
    <cellStyle name="Input 14 13" xfId="5559"/>
    <cellStyle name="Input 14 13 2" xfId="18087"/>
    <cellStyle name="Input 14 13 2 2" xfId="31819"/>
    <cellStyle name="Input 14 13 3" xfId="31818"/>
    <cellStyle name="Input 14 14" xfId="8870"/>
    <cellStyle name="Input 14 14 2" xfId="20637"/>
    <cellStyle name="Input 14 14 2 2" xfId="31821"/>
    <cellStyle name="Input 14 14 3" xfId="31820"/>
    <cellStyle name="Input 14 15" xfId="5181"/>
    <cellStyle name="Input 14 15 2" xfId="17754"/>
    <cellStyle name="Input 14 15 2 2" xfId="31823"/>
    <cellStyle name="Input 14 15 3" xfId="31822"/>
    <cellStyle name="Input 14 16" xfId="6651"/>
    <cellStyle name="Input 14 16 2" xfId="18713"/>
    <cellStyle name="Input 14 16 2 2" xfId="31825"/>
    <cellStyle name="Input 14 16 3" xfId="31824"/>
    <cellStyle name="Input 14 17" xfId="12361"/>
    <cellStyle name="Input 14 17 2" xfId="23739"/>
    <cellStyle name="Input 14 17 2 2" xfId="31827"/>
    <cellStyle name="Input 14 17 3" xfId="31826"/>
    <cellStyle name="Input 14 18" xfId="6112"/>
    <cellStyle name="Input 14 18 2" xfId="18241"/>
    <cellStyle name="Input 14 18 2 2" xfId="31829"/>
    <cellStyle name="Input 14 18 3" xfId="31828"/>
    <cellStyle name="Input 14 19" xfId="8654"/>
    <cellStyle name="Input 14 19 2" xfId="20446"/>
    <cellStyle name="Input 14 19 2 2" xfId="31831"/>
    <cellStyle name="Input 14 19 3" xfId="31830"/>
    <cellStyle name="Input 14 2" xfId="6536"/>
    <cellStyle name="Input 14 2 2" xfId="18614"/>
    <cellStyle name="Input 14 2 2 2" xfId="31833"/>
    <cellStyle name="Input 14 2 3" xfId="31832"/>
    <cellStyle name="Input 14 20" xfId="7757"/>
    <cellStyle name="Input 14 20 2" xfId="31834"/>
    <cellStyle name="Input 14 21" xfId="31811"/>
    <cellStyle name="Input 14 3" xfId="4696"/>
    <cellStyle name="Input 14 3 2" xfId="17388"/>
    <cellStyle name="Input 14 3 2 2" xfId="31836"/>
    <cellStyle name="Input 14 3 3" xfId="31835"/>
    <cellStyle name="Input 14 4" xfId="6814"/>
    <cellStyle name="Input 14 4 2" xfId="18852"/>
    <cellStyle name="Input 14 4 2 2" xfId="31838"/>
    <cellStyle name="Input 14 4 3" xfId="31837"/>
    <cellStyle name="Input 14 5" xfId="4921"/>
    <cellStyle name="Input 14 5 2" xfId="17539"/>
    <cellStyle name="Input 14 5 2 2" xfId="31840"/>
    <cellStyle name="Input 14 5 3" xfId="31839"/>
    <cellStyle name="Input 14 6" xfId="6315"/>
    <cellStyle name="Input 14 6 2" xfId="18415"/>
    <cellStyle name="Input 14 6 2 2" xfId="31842"/>
    <cellStyle name="Input 14 6 3" xfId="31841"/>
    <cellStyle name="Input 14 7" xfId="8026"/>
    <cellStyle name="Input 14 7 2" xfId="19912"/>
    <cellStyle name="Input 14 7 2 2" xfId="31844"/>
    <cellStyle name="Input 14 7 3" xfId="31843"/>
    <cellStyle name="Input 14 8" xfId="6726"/>
    <cellStyle name="Input 14 8 2" xfId="18775"/>
    <cellStyle name="Input 14 8 2 2" xfId="31846"/>
    <cellStyle name="Input 14 8 3" xfId="31845"/>
    <cellStyle name="Input 14 9" xfId="4679"/>
    <cellStyle name="Input 14 9 2" xfId="17375"/>
    <cellStyle name="Input 14 9 2 2" xfId="31848"/>
    <cellStyle name="Input 14 9 3" xfId="31847"/>
    <cellStyle name="Input 15" xfId="4658"/>
    <cellStyle name="Input 15 10" xfId="10984"/>
    <cellStyle name="Input 15 10 2" xfId="22489"/>
    <cellStyle name="Input 15 10 2 2" xfId="31851"/>
    <cellStyle name="Input 15 10 3" xfId="31850"/>
    <cellStyle name="Input 15 11" xfId="11395"/>
    <cellStyle name="Input 15 11 2" xfId="22851"/>
    <cellStyle name="Input 15 11 2 2" xfId="31853"/>
    <cellStyle name="Input 15 11 3" xfId="31852"/>
    <cellStyle name="Input 15 12" xfId="11784"/>
    <cellStyle name="Input 15 12 2" xfId="23204"/>
    <cellStyle name="Input 15 12 2 2" xfId="31855"/>
    <cellStyle name="Input 15 12 3" xfId="31854"/>
    <cellStyle name="Input 15 13" xfId="12216"/>
    <cellStyle name="Input 15 13 2" xfId="23600"/>
    <cellStyle name="Input 15 13 2 2" xfId="31857"/>
    <cellStyle name="Input 15 13 3" xfId="31856"/>
    <cellStyle name="Input 15 14" xfId="12597"/>
    <cellStyle name="Input 15 14 2" xfId="23938"/>
    <cellStyle name="Input 15 14 2 2" xfId="31859"/>
    <cellStyle name="Input 15 14 3" xfId="31858"/>
    <cellStyle name="Input 15 15" xfId="12925"/>
    <cellStyle name="Input 15 15 2" xfId="24245"/>
    <cellStyle name="Input 15 15 2 2" xfId="31861"/>
    <cellStyle name="Input 15 15 3" xfId="31860"/>
    <cellStyle name="Input 15 16" xfId="13339"/>
    <cellStyle name="Input 15 16 2" xfId="24627"/>
    <cellStyle name="Input 15 16 2 2" xfId="31863"/>
    <cellStyle name="Input 15 16 3" xfId="31862"/>
    <cellStyle name="Input 15 17" xfId="13677"/>
    <cellStyle name="Input 15 17 2" xfId="24929"/>
    <cellStyle name="Input 15 17 2 2" xfId="31865"/>
    <cellStyle name="Input 15 17 3" xfId="31864"/>
    <cellStyle name="Input 15 18" xfId="13998"/>
    <cellStyle name="Input 15 18 2" xfId="25222"/>
    <cellStyle name="Input 15 18 2 2" xfId="31867"/>
    <cellStyle name="Input 15 18 3" xfId="31866"/>
    <cellStyle name="Input 15 19" xfId="14306"/>
    <cellStyle name="Input 15 19 2" xfId="25518"/>
    <cellStyle name="Input 15 19 2 2" xfId="31869"/>
    <cellStyle name="Input 15 19 3" xfId="31868"/>
    <cellStyle name="Input 15 2" xfId="7445"/>
    <cellStyle name="Input 15 2 2" xfId="19398"/>
    <cellStyle name="Input 15 2 2 2" xfId="31871"/>
    <cellStyle name="Input 15 2 3" xfId="31870"/>
    <cellStyle name="Input 15 20" xfId="14592"/>
    <cellStyle name="Input 15 20 2" xfId="31872"/>
    <cellStyle name="Input 15 21" xfId="31849"/>
    <cellStyle name="Input 15 3" xfId="7907"/>
    <cellStyle name="Input 15 3 2" xfId="19796"/>
    <cellStyle name="Input 15 3 2 2" xfId="31874"/>
    <cellStyle name="Input 15 3 3" xfId="31873"/>
    <cellStyle name="Input 15 4" xfId="8362"/>
    <cellStyle name="Input 15 4 2" xfId="20186"/>
    <cellStyle name="Input 15 4 2 2" xfId="31876"/>
    <cellStyle name="Input 15 4 3" xfId="31875"/>
    <cellStyle name="Input 15 5" xfId="8804"/>
    <cellStyle name="Input 15 5 2" xfId="20573"/>
    <cellStyle name="Input 15 5 2 2" xfId="31878"/>
    <cellStyle name="Input 15 5 3" xfId="31877"/>
    <cellStyle name="Input 15 6" xfId="9267"/>
    <cellStyle name="Input 15 6 2" xfId="20989"/>
    <cellStyle name="Input 15 6 2 2" xfId="31880"/>
    <cellStyle name="Input 15 6 3" xfId="31879"/>
    <cellStyle name="Input 15 7" xfId="9710"/>
    <cellStyle name="Input 15 7 2" xfId="21376"/>
    <cellStyle name="Input 15 7 2 2" xfId="31882"/>
    <cellStyle name="Input 15 7 3" xfId="31881"/>
    <cellStyle name="Input 15 8" xfId="10152"/>
    <cellStyle name="Input 15 8 2" xfId="21762"/>
    <cellStyle name="Input 15 8 2 2" xfId="31884"/>
    <cellStyle name="Input 15 8 3" xfId="31883"/>
    <cellStyle name="Input 15 9" xfId="10571"/>
    <cellStyle name="Input 15 9 2" xfId="22124"/>
    <cellStyle name="Input 15 9 2 2" xfId="31886"/>
    <cellStyle name="Input 15 9 3" xfId="31885"/>
    <cellStyle name="Input 16" xfId="4786"/>
    <cellStyle name="Input 16 2" xfId="17436"/>
    <cellStyle name="Input 16 2 2" xfId="31888"/>
    <cellStyle name="Input 16 3" xfId="31887"/>
    <cellStyle name="Input 17" xfId="7040"/>
    <cellStyle name="Input 17 2" xfId="19047"/>
    <cellStyle name="Input 17 2 2" xfId="31890"/>
    <cellStyle name="Input 17 3" xfId="31889"/>
    <cellStyle name="Input 18" xfId="7506"/>
    <cellStyle name="Input 18 2" xfId="19454"/>
    <cellStyle name="Input 18 2 2" xfId="31892"/>
    <cellStyle name="Input 18 3" xfId="31891"/>
    <cellStyle name="Input 19" xfId="7963"/>
    <cellStyle name="Input 19 2" xfId="19850"/>
    <cellStyle name="Input 19 2 2" xfId="31894"/>
    <cellStyle name="Input 19 3" xfId="31893"/>
    <cellStyle name="Input 2" xfId="34"/>
    <cellStyle name="Input 2 10" xfId="1034"/>
    <cellStyle name="Input 2 10 2" xfId="19046"/>
    <cellStyle name="Input 2 10 2 2" xfId="31897"/>
    <cellStyle name="Input 2 10 3" xfId="31896"/>
    <cellStyle name="Input 2 10 4" xfId="7039"/>
    <cellStyle name="Input 2 11" xfId="1124"/>
    <cellStyle name="Input 2 11 2" xfId="19453"/>
    <cellStyle name="Input 2 11 2 2" xfId="31899"/>
    <cellStyle name="Input 2 11 3" xfId="31898"/>
    <cellStyle name="Input 2 11 4" xfId="7505"/>
    <cellStyle name="Input 2 12" xfId="1270"/>
    <cellStyle name="Input 2 12 2" xfId="19849"/>
    <cellStyle name="Input 2 12 2 2" xfId="31901"/>
    <cellStyle name="Input 2 12 3" xfId="31900"/>
    <cellStyle name="Input 2 13" xfId="7852"/>
    <cellStyle name="Input 2 13 2" xfId="19759"/>
    <cellStyle name="Input 2 13 2 2" xfId="31903"/>
    <cellStyle name="Input 2 13 3" xfId="31902"/>
    <cellStyle name="Input 2 14" xfId="8878"/>
    <cellStyle name="Input 2 14 2" xfId="20645"/>
    <cellStyle name="Input 2 14 2 2" xfId="31905"/>
    <cellStyle name="Input 2 14 3" xfId="31904"/>
    <cellStyle name="Input 2 15" xfId="9327"/>
    <cellStyle name="Input 2 15 2" xfId="21045"/>
    <cellStyle name="Input 2 15 2 2" xfId="31907"/>
    <cellStyle name="Input 2 15 3" xfId="31906"/>
    <cellStyle name="Input 2 16" xfId="9767"/>
    <cellStyle name="Input 2 16 2" xfId="21431"/>
    <cellStyle name="Input 2 16 2 2" xfId="31909"/>
    <cellStyle name="Input 2 16 3" xfId="31908"/>
    <cellStyle name="Input 2 17" xfId="10209"/>
    <cellStyle name="Input 2 17 2" xfId="21816"/>
    <cellStyle name="Input 2 17 2 2" xfId="31911"/>
    <cellStyle name="Input 2 17 3" xfId="31910"/>
    <cellStyle name="Input 2 18" xfId="10611"/>
    <cellStyle name="Input 2 18 2" xfId="22163"/>
    <cellStyle name="Input 2 18 2 2" xfId="31913"/>
    <cellStyle name="Input 2 18 3" xfId="31912"/>
    <cellStyle name="Input 2 19" xfId="9199"/>
    <cellStyle name="Input 2 19 2" xfId="20936"/>
    <cellStyle name="Input 2 19 2 2" xfId="31915"/>
    <cellStyle name="Input 2 19 3" xfId="31914"/>
    <cellStyle name="Input 2 2" xfId="105"/>
    <cellStyle name="Input 2 2 10" xfId="5427"/>
    <cellStyle name="Input 2 2 10 2" xfId="17968"/>
    <cellStyle name="Input 2 2 10 2 2" xfId="31918"/>
    <cellStyle name="Input 2 2 10 3" xfId="31917"/>
    <cellStyle name="Input 2 2 11" xfId="7556"/>
    <cellStyle name="Input 2 2 11 2" xfId="19504"/>
    <cellStyle name="Input 2 2 11 2 2" xfId="31920"/>
    <cellStyle name="Input 2 2 11 3" xfId="31919"/>
    <cellStyle name="Input 2 2 12" xfId="7821"/>
    <cellStyle name="Input 2 2 12 2" xfId="19735"/>
    <cellStyle name="Input 2 2 12 2 2" xfId="31922"/>
    <cellStyle name="Input 2 2 12 3" xfId="31921"/>
    <cellStyle name="Input 2 2 13" xfId="5378"/>
    <cellStyle name="Input 2 2 13 2" xfId="17923"/>
    <cellStyle name="Input 2 2 13 2 2" xfId="31924"/>
    <cellStyle name="Input 2 2 13 3" xfId="31923"/>
    <cellStyle name="Input 2 2 14" xfId="4917"/>
    <cellStyle name="Input 2 2 14 2" xfId="17536"/>
    <cellStyle name="Input 2 2 14 2 2" xfId="31926"/>
    <cellStyle name="Input 2 2 14 3" xfId="31925"/>
    <cellStyle name="Input 2 2 15" xfId="9179"/>
    <cellStyle name="Input 2 2 15 2" xfId="20919"/>
    <cellStyle name="Input 2 2 15 2 2" xfId="31928"/>
    <cellStyle name="Input 2 2 15 3" xfId="31927"/>
    <cellStyle name="Input 2 2 16" xfId="7758"/>
    <cellStyle name="Input 2 2 16 2" xfId="19674"/>
    <cellStyle name="Input 2 2 16 2 2" xfId="31930"/>
    <cellStyle name="Input 2 2 16 3" xfId="31929"/>
    <cellStyle name="Input 2 2 17" xfId="8931"/>
    <cellStyle name="Input 2 2 17 2" xfId="20695"/>
    <cellStyle name="Input 2 2 17 2 2" xfId="31932"/>
    <cellStyle name="Input 2 2 17 3" xfId="31931"/>
    <cellStyle name="Input 2 2 18" xfId="11391"/>
    <cellStyle name="Input 2 2 18 2" xfId="22847"/>
    <cellStyle name="Input 2 2 18 2 2" xfId="31934"/>
    <cellStyle name="Input 2 2 18 3" xfId="31933"/>
    <cellStyle name="Input 2 2 19" xfId="12899"/>
    <cellStyle name="Input 2 2 19 2" xfId="24231"/>
    <cellStyle name="Input 2 2 19 2 2" xfId="31936"/>
    <cellStyle name="Input 2 2 19 3" xfId="31935"/>
    <cellStyle name="Input 2 2 2" xfId="4854"/>
    <cellStyle name="Input 2 2 2 2" xfId="17487"/>
    <cellStyle name="Input 2 2 2 2 2" xfId="31938"/>
    <cellStyle name="Input 2 2 2 3" xfId="31937"/>
    <cellStyle name="Input 2 2 20" xfId="9565"/>
    <cellStyle name="Input 2 2 20 2" xfId="31939"/>
    <cellStyle name="Input 2 2 21" xfId="31916"/>
    <cellStyle name="Input 2 2 22" xfId="1532"/>
    <cellStyle name="Input 2 2 3" xfId="6881"/>
    <cellStyle name="Input 2 2 3 2" xfId="18903"/>
    <cellStyle name="Input 2 2 3 2 2" xfId="31941"/>
    <cellStyle name="Input 2 2 3 3" xfId="31940"/>
    <cellStyle name="Input 2 2 4" xfId="5032"/>
    <cellStyle name="Input 2 2 4 2" xfId="17632"/>
    <cellStyle name="Input 2 2 4 2 2" xfId="31943"/>
    <cellStyle name="Input 2 2 4 3" xfId="31942"/>
    <cellStyle name="Input 2 2 5" xfId="6707"/>
    <cellStyle name="Input 2 2 5 2" xfId="18762"/>
    <cellStyle name="Input 2 2 5 2 2" xfId="31945"/>
    <cellStyle name="Input 2 2 5 3" xfId="31944"/>
    <cellStyle name="Input 2 2 6" xfId="5191"/>
    <cellStyle name="Input 2 2 6 2" xfId="17762"/>
    <cellStyle name="Input 2 2 6 2 2" xfId="31947"/>
    <cellStyle name="Input 2 2 6 3" xfId="31946"/>
    <cellStyle name="Input 2 2 7" xfId="7864"/>
    <cellStyle name="Input 2 2 7 2" xfId="19770"/>
    <cellStyle name="Input 2 2 7 2 2" xfId="31949"/>
    <cellStyle name="Input 2 2 7 3" xfId="31948"/>
    <cellStyle name="Input 2 2 8" xfId="5302"/>
    <cellStyle name="Input 2 2 8 2" xfId="17852"/>
    <cellStyle name="Input 2 2 8 2 2" xfId="31951"/>
    <cellStyle name="Input 2 2 8 3" xfId="31950"/>
    <cellStyle name="Input 2 2 9" xfId="6448"/>
    <cellStyle name="Input 2 2 9 2" xfId="18533"/>
    <cellStyle name="Input 2 2 9 2 2" xfId="31953"/>
    <cellStyle name="Input 2 2 9 3" xfId="31952"/>
    <cellStyle name="Input 2 20" xfId="9192"/>
    <cellStyle name="Input 2 20 2" xfId="20930"/>
    <cellStyle name="Input 2 20 2 2" xfId="31955"/>
    <cellStyle name="Input 2 20 3" xfId="31954"/>
    <cellStyle name="Input 2 21" xfId="11895"/>
    <cellStyle name="Input 2 21 2" xfId="23312"/>
    <cellStyle name="Input 2 21 2 2" xfId="31957"/>
    <cellStyle name="Input 2 21 3" xfId="31956"/>
    <cellStyle name="Input 2 22" xfId="12272"/>
    <cellStyle name="Input 2 22 2" xfId="23651"/>
    <cellStyle name="Input 2 22 2 2" xfId="31959"/>
    <cellStyle name="Input 2 22 3" xfId="31958"/>
    <cellStyle name="Input 2 23" xfId="11340"/>
    <cellStyle name="Input 2 23 2" xfId="22817"/>
    <cellStyle name="Input 2 23 2 2" xfId="31961"/>
    <cellStyle name="Input 2 23 3" xfId="31960"/>
    <cellStyle name="Input 2 24" xfId="13048"/>
    <cellStyle name="Input 2 24 2" xfId="24359"/>
    <cellStyle name="Input 2 24 2 2" xfId="31963"/>
    <cellStyle name="Input 2 24 3" xfId="31962"/>
    <cellStyle name="Input 2 25" xfId="13386"/>
    <cellStyle name="Input 2 25 2" xfId="24669"/>
    <cellStyle name="Input 2 25 2 2" xfId="31965"/>
    <cellStyle name="Input 2 25 3" xfId="31964"/>
    <cellStyle name="Input 2 26" xfId="13719"/>
    <cellStyle name="Input 2 26 2" xfId="24969"/>
    <cellStyle name="Input 2 26 2 2" xfId="31967"/>
    <cellStyle name="Input 2 26 3" xfId="31966"/>
    <cellStyle name="Input 2 27" xfId="14049"/>
    <cellStyle name="Input 2 27 2" xfId="25271"/>
    <cellStyle name="Input 2 27 2 2" xfId="31969"/>
    <cellStyle name="Input 2 27 3" xfId="31968"/>
    <cellStyle name="Input 2 28" xfId="25538"/>
    <cellStyle name="Input 2 28 2" xfId="31970"/>
    <cellStyle name="Input 2 29" xfId="25556"/>
    <cellStyle name="Input 2 29 2" xfId="31971"/>
    <cellStyle name="Input 2 3" xfId="267"/>
    <cellStyle name="Input 2 3 10" xfId="8736"/>
    <cellStyle name="Input 2 3 10 2" xfId="20524"/>
    <cellStyle name="Input 2 3 10 2 2" xfId="31974"/>
    <cellStyle name="Input 2 3 10 3" xfId="31973"/>
    <cellStyle name="Input 2 3 11" xfId="10162"/>
    <cellStyle name="Input 2 3 11 2" xfId="21771"/>
    <cellStyle name="Input 2 3 11 2 2" xfId="31976"/>
    <cellStyle name="Input 2 3 11 3" xfId="31975"/>
    <cellStyle name="Input 2 3 12" xfId="5522"/>
    <cellStyle name="Input 2 3 12 2" xfId="18051"/>
    <cellStyle name="Input 2 3 12 2 2" xfId="31978"/>
    <cellStyle name="Input 2 3 12 3" xfId="31977"/>
    <cellStyle name="Input 2 3 13" xfId="10937"/>
    <cellStyle name="Input 2 3 13 2" xfId="22457"/>
    <cellStyle name="Input 2 3 13 2 2" xfId="31980"/>
    <cellStyle name="Input 2 3 13 3" xfId="31979"/>
    <cellStyle name="Input 2 3 14" xfId="8928"/>
    <cellStyle name="Input 2 3 14 2" xfId="20692"/>
    <cellStyle name="Input 2 3 14 2 2" xfId="31982"/>
    <cellStyle name="Input 2 3 14 3" xfId="31981"/>
    <cellStyle name="Input 2 3 15" xfId="8757"/>
    <cellStyle name="Input 2 3 15 2" xfId="20542"/>
    <cellStyle name="Input 2 3 15 2 2" xfId="31984"/>
    <cellStyle name="Input 2 3 15 3" xfId="31983"/>
    <cellStyle name="Input 2 3 16" xfId="11334"/>
    <cellStyle name="Input 2 3 16 2" xfId="22812"/>
    <cellStyle name="Input 2 3 16 2 2" xfId="31986"/>
    <cellStyle name="Input 2 3 16 3" xfId="31985"/>
    <cellStyle name="Input 2 3 17" xfId="9257"/>
    <cellStyle name="Input 2 3 17 2" xfId="20980"/>
    <cellStyle name="Input 2 3 17 2 2" xfId="31988"/>
    <cellStyle name="Input 2 3 17 3" xfId="31987"/>
    <cellStyle name="Input 2 3 18" xfId="5675"/>
    <cellStyle name="Input 2 3 18 2" xfId="18192"/>
    <cellStyle name="Input 2 3 18 2 2" xfId="31990"/>
    <cellStyle name="Input 2 3 18 3" xfId="31989"/>
    <cellStyle name="Input 2 3 19" xfId="10913"/>
    <cellStyle name="Input 2 3 19 2" xfId="22435"/>
    <cellStyle name="Input 2 3 19 2 2" xfId="31992"/>
    <cellStyle name="Input 2 3 19 3" xfId="31991"/>
    <cellStyle name="Input 2 3 2" xfId="4882"/>
    <cellStyle name="Input 2 3 2 2" xfId="17506"/>
    <cellStyle name="Input 2 3 2 2 2" xfId="31994"/>
    <cellStyle name="Input 2 3 2 3" xfId="31993"/>
    <cellStyle name="Input 2 3 20" xfId="11387"/>
    <cellStyle name="Input 2 3 20 2" xfId="31995"/>
    <cellStyle name="Input 2 3 21" xfId="31972"/>
    <cellStyle name="Input 2 3 22" xfId="1557"/>
    <cellStyle name="Input 2 3 3" xfId="6854"/>
    <cellStyle name="Input 2 3 3 2" xfId="18885"/>
    <cellStyle name="Input 2 3 3 2 2" xfId="31997"/>
    <cellStyle name="Input 2 3 3 3" xfId="31996"/>
    <cellStyle name="Input 2 3 4" xfId="5054"/>
    <cellStyle name="Input 2 3 4 2" xfId="17646"/>
    <cellStyle name="Input 2 3 4 2 2" xfId="31999"/>
    <cellStyle name="Input 2 3 4 3" xfId="31998"/>
    <cellStyle name="Input 2 3 5" xfId="6690"/>
    <cellStyle name="Input 2 3 5 2" xfId="18748"/>
    <cellStyle name="Input 2 3 5 2 2" xfId="32001"/>
    <cellStyle name="Input 2 3 5 3" xfId="32000"/>
    <cellStyle name="Input 2 3 6" xfId="5209"/>
    <cellStyle name="Input 2 3 6 2" xfId="17774"/>
    <cellStyle name="Input 2 3 6 2 2" xfId="32003"/>
    <cellStyle name="Input 2 3 6 3" xfId="32002"/>
    <cellStyle name="Input 2 3 7" xfId="6574"/>
    <cellStyle name="Input 2 3 7 2" xfId="18650"/>
    <cellStyle name="Input 2 3 7 2 2" xfId="32005"/>
    <cellStyle name="Input 2 3 7 3" xfId="32004"/>
    <cellStyle name="Input 2 3 8" xfId="5316"/>
    <cellStyle name="Input 2 3 8 2" xfId="17861"/>
    <cellStyle name="Input 2 3 8 2 2" xfId="32007"/>
    <cellStyle name="Input 2 3 8 3" xfId="32006"/>
    <cellStyle name="Input 2 3 9" xfId="7367"/>
    <cellStyle name="Input 2 3 9 2" xfId="19342"/>
    <cellStyle name="Input 2 3 9 2 2" xfId="32009"/>
    <cellStyle name="Input 2 3 9 3" xfId="32008"/>
    <cellStyle name="Input 2 30" xfId="31895"/>
    <cellStyle name="Input 2 31" xfId="1501"/>
    <cellStyle name="Input 2 4" xfId="355"/>
    <cellStyle name="Input 2 4 10" xfId="6216"/>
    <cellStyle name="Input 2 4 10 2" xfId="18326"/>
    <cellStyle name="Input 2 4 10 2 2" xfId="32012"/>
    <cellStyle name="Input 2 4 10 3" xfId="32011"/>
    <cellStyle name="Input 2 4 11" xfId="5628"/>
    <cellStyle name="Input 2 4 11 2" xfId="18146"/>
    <cellStyle name="Input 2 4 11 2 2" xfId="32014"/>
    <cellStyle name="Input 2 4 11 3" xfId="32013"/>
    <cellStyle name="Input 2 4 12" xfId="10069"/>
    <cellStyle name="Input 2 4 12 2" xfId="21700"/>
    <cellStyle name="Input 2 4 12 2 2" xfId="32016"/>
    <cellStyle name="Input 2 4 12 3" xfId="32015"/>
    <cellStyle name="Input 2 4 13" xfId="7842"/>
    <cellStyle name="Input 2 4 13 2" xfId="19752"/>
    <cellStyle name="Input 2 4 13 2 2" xfId="32018"/>
    <cellStyle name="Input 2 4 13 3" xfId="32017"/>
    <cellStyle name="Input 2 4 14" xfId="6343"/>
    <cellStyle name="Input 2 4 14 2" xfId="18439"/>
    <cellStyle name="Input 2 4 14 2 2" xfId="32020"/>
    <cellStyle name="Input 2 4 14 3" xfId="32019"/>
    <cellStyle name="Input 2 4 15" xfId="5693"/>
    <cellStyle name="Input 2 4 15 2" xfId="18207"/>
    <cellStyle name="Input 2 4 15 2 2" xfId="32022"/>
    <cellStyle name="Input 2 4 15 3" xfId="32021"/>
    <cellStyle name="Input 2 4 16" xfId="6122"/>
    <cellStyle name="Input 2 4 16 2" xfId="18251"/>
    <cellStyle name="Input 2 4 16 2 2" xfId="32024"/>
    <cellStyle name="Input 2 4 16 3" xfId="32023"/>
    <cellStyle name="Input 2 4 17" xfId="12829"/>
    <cellStyle name="Input 2 4 17 2" xfId="24166"/>
    <cellStyle name="Input 2 4 17 2 2" xfId="32026"/>
    <cellStyle name="Input 2 4 17 3" xfId="32025"/>
    <cellStyle name="Input 2 4 18" xfId="13309"/>
    <cellStyle name="Input 2 4 18 2" xfId="24607"/>
    <cellStyle name="Input 2 4 18 2 2" xfId="32028"/>
    <cellStyle name="Input 2 4 18 3" xfId="32027"/>
    <cellStyle name="Input 2 4 19" xfId="5507"/>
    <cellStyle name="Input 2 4 19 2" xfId="18040"/>
    <cellStyle name="Input 2 4 19 2 2" xfId="32030"/>
    <cellStyle name="Input 2 4 19 3" xfId="32029"/>
    <cellStyle name="Input 2 4 2" xfId="6537"/>
    <cellStyle name="Input 2 4 2 2" xfId="18615"/>
    <cellStyle name="Input 2 4 2 2 2" xfId="32032"/>
    <cellStyle name="Input 2 4 2 3" xfId="32031"/>
    <cellStyle name="Input 2 4 20" xfId="13974"/>
    <cellStyle name="Input 2 4 20 2" xfId="32033"/>
    <cellStyle name="Input 2 4 21" xfId="32010"/>
    <cellStyle name="Input 2 4 22" xfId="3706"/>
    <cellStyle name="Input 2 4 3" xfId="5333"/>
    <cellStyle name="Input 2 4 3 2" xfId="17878"/>
    <cellStyle name="Input 2 4 3 2 2" xfId="32035"/>
    <cellStyle name="Input 2 4 3 3" xfId="32034"/>
    <cellStyle name="Input 2 4 4" xfId="6407"/>
    <cellStyle name="Input 2 4 4 2" xfId="18495"/>
    <cellStyle name="Input 2 4 4 2 2" xfId="32037"/>
    <cellStyle name="Input 2 4 4 3" xfId="32036"/>
    <cellStyle name="Input 2 4 5" xfId="5447"/>
    <cellStyle name="Input 2 4 5 2" xfId="17985"/>
    <cellStyle name="Input 2 4 5 2 2" xfId="32039"/>
    <cellStyle name="Input 2 4 5 3" xfId="32038"/>
    <cellStyle name="Input 2 4 6" xfId="6316"/>
    <cellStyle name="Input 2 4 6 2" xfId="18416"/>
    <cellStyle name="Input 2 4 6 2 2" xfId="32041"/>
    <cellStyle name="Input 2 4 6 3" xfId="32040"/>
    <cellStyle name="Input 2 4 7" xfId="8724"/>
    <cellStyle name="Input 2 4 7 2" xfId="20513"/>
    <cellStyle name="Input 2 4 7 2 2" xfId="32043"/>
    <cellStyle name="Input 2 4 7 3" xfId="32042"/>
    <cellStyle name="Input 2 4 8" xfId="6270"/>
    <cellStyle name="Input 2 4 8 2" xfId="18377"/>
    <cellStyle name="Input 2 4 8 2 2" xfId="32045"/>
    <cellStyle name="Input 2 4 8 3" xfId="32044"/>
    <cellStyle name="Input 2 4 9" xfId="8098"/>
    <cellStyle name="Input 2 4 9 2" xfId="19984"/>
    <cellStyle name="Input 2 4 9 2 2" xfId="32047"/>
    <cellStyle name="Input 2 4 9 3" xfId="32046"/>
    <cellStyle name="Input 2 5" xfId="443"/>
    <cellStyle name="Input 2 5 10" xfId="10077"/>
    <cellStyle name="Input 2 5 10 2" xfId="21706"/>
    <cellStyle name="Input 2 5 10 2 2" xfId="32050"/>
    <cellStyle name="Input 2 5 10 3" xfId="32049"/>
    <cellStyle name="Input 2 5 11" xfId="7957"/>
    <cellStyle name="Input 2 5 11 2" xfId="19843"/>
    <cellStyle name="Input 2 5 11 2 2" xfId="32052"/>
    <cellStyle name="Input 2 5 11 3" xfId="32051"/>
    <cellStyle name="Input 2 5 12" xfId="9171"/>
    <cellStyle name="Input 2 5 12 2" xfId="20912"/>
    <cellStyle name="Input 2 5 12 2 2" xfId="32054"/>
    <cellStyle name="Input 2 5 12 3" xfId="32053"/>
    <cellStyle name="Input 2 5 13" xfId="11325"/>
    <cellStyle name="Input 2 5 13 2" xfId="22804"/>
    <cellStyle name="Input 2 5 13 2 2" xfId="32056"/>
    <cellStyle name="Input 2 5 13 3" xfId="32055"/>
    <cellStyle name="Input 2 5 14" xfId="11668"/>
    <cellStyle name="Input 2 5 14 2" xfId="23107"/>
    <cellStyle name="Input 2 5 14 2 2" xfId="32058"/>
    <cellStyle name="Input 2 5 14 3" xfId="32057"/>
    <cellStyle name="Input 2 5 15" xfId="12166"/>
    <cellStyle name="Input 2 5 15 2" xfId="23566"/>
    <cellStyle name="Input 2 5 15 2 2" xfId="32060"/>
    <cellStyle name="Input 2 5 15 3" xfId="32059"/>
    <cellStyle name="Input 2 5 16" xfId="11779"/>
    <cellStyle name="Input 2 5 16 2" xfId="23200"/>
    <cellStyle name="Input 2 5 16 2 2" xfId="32062"/>
    <cellStyle name="Input 2 5 16 3" xfId="32061"/>
    <cellStyle name="Input 2 5 17" xfId="4809"/>
    <cellStyle name="Input 2 5 17 2" xfId="17450"/>
    <cellStyle name="Input 2 5 17 2 2" xfId="32064"/>
    <cellStyle name="Input 2 5 17 3" xfId="32063"/>
    <cellStyle name="Input 2 5 18" xfId="11968"/>
    <cellStyle name="Input 2 5 18 2" xfId="23385"/>
    <cellStyle name="Input 2 5 18 2 2" xfId="32066"/>
    <cellStyle name="Input 2 5 18 3" xfId="32065"/>
    <cellStyle name="Input 2 5 19" xfId="13105"/>
    <cellStyle name="Input 2 5 19 2" xfId="24416"/>
    <cellStyle name="Input 2 5 19 2 2" xfId="32068"/>
    <cellStyle name="Input 2 5 19 3" xfId="32067"/>
    <cellStyle name="Input 2 5 2" xfId="6538"/>
    <cellStyle name="Input 2 5 2 2" xfId="18616"/>
    <cellStyle name="Input 2 5 2 2 2" xfId="32070"/>
    <cellStyle name="Input 2 5 2 3" xfId="32069"/>
    <cellStyle name="Input 2 5 20" xfId="6101"/>
    <cellStyle name="Input 2 5 20 2" xfId="32071"/>
    <cellStyle name="Input 2 5 21" xfId="32048"/>
    <cellStyle name="Input 2 5 22" xfId="3707"/>
    <cellStyle name="Input 2 5 3" xfId="4695"/>
    <cellStyle name="Input 2 5 3 2" xfId="17387"/>
    <cellStyle name="Input 2 5 3 2 2" xfId="32073"/>
    <cellStyle name="Input 2 5 3 3" xfId="32072"/>
    <cellStyle name="Input 2 5 4" xfId="7363"/>
    <cellStyle name="Input 2 5 4 2" xfId="19338"/>
    <cellStyle name="Input 2 5 4 2 2" xfId="32075"/>
    <cellStyle name="Input 2 5 4 3" xfId="32074"/>
    <cellStyle name="Input 2 5 5" xfId="7828"/>
    <cellStyle name="Input 2 5 5 2" xfId="19740"/>
    <cellStyle name="Input 2 5 5 2 2" xfId="32077"/>
    <cellStyle name="Input 2 5 5 3" xfId="32076"/>
    <cellStyle name="Input 2 5 6" xfId="4771"/>
    <cellStyle name="Input 2 5 6 2" xfId="17426"/>
    <cellStyle name="Input 2 5 6 2 2" xfId="32079"/>
    <cellStyle name="Input 2 5 6 3" xfId="32078"/>
    <cellStyle name="Input 2 5 7" xfId="5534"/>
    <cellStyle name="Input 2 5 7 2" xfId="18063"/>
    <cellStyle name="Input 2 5 7 2 2" xfId="32081"/>
    <cellStyle name="Input 2 5 7 3" xfId="32080"/>
    <cellStyle name="Input 2 5 8" xfId="9187"/>
    <cellStyle name="Input 2 5 8 2" xfId="20926"/>
    <cellStyle name="Input 2 5 8 2 2" xfId="32083"/>
    <cellStyle name="Input 2 5 8 3" xfId="32082"/>
    <cellStyle name="Input 2 5 9" xfId="9632"/>
    <cellStyle name="Input 2 5 9 2" xfId="21322"/>
    <cellStyle name="Input 2 5 9 2 2" xfId="32085"/>
    <cellStyle name="Input 2 5 9 3" xfId="32084"/>
    <cellStyle name="Input 2 6" xfId="562"/>
    <cellStyle name="Input 2 6 10" xfId="6718"/>
    <cellStyle name="Input 2 6 10 2" xfId="18768"/>
    <cellStyle name="Input 2 6 10 2 2" xfId="32088"/>
    <cellStyle name="Input 2 6 10 3" xfId="32087"/>
    <cellStyle name="Input 2 6 11" xfId="10504"/>
    <cellStyle name="Input 2 6 11 2" xfId="22083"/>
    <cellStyle name="Input 2 6 11 2 2" xfId="32090"/>
    <cellStyle name="Input 2 6 11 3" xfId="32089"/>
    <cellStyle name="Input 2 6 12" xfId="9459"/>
    <cellStyle name="Input 2 6 12 2" xfId="21175"/>
    <cellStyle name="Input 2 6 12 2 2" xfId="32092"/>
    <cellStyle name="Input 2 6 12 3" xfId="32091"/>
    <cellStyle name="Input 2 6 13" xfId="5660"/>
    <cellStyle name="Input 2 6 13 2" xfId="18177"/>
    <cellStyle name="Input 2 6 13 2 2" xfId="32094"/>
    <cellStyle name="Input 2 6 13 3" xfId="32093"/>
    <cellStyle name="Input 2 6 14" xfId="6659"/>
    <cellStyle name="Input 2 6 14 2" xfId="18719"/>
    <cellStyle name="Input 2 6 14 2 2" xfId="32096"/>
    <cellStyle name="Input 2 6 14 3" xfId="32095"/>
    <cellStyle name="Input 2 6 15" xfId="6741"/>
    <cellStyle name="Input 2 6 15 2" xfId="18787"/>
    <cellStyle name="Input 2 6 15 2 2" xfId="32098"/>
    <cellStyle name="Input 2 6 15 3" xfId="32097"/>
    <cellStyle name="Input 2 6 16" xfId="11051"/>
    <cellStyle name="Input 2 6 16 2" xfId="22551"/>
    <cellStyle name="Input 2 6 16 2 2" xfId="32100"/>
    <cellStyle name="Input 2 6 16 3" xfId="32099"/>
    <cellStyle name="Input 2 6 17" xfId="12830"/>
    <cellStyle name="Input 2 6 17 2" xfId="24167"/>
    <cellStyle name="Input 2 6 17 2 2" xfId="32102"/>
    <cellStyle name="Input 2 6 17 3" xfId="32101"/>
    <cellStyle name="Input 2 6 18" xfId="13310"/>
    <cellStyle name="Input 2 6 18 2" xfId="24608"/>
    <cellStyle name="Input 2 6 18 2 2" xfId="32104"/>
    <cellStyle name="Input 2 6 18 3" xfId="32103"/>
    <cellStyle name="Input 2 6 19" xfId="12407"/>
    <cellStyle name="Input 2 6 19 2" xfId="23785"/>
    <cellStyle name="Input 2 6 19 2 2" xfId="32106"/>
    <cellStyle name="Input 2 6 19 3" xfId="32105"/>
    <cellStyle name="Input 2 6 2" xfId="6539"/>
    <cellStyle name="Input 2 6 2 2" xfId="18617"/>
    <cellStyle name="Input 2 6 2 2 2" xfId="32108"/>
    <cellStyle name="Input 2 6 2 3" xfId="32107"/>
    <cellStyle name="Input 2 6 20" xfId="13975"/>
    <cellStyle name="Input 2 6 20 2" xfId="32109"/>
    <cellStyle name="Input 2 6 21" xfId="32086"/>
    <cellStyle name="Input 2 6 22" xfId="3708"/>
    <cellStyle name="Input 2 6 3" xfId="5332"/>
    <cellStyle name="Input 2 6 3 2" xfId="17877"/>
    <cellStyle name="Input 2 6 3 2 2" xfId="32111"/>
    <cellStyle name="Input 2 6 3 3" xfId="32110"/>
    <cellStyle name="Input 2 6 4" xfId="6408"/>
    <cellStyle name="Input 2 6 4 2" xfId="18496"/>
    <cellStyle name="Input 2 6 4 2 2" xfId="32113"/>
    <cellStyle name="Input 2 6 4 3" xfId="32112"/>
    <cellStyle name="Input 2 6 5" xfId="5446"/>
    <cellStyle name="Input 2 6 5 2" xfId="17984"/>
    <cellStyle name="Input 2 6 5 2 2" xfId="32115"/>
    <cellStyle name="Input 2 6 5 3" xfId="32114"/>
    <cellStyle name="Input 2 6 6" xfId="6317"/>
    <cellStyle name="Input 2 6 6 2" xfId="18417"/>
    <cellStyle name="Input 2 6 6 2 2" xfId="32117"/>
    <cellStyle name="Input 2 6 6 3" xfId="32116"/>
    <cellStyle name="Input 2 6 7" xfId="8725"/>
    <cellStyle name="Input 2 6 7 2" xfId="20514"/>
    <cellStyle name="Input 2 6 7 2 2" xfId="32119"/>
    <cellStyle name="Input 2 6 7 3" xfId="32118"/>
    <cellStyle name="Input 2 6 8" xfId="7434"/>
    <cellStyle name="Input 2 6 8 2" xfId="19389"/>
    <cellStyle name="Input 2 6 8 2 2" xfId="32121"/>
    <cellStyle name="Input 2 6 8 3" xfId="32120"/>
    <cellStyle name="Input 2 6 9" xfId="5585"/>
    <cellStyle name="Input 2 6 9 2" xfId="18107"/>
    <cellStyle name="Input 2 6 9 2 2" xfId="32123"/>
    <cellStyle name="Input 2 6 9 3" xfId="32122"/>
    <cellStyle name="Input 2 7" xfId="681"/>
    <cellStyle name="Input 2 7 10" xfId="10078"/>
    <cellStyle name="Input 2 7 10 2" xfId="21707"/>
    <cellStyle name="Input 2 7 10 2 2" xfId="32126"/>
    <cellStyle name="Input 2 7 10 3" xfId="32125"/>
    <cellStyle name="Input 2 7 11" xfId="10947"/>
    <cellStyle name="Input 2 7 11 2" xfId="22464"/>
    <cellStyle name="Input 2 7 11 2 2" xfId="32128"/>
    <cellStyle name="Input 2 7 11 3" xfId="32127"/>
    <cellStyle name="Input 2 7 12" xfId="8207"/>
    <cellStyle name="Input 2 7 12 2" xfId="20062"/>
    <cellStyle name="Input 2 7 12 2 2" xfId="32130"/>
    <cellStyle name="Input 2 7 12 3" xfId="32129"/>
    <cellStyle name="Input 2 7 13" xfId="11326"/>
    <cellStyle name="Input 2 7 13 2" xfId="22805"/>
    <cellStyle name="Input 2 7 13 2 2" xfId="32132"/>
    <cellStyle name="Input 2 7 13 3" xfId="32131"/>
    <cellStyle name="Input 2 7 14" xfId="11669"/>
    <cellStyle name="Input 2 7 14 2" xfId="23108"/>
    <cellStyle name="Input 2 7 14 2 2" xfId="32134"/>
    <cellStyle name="Input 2 7 14 3" xfId="32133"/>
    <cellStyle name="Input 2 7 15" xfId="12167"/>
    <cellStyle name="Input 2 7 15 2" xfId="23567"/>
    <cellStyle name="Input 2 7 15 2 2" xfId="32136"/>
    <cellStyle name="Input 2 7 15 3" xfId="32135"/>
    <cellStyle name="Input 2 7 16" xfId="8200"/>
    <cellStyle name="Input 2 7 16 2" xfId="20057"/>
    <cellStyle name="Input 2 7 16 2 2" xfId="32138"/>
    <cellStyle name="Input 2 7 16 3" xfId="32137"/>
    <cellStyle name="Input 2 7 17" xfId="12344"/>
    <cellStyle name="Input 2 7 17 2" xfId="23722"/>
    <cellStyle name="Input 2 7 17 2 2" xfId="32140"/>
    <cellStyle name="Input 2 7 17 3" xfId="32139"/>
    <cellStyle name="Input 2 7 18" xfId="6113"/>
    <cellStyle name="Input 2 7 18 2" xfId="18242"/>
    <cellStyle name="Input 2 7 18 2 2" xfId="32142"/>
    <cellStyle name="Input 2 7 18 3" xfId="32141"/>
    <cellStyle name="Input 2 7 19" xfId="8657"/>
    <cellStyle name="Input 2 7 19 2" xfId="20448"/>
    <cellStyle name="Input 2 7 19 2 2" xfId="32144"/>
    <cellStyle name="Input 2 7 19 3" xfId="32143"/>
    <cellStyle name="Input 2 7 2" xfId="6540"/>
    <cellStyle name="Input 2 7 2 2" xfId="18618"/>
    <cellStyle name="Input 2 7 2 2 2" xfId="32146"/>
    <cellStyle name="Input 2 7 2 3" xfId="32145"/>
    <cellStyle name="Input 2 7 20" xfId="12544"/>
    <cellStyle name="Input 2 7 20 2" xfId="32147"/>
    <cellStyle name="Input 2 7 21" xfId="32124"/>
    <cellStyle name="Input 2 7 22" xfId="3709"/>
    <cellStyle name="Input 2 7 3" xfId="4694"/>
    <cellStyle name="Input 2 7 3 2" xfId="17386"/>
    <cellStyle name="Input 2 7 3 2 2" xfId="32149"/>
    <cellStyle name="Input 2 7 3 3" xfId="32148"/>
    <cellStyle name="Input 2 7 4" xfId="7364"/>
    <cellStyle name="Input 2 7 4 2" xfId="19339"/>
    <cellStyle name="Input 2 7 4 2 2" xfId="32151"/>
    <cellStyle name="Input 2 7 4 3" xfId="32150"/>
    <cellStyle name="Input 2 7 5" xfId="7829"/>
    <cellStyle name="Input 2 7 5 2" xfId="19741"/>
    <cellStyle name="Input 2 7 5 2 2" xfId="32153"/>
    <cellStyle name="Input 2 7 5 3" xfId="32152"/>
    <cellStyle name="Input 2 7 6" xfId="6318"/>
    <cellStyle name="Input 2 7 6 2" xfId="18418"/>
    <cellStyle name="Input 2 7 6 2 2" xfId="32155"/>
    <cellStyle name="Input 2 7 6 3" xfId="32154"/>
    <cellStyle name="Input 2 7 7" xfId="8025"/>
    <cellStyle name="Input 2 7 7 2" xfId="19911"/>
    <cellStyle name="Input 2 7 7 2 2" xfId="32157"/>
    <cellStyle name="Input 2 7 7 3" xfId="32156"/>
    <cellStyle name="Input 2 7 8" xfId="9188"/>
    <cellStyle name="Input 2 7 8 2" xfId="20927"/>
    <cellStyle name="Input 2 7 8 2 2" xfId="32159"/>
    <cellStyle name="Input 2 7 8 3" xfId="32158"/>
    <cellStyle name="Input 2 7 9" xfId="9633"/>
    <cellStyle name="Input 2 7 9 2" xfId="21323"/>
    <cellStyle name="Input 2 7 9 2 2" xfId="32161"/>
    <cellStyle name="Input 2 7 9 3" xfId="32160"/>
    <cellStyle name="Input 2 8" xfId="799"/>
    <cellStyle name="Input 2 8 10" xfId="5432"/>
    <cellStyle name="Input 2 8 10 2" xfId="17973"/>
    <cellStyle name="Input 2 8 10 2 2" xfId="32164"/>
    <cellStyle name="Input 2 8 10 3" xfId="32163"/>
    <cellStyle name="Input 2 8 11" xfId="5030"/>
    <cellStyle name="Input 2 8 11 2" xfId="17630"/>
    <cellStyle name="Input 2 8 11 2 2" xfId="32166"/>
    <cellStyle name="Input 2 8 11 3" xfId="32165"/>
    <cellStyle name="Input 2 8 12" xfId="5520"/>
    <cellStyle name="Input 2 8 12 2" xfId="18050"/>
    <cellStyle name="Input 2 8 12 2 2" xfId="32168"/>
    <cellStyle name="Input 2 8 12 3" xfId="32167"/>
    <cellStyle name="Input 2 8 13" xfId="11360"/>
    <cellStyle name="Input 2 8 13 2" xfId="22832"/>
    <cellStyle name="Input 2 8 13 2 2" xfId="32170"/>
    <cellStyle name="Input 2 8 13 3" xfId="32169"/>
    <cellStyle name="Input 2 8 14" xfId="9637"/>
    <cellStyle name="Input 2 8 14 2" xfId="21326"/>
    <cellStyle name="Input 2 8 14 2 2" xfId="32172"/>
    <cellStyle name="Input 2 8 14 3" xfId="32171"/>
    <cellStyle name="Input 2 8 15" xfId="8261"/>
    <cellStyle name="Input 2 8 15 2" xfId="20116"/>
    <cellStyle name="Input 2 8 15 2 2" xfId="32174"/>
    <cellStyle name="Input 2 8 15 3" xfId="32173"/>
    <cellStyle name="Input 2 8 16" xfId="9627"/>
    <cellStyle name="Input 2 8 16 2" xfId="21317"/>
    <cellStyle name="Input 2 8 16 2 2" xfId="32176"/>
    <cellStyle name="Input 2 8 16 3" xfId="32175"/>
    <cellStyle name="Input 2 8 17" xfId="12567"/>
    <cellStyle name="Input 2 8 17 2" xfId="23918"/>
    <cellStyle name="Input 2 8 17 2 2" xfId="32178"/>
    <cellStyle name="Input 2 8 17 3" xfId="32177"/>
    <cellStyle name="Input 2 8 18" xfId="12254"/>
    <cellStyle name="Input 2 8 18 2" xfId="23636"/>
    <cellStyle name="Input 2 8 18 2 2" xfId="32180"/>
    <cellStyle name="Input 2 8 18 3" xfId="32179"/>
    <cellStyle name="Input 2 8 19" xfId="8109"/>
    <cellStyle name="Input 2 8 19 2" xfId="19994"/>
    <cellStyle name="Input 2 8 19 2 2" xfId="32182"/>
    <cellStyle name="Input 2 8 19 3" xfId="32181"/>
    <cellStyle name="Input 2 8 2" xfId="4871"/>
    <cellStyle name="Input 2 8 2 2" xfId="17504"/>
    <cellStyle name="Input 2 8 2 2 2" xfId="32184"/>
    <cellStyle name="Input 2 8 2 3" xfId="32183"/>
    <cellStyle name="Input 2 8 20" xfId="10690"/>
    <cellStyle name="Input 2 8 20 2" xfId="32185"/>
    <cellStyle name="Input 2 8 21" xfId="32162"/>
    <cellStyle name="Input 2 8 22" xfId="1546"/>
    <cellStyle name="Input 2 8 3" xfId="6865"/>
    <cellStyle name="Input 2 8 3 2" xfId="18887"/>
    <cellStyle name="Input 2 8 3 2 2" xfId="32187"/>
    <cellStyle name="Input 2 8 3 3" xfId="32186"/>
    <cellStyle name="Input 2 8 4" xfId="5044"/>
    <cellStyle name="Input 2 8 4 2" xfId="17644"/>
    <cellStyle name="Input 2 8 4 2 2" xfId="32189"/>
    <cellStyle name="Input 2 8 4 3" xfId="32188"/>
    <cellStyle name="Input 2 8 5" xfId="6695"/>
    <cellStyle name="Input 2 8 5 2" xfId="18750"/>
    <cellStyle name="Input 2 8 5 2 2" xfId="32191"/>
    <cellStyle name="Input 2 8 5 3" xfId="32190"/>
    <cellStyle name="Input 2 8 6" xfId="5201"/>
    <cellStyle name="Input 2 8 6 2" xfId="17772"/>
    <cellStyle name="Input 2 8 6 2 2" xfId="32193"/>
    <cellStyle name="Input 2 8 6 3" xfId="32192"/>
    <cellStyle name="Input 2 8 7" xfId="6581"/>
    <cellStyle name="Input 2 8 7 2" xfId="18652"/>
    <cellStyle name="Input 2 8 7 2 2" xfId="32195"/>
    <cellStyle name="Input 2 8 7 3" xfId="32194"/>
    <cellStyle name="Input 2 8 8" xfId="5309"/>
    <cellStyle name="Input 2 8 8 2" xfId="17859"/>
    <cellStyle name="Input 2 8 8 2 2" xfId="32197"/>
    <cellStyle name="Input 2 8 8 3" xfId="32196"/>
    <cellStyle name="Input 2 8 9" xfId="8292"/>
    <cellStyle name="Input 2 8 9 2" xfId="20140"/>
    <cellStyle name="Input 2 8 9 2 2" xfId="32199"/>
    <cellStyle name="Input 2 8 9 3" xfId="32198"/>
    <cellStyle name="Input 2 9" xfId="917"/>
    <cellStyle name="Input 2 9 2" xfId="17437"/>
    <cellStyle name="Input 2 9 2 2" xfId="32201"/>
    <cellStyle name="Input 2 9 3" xfId="32200"/>
    <cellStyle name="Input 2 9 4" xfId="4787"/>
    <cellStyle name="Input 20" xfId="8324"/>
    <cellStyle name="Input 20 2" xfId="20167"/>
    <cellStyle name="Input 20 2 2" xfId="32203"/>
    <cellStyle name="Input 20 3" xfId="32202"/>
    <cellStyle name="Input 21" xfId="8879"/>
    <cellStyle name="Input 21 2" xfId="20646"/>
    <cellStyle name="Input 21 2 2" xfId="32205"/>
    <cellStyle name="Input 21 3" xfId="32204"/>
    <cellStyle name="Input 22" xfId="9328"/>
    <cellStyle name="Input 22 2" xfId="21046"/>
    <cellStyle name="Input 22 2 2" xfId="32207"/>
    <cellStyle name="Input 22 3" xfId="32206"/>
    <cellStyle name="Input 23" xfId="9768"/>
    <cellStyle name="Input 23 2" xfId="21432"/>
    <cellStyle name="Input 23 2 2" xfId="32209"/>
    <cellStyle name="Input 23 3" xfId="32208"/>
    <cellStyle name="Input 24" xfId="10210"/>
    <cellStyle name="Input 24 2" xfId="21817"/>
    <cellStyle name="Input 24 2 2" xfId="32211"/>
    <cellStyle name="Input 24 3" xfId="32210"/>
    <cellStyle name="Input 25" xfId="10618"/>
    <cellStyle name="Input 25 2" xfId="22170"/>
    <cellStyle name="Input 25 2 2" xfId="32213"/>
    <cellStyle name="Input 25 3" xfId="32212"/>
    <cellStyle name="Input 26" xfId="9718"/>
    <cellStyle name="Input 26 2" xfId="21383"/>
    <cellStyle name="Input 26 2 2" xfId="32215"/>
    <cellStyle name="Input 26 3" xfId="32214"/>
    <cellStyle name="Input 27" xfId="7587"/>
    <cellStyle name="Input 27 2" xfId="19533"/>
    <cellStyle name="Input 27 2 2" xfId="32217"/>
    <cellStyle name="Input 27 3" xfId="32216"/>
    <cellStyle name="Input 28" xfId="11896"/>
    <cellStyle name="Input 28 2" xfId="23313"/>
    <cellStyle name="Input 28 2 2" xfId="32219"/>
    <cellStyle name="Input 28 3" xfId="32218"/>
    <cellStyle name="Input 29" xfId="12273"/>
    <cellStyle name="Input 29 2" xfId="23652"/>
    <cellStyle name="Input 29 2 2" xfId="32221"/>
    <cellStyle name="Input 29 3" xfId="32220"/>
    <cellStyle name="Input 3" xfId="195"/>
    <cellStyle name="Input 3 10" xfId="9326"/>
    <cellStyle name="Input 3 10 2" xfId="21044"/>
    <cellStyle name="Input 3 10 2 2" xfId="32224"/>
    <cellStyle name="Input 3 10 3" xfId="32223"/>
    <cellStyle name="Input 3 11" xfId="9766"/>
    <cellStyle name="Input 3 11 2" xfId="21430"/>
    <cellStyle name="Input 3 11 2 2" xfId="32226"/>
    <cellStyle name="Input 3 11 3" xfId="32225"/>
    <cellStyle name="Input 3 12" xfId="10208"/>
    <cellStyle name="Input 3 12 2" xfId="21815"/>
    <cellStyle name="Input 3 12 2 2" xfId="32228"/>
    <cellStyle name="Input 3 12 3" xfId="32227"/>
    <cellStyle name="Input 3 13" xfId="10610"/>
    <cellStyle name="Input 3 13 2" xfId="22162"/>
    <cellStyle name="Input 3 13 2 2" xfId="32230"/>
    <cellStyle name="Input 3 13 3" xfId="32229"/>
    <cellStyle name="Input 3 14" xfId="10956"/>
    <cellStyle name="Input 3 14 2" xfId="22473"/>
    <cellStyle name="Input 3 14 2 2" xfId="32232"/>
    <cellStyle name="Input 3 14 3" xfId="32231"/>
    <cellStyle name="Input 3 15" xfId="5229"/>
    <cellStyle name="Input 3 15 2" xfId="17794"/>
    <cellStyle name="Input 3 15 2 2" xfId="32234"/>
    <cellStyle name="Input 3 15 3" xfId="32233"/>
    <cellStyle name="Input 3 16" xfId="11894"/>
    <cellStyle name="Input 3 16 2" xfId="23311"/>
    <cellStyle name="Input 3 16 2 2" xfId="32236"/>
    <cellStyle name="Input 3 16 3" xfId="32235"/>
    <cellStyle name="Input 3 17" xfId="12271"/>
    <cellStyle name="Input 3 17 2" xfId="23650"/>
    <cellStyle name="Input 3 17 2 2" xfId="32238"/>
    <cellStyle name="Input 3 17 3" xfId="32237"/>
    <cellStyle name="Input 3 18" xfId="8959"/>
    <cellStyle name="Input 3 18 2" xfId="20722"/>
    <cellStyle name="Input 3 18 2 2" xfId="32240"/>
    <cellStyle name="Input 3 18 3" xfId="32239"/>
    <cellStyle name="Input 3 19" xfId="13047"/>
    <cellStyle name="Input 3 19 2" xfId="24358"/>
    <cellStyle name="Input 3 19 2 2" xfId="32242"/>
    <cellStyle name="Input 3 19 3" xfId="32241"/>
    <cellStyle name="Input 3 2" xfId="1558"/>
    <cellStyle name="Input 3 2 10" xfId="5437"/>
    <cellStyle name="Input 3 2 10 2" xfId="17975"/>
    <cellStyle name="Input 3 2 10 2 2" xfId="32245"/>
    <cellStyle name="Input 3 2 10 3" xfId="32244"/>
    <cellStyle name="Input 3 2 11" xfId="6896"/>
    <cellStyle name="Input 3 2 11 2" xfId="18911"/>
    <cellStyle name="Input 3 2 11 2 2" xfId="32247"/>
    <cellStyle name="Input 3 2 11 3" xfId="32246"/>
    <cellStyle name="Input 3 2 12" xfId="4714"/>
    <cellStyle name="Input 3 2 12 2" xfId="17400"/>
    <cellStyle name="Input 3 2 12 2 2" xfId="32249"/>
    <cellStyle name="Input 3 2 12 3" xfId="32248"/>
    <cellStyle name="Input 3 2 13" xfId="9679"/>
    <cellStyle name="Input 3 2 13 2" xfId="21360"/>
    <cellStyle name="Input 3 2 13 2 2" xfId="32251"/>
    <cellStyle name="Input 3 2 13 3" xfId="32250"/>
    <cellStyle name="Input 3 2 14" xfId="9757"/>
    <cellStyle name="Input 3 2 14 2" xfId="21421"/>
    <cellStyle name="Input 3 2 14 2 2" xfId="32253"/>
    <cellStyle name="Input 3 2 14 3" xfId="32252"/>
    <cellStyle name="Input 3 2 15" xfId="6201"/>
    <cellStyle name="Input 3 2 15 2" xfId="18313"/>
    <cellStyle name="Input 3 2 15 2 2" xfId="32255"/>
    <cellStyle name="Input 3 2 15 3" xfId="32254"/>
    <cellStyle name="Input 3 2 16" xfId="9318"/>
    <cellStyle name="Input 3 2 16 2" xfId="21036"/>
    <cellStyle name="Input 3 2 16 2 2" xfId="32257"/>
    <cellStyle name="Input 3 2 16 3" xfId="32256"/>
    <cellStyle name="Input 3 2 17" xfId="11791"/>
    <cellStyle name="Input 3 2 17 2" xfId="23211"/>
    <cellStyle name="Input 3 2 17 2 2" xfId="32259"/>
    <cellStyle name="Input 3 2 17 3" xfId="32258"/>
    <cellStyle name="Input 3 2 18" xfId="11686"/>
    <cellStyle name="Input 3 2 18 2" xfId="23121"/>
    <cellStyle name="Input 3 2 18 2 2" xfId="32261"/>
    <cellStyle name="Input 3 2 18 3" xfId="32260"/>
    <cellStyle name="Input 3 2 19" xfId="6598"/>
    <cellStyle name="Input 3 2 19 2" xfId="18665"/>
    <cellStyle name="Input 3 2 19 2 2" xfId="32263"/>
    <cellStyle name="Input 3 2 19 3" xfId="32262"/>
    <cellStyle name="Input 3 2 2" xfId="4883"/>
    <cellStyle name="Input 3 2 2 2" xfId="17507"/>
    <cellStyle name="Input 3 2 2 2 2" xfId="32265"/>
    <cellStyle name="Input 3 2 2 3" xfId="32264"/>
    <cellStyle name="Input 3 2 20" xfId="12951"/>
    <cellStyle name="Input 3 2 20 2" xfId="32266"/>
    <cellStyle name="Input 3 2 21" xfId="32243"/>
    <cellStyle name="Input 3 2 3" xfId="6853"/>
    <cellStyle name="Input 3 2 3 2" xfId="18884"/>
    <cellStyle name="Input 3 2 3 2 2" xfId="32268"/>
    <cellStyle name="Input 3 2 3 3" xfId="32267"/>
    <cellStyle name="Input 3 2 4" xfId="5055"/>
    <cellStyle name="Input 3 2 4 2" xfId="17647"/>
    <cellStyle name="Input 3 2 4 2 2" xfId="32270"/>
    <cellStyle name="Input 3 2 4 3" xfId="32269"/>
    <cellStyle name="Input 3 2 5" xfId="6689"/>
    <cellStyle name="Input 3 2 5 2" xfId="18747"/>
    <cellStyle name="Input 3 2 5 2 2" xfId="32272"/>
    <cellStyle name="Input 3 2 5 3" xfId="32271"/>
    <cellStyle name="Input 3 2 6" xfId="5210"/>
    <cellStyle name="Input 3 2 6 2" xfId="17775"/>
    <cellStyle name="Input 3 2 6 2 2" xfId="32274"/>
    <cellStyle name="Input 3 2 6 3" xfId="32273"/>
    <cellStyle name="Input 3 2 7" xfId="6573"/>
    <cellStyle name="Input 3 2 7 2" xfId="18649"/>
    <cellStyle name="Input 3 2 7 2 2" xfId="32276"/>
    <cellStyle name="Input 3 2 7 3" xfId="32275"/>
    <cellStyle name="Input 3 2 8" xfId="5317"/>
    <cellStyle name="Input 3 2 8 2" xfId="17862"/>
    <cellStyle name="Input 3 2 8 2 2" xfId="32278"/>
    <cellStyle name="Input 3 2 8 3" xfId="32277"/>
    <cellStyle name="Input 3 2 9" xfId="6444"/>
    <cellStyle name="Input 3 2 9 2" xfId="18529"/>
    <cellStyle name="Input 3 2 9 2 2" xfId="32280"/>
    <cellStyle name="Input 3 2 9 3" xfId="32279"/>
    <cellStyle name="Input 3 20" xfId="13385"/>
    <cellStyle name="Input 3 20 2" xfId="24668"/>
    <cellStyle name="Input 3 20 2 2" xfId="32282"/>
    <cellStyle name="Input 3 20 3" xfId="32281"/>
    <cellStyle name="Input 3 21" xfId="13718"/>
    <cellStyle name="Input 3 21 2" xfId="24968"/>
    <cellStyle name="Input 3 21 2 2" xfId="32284"/>
    <cellStyle name="Input 3 21 3" xfId="32283"/>
    <cellStyle name="Input 3 22" xfId="14048"/>
    <cellStyle name="Input 3 22 2" xfId="25270"/>
    <cellStyle name="Input 3 22 2 2" xfId="32286"/>
    <cellStyle name="Input 3 22 3" xfId="32285"/>
    <cellStyle name="Input 3 23" xfId="32222"/>
    <cellStyle name="Input 3 24" xfId="1502"/>
    <cellStyle name="Input 3 3" xfId="1977"/>
    <cellStyle name="Input 3 3 10" xfId="5614"/>
    <cellStyle name="Input 3 3 10 2" xfId="18134"/>
    <cellStyle name="Input 3 3 10 2 2" xfId="32289"/>
    <cellStyle name="Input 3 3 10 3" xfId="32288"/>
    <cellStyle name="Input 3 3 11" xfId="10259"/>
    <cellStyle name="Input 3 3 11 2" xfId="21864"/>
    <cellStyle name="Input 3 3 11 2 2" xfId="32291"/>
    <cellStyle name="Input 3 3 11 3" xfId="32290"/>
    <cellStyle name="Input 3 3 12" xfId="11392"/>
    <cellStyle name="Input 3 3 12 2" xfId="22848"/>
    <cellStyle name="Input 3 3 12 2 2" xfId="32293"/>
    <cellStyle name="Input 3 3 12 3" xfId="32292"/>
    <cellStyle name="Input 3 3 13" xfId="7885"/>
    <cellStyle name="Input 3 3 13 2" xfId="19786"/>
    <cellStyle name="Input 3 3 13 2 2" xfId="32295"/>
    <cellStyle name="Input 3 3 13 3" xfId="32294"/>
    <cellStyle name="Input 3 3 14" xfId="5686"/>
    <cellStyle name="Input 3 3 14 2" xfId="18200"/>
    <cellStyle name="Input 3 3 14 2 2" xfId="32297"/>
    <cellStyle name="Input 3 3 14 3" xfId="32296"/>
    <cellStyle name="Input 3 3 15" xfId="11375"/>
    <cellStyle name="Input 3 3 15 2" xfId="22845"/>
    <cellStyle name="Input 3 3 15 2 2" xfId="32299"/>
    <cellStyle name="Input 3 3 15 3" xfId="32298"/>
    <cellStyle name="Input 3 3 16" xfId="12923"/>
    <cellStyle name="Input 3 3 16 2" xfId="24243"/>
    <cellStyle name="Input 3 3 16 2 2" xfId="32301"/>
    <cellStyle name="Input 3 3 16 3" xfId="32300"/>
    <cellStyle name="Input 3 3 17" xfId="12549"/>
    <cellStyle name="Input 3 3 17 2" xfId="23904"/>
    <cellStyle name="Input 3 3 17 2 2" xfId="32303"/>
    <cellStyle name="Input 3 3 17 3" xfId="32302"/>
    <cellStyle name="Input 3 3 18" xfId="9564"/>
    <cellStyle name="Input 3 3 18 2" xfId="21257"/>
    <cellStyle name="Input 3 3 18 2 2" xfId="32305"/>
    <cellStyle name="Input 3 3 18 3" xfId="32304"/>
    <cellStyle name="Input 3 3 19" xfId="5081"/>
    <cellStyle name="Input 3 3 19 2" xfId="17671"/>
    <cellStyle name="Input 3 3 19 2 2" xfId="32307"/>
    <cellStyle name="Input 3 3 19 3" xfId="32306"/>
    <cellStyle name="Input 3 3 2" xfId="5278"/>
    <cellStyle name="Input 3 3 2 2" xfId="17836"/>
    <cellStyle name="Input 3 3 2 2 2" xfId="32309"/>
    <cellStyle name="Input 3 3 2 3" xfId="32308"/>
    <cellStyle name="Input 3 3 20" xfId="7825"/>
    <cellStyle name="Input 3 3 20 2" xfId="32310"/>
    <cellStyle name="Input 3 3 21" xfId="32287"/>
    <cellStyle name="Input 3 3 3" xfId="6455"/>
    <cellStyle name="Input 3 3 3 2" xfId="18537"/>
    <cellStyle name="Input 3 3 3 2 2" xfId="32312"/>
    <cellStyle name="Input 3 3 3 3" xfId="32311"/>
    <cellStyle name="Input 3 3 4" xfId="5410"/>
    <cellStyle name="Input 3 3 4 2" xfId="17953"/>
    <cellStyle name="Input 3 3 4 2 2" xfId="32314"/>
    <cellStyle name="Input 3 3 4 3" xfId="32313"/>
    <cellStyle name="Input 3 3 5" xfId="6345"/>
    <cellStyle name="Input 3 3 5 2" xfId="18441"/>
    <cellStyle name="Input 3 3 5 2 2" xfId="32316"/>
    <cellStyle name="Input 3 3 5 3" xfId="32315"/>
    <cellStyle name="Input 3 3 6" xfId="8802"/>
    <cellStyle name="Input 3 3 6 2" xfId="20571"/>
    <cellStyle name="Input 3 3 6 2 2" xfId="32318"/>
    <cellStyle name="Input 3 3 6 3" xfId="32317"/>
    <cellStyle name="Input 3 3 7" xfId="8273"/>
    <cellStyle name="Input 3 3 7 2" xfId="20127"/>
    <cellStyle name="Input 3 3 7 2 2" xfId="32320"/>
    <cellStyle name="Input 3 3 7 3" xfId="32319"/>
    <cellStyle name="Input 3 3 8" xfId="6819"/>
    <cellStyle name="Input 3 3 8 2" xfId="18855"/>
    <cellStyle name="Input 3 3 8 2 2" xfId="32322"/>
    <cellStyle name="Input 3 3 8 3" xfId="32321"/>
    <cellStyle name="Input 3 3 9" xfId="6233"/>
    <cellStyle name="Input 3 3 9 2" xfId="18342"/>
    <cellStyle name="Input 3 3 9 2 2" xfId="32324"/>
    <cellStyle name="Input 3 3 9 3" xfId="32323"/>
    <cellStyle name="Input 3 4" xfId="4788"/>
    <cellStyle name="Input 3 4 2" xfId="17438"/>
    <cellStyle name="Input 3 4 2 2" xfId="32326"/>
    <cellStyle name="Input 3 4 3" xfId="32325"/>
    <cellStyle name="Input 3 5" xfId="7038"/>
    <cellStyle name="Input 3 5 2" xfId="19045"/>
    <cellStyle name="Input 3 5 2 2" xfId="32328"/>
    <cellStyle name="Input 3 5 3" xfId="32327"/>
    <cellStyle name="Input 3 6" xfId="7504"/>
    <cellStyle name="Input 3 6 2" xfId="19452"/>
    <cellStyle name="Input 3 6 2 2" xfId="32330"/>
    <cellStyle name="Input 3 6 3" xfId="32329"/>
    <cellStyle name="Input 3 7" xfId="7962"/>
    <cellStyle name="Input 3 7 2" xfId="19848"/>
    <cellStyle name="Input 3 7 2 2" xfId="32332"/>
    <cellStyle name="Input 3 7 3" xfId="32331"/>
    <cellStyle name="Input 3 8" xfId="5009"/>
    <cellStyle name="Input 3 8 2" xfId="17618"/>
    <cellStyle name="Input 3 8 2 2" xfId="32334"/>
    <cellStyle name="Input 3 8 3" xfId="32333"/>
    <cellStyle name="Input 3 9" xfId="8877"/>
    <cellStyle name="Input 3 9 2" xfId="20644"/>
    <cellStyle name="Input 3 9 2 2" xfId="32336"/>
    <cellStyle name="Input 3 9 3" xfId="32335"/>
    <cellStyle name="Input 30" xfId="8041"/>
    <cellStyle name="Input 30 2" xfId="19927"/>
    <cellStyle name="Input 30 2 2" xfId="32338"/>
    <cellStyle name="Input 30 3" xfId="32337"/>
    <cellStyle name="Input 31" xfId="13049"/>
    <cellStyle name="Input 31 2" xfId="24360"/>
    <cellStyle name="Input 31 2 2" xfId="32340"/>
    <cellStyle name="Input 31 3" xfId="32339"/>
    <cellStyle name="Input 32" xfId="13387"/>
    <cellStyle name="Input 32 2" xfId="24670"/>
    <cellStyle name="Input 32 2 2" xfId="32342"/>
    <cellStyle name="Input 32 3" xfId="32341"/>
    <cellStyle name="Input 33" xfId="13720"/>
    <cellStyle name="Input 33 2" xfId="24970"/>
    <cellStyle name="Input 33 2 2" xfId="32344"/>
    <cellStyle name="Input 33 3" xfId="32343"/>
    <cellStyle name="Input 34" xfId="14050"/>
    <cellStyle name="Input 34 2" xfId="25272"/>
    <cellStyle name="Input 34 2 2" xfId="32346"/>
    <cellStyle name="Input 34 3" xfId="32345"/>
    <cellStyle name="Input 35" xfId="16688"/>
    <cellStyle name="Input 35 2" xfId="32347"/>
    <cellStyle name="Input 36" xfId="17300"/>
    <cellStyle name="Input 36 2" xfId="32348"/>
    <cellStyle name="Input 37" xfId="17353"/>
    <cellStyle name="Input 37 2" xfId="32349"/>
    <cellStyle name="Input 38" xfId="32350"/>
    <cellStyle name="Input 39" xfId="30556"/>
    <cellStyle name="Input 4" xfId="281"/>
    <cellStyle name="Input 4 10" xfId="9325"/>
    <cellStyle name="Input 4 10 2" xfId="21043"/>
    <cellStyle name="Input 4 10 2 2" xfId="32353"/>
    <cellStyle name="Input 4 10 3" xfId="32352"/>
    <cellStyle name="Input 4 11" xfId="9765"/>
    <cellStyle name="Input 4 11 2" xfId="21429"/>
    <cellStyle name="Input 4 11 2 2" xfId="32355"/>
    <cellStyle name="Input 4 11 3" xfId="32354"/>
    <cellStyle name="Input 4 12" xfId="10207"/>
    <cellStyle name="Input 4 12 2" xfId="21814"/>
    <cellStyle name="Input 4 12 2 2" xfId="32357"/>
    <cellStyle name="Input 4 12 3" xfId="32356"/>
    <cellStyle name="Input 4 13" xfId="10609"/>
    <cellStyle name="Input 4 13 2" xfId="22161"/>
    <cellStyle name="Input 4 13 2 2" xfId="32359"/>
    <cellStyle name="Input 4 13 3" xfId="32358"/>
    <cellStyle name="Input 4 14" xfId="10519"/>
    <cellStyle name="Input 4 14 2" xfId="22096"/>
    <cellStyle name="Input 4 14 2 2" xfId="32361"/>
    <cellStyle name="Input 4 14 3" xfId="32360"/>
    <cellStyle name="Input 4 15" xfId="5419"/>
    <cellStyle name="Input 4 15 2" xfId="17962"/>
    <cellStyle name="Input 4 15 2 2" xfId="32363"/>
    <cellStyle name="Input 4 15 3" xfId="32362"/>
    <cellStyle name="Input 4 16" xfId="11893"/>
    <cellStyle name="Input 4 16 2" xfId="23310"/>
    <cellStyle name="Input 4 16 2 2" xfId="32365"/>
    <cellStyle name="Input 4 16 3" xfId="32364"/>
    <cellStyle name="Input 4 17" xfId="12270"/>
    <cellStyle name="Input 4 17 2" xfId="23649"/>
    <cellStyle name="Input 4 17 2 2" xfId="32367"/>
    <cellStyle name="Input 4 17 3" xfId="32366"/>
    <cellStyle name="Input 4 18" xfId="11339"/>
    <cellStyle name="Input 4 18 2" xfId="22816"/>
    <cellStyle name="Input 4 18 2 2" xfId="32369"/>
    <cellStyle name="Input 4 18 3" xfId="32368"/>
    <cellStyle name="Input 4 19" xfId="13046"/>
    <cellStyle name="Input 4 19 2" xfId="24357"/>
    <cellStyle name="Input 4 19 2 2" xfId="32371"/>
    <cellStyle name="Input 4 19 3" xfId="32370"/>
    <cellStyle name="Input 4 2" xfId="1559"/>
    <cellStyle name="Input 4 2 10" xfId="5438"/>
    <cellStyle name="Input 4 2 10 2" xfId="17976"/>
    <cellStyle name="Input 4 2 10 2 2" xfId="32374"/>
    <cellStyle name="Input 4 2 10 3" xfId="32373"/>
    <cellStyle name="Input 4 2 11" xfId="6333"/>
    <cellStyle name="Input 4 2 11 2" xfId="18433"/>
    <cellStyle name="Input 4 2 11 2 2" xfId="32376"/>
    <cellStyle name="Input 4 2 11 3" xfId="32375"/>
    <cellStyle name="Input 4 2 12" xfId="5523"/>
    <cellStyle name="Input 4 2 12 2" xfId="18052"/>
    <cellStyle name="Input 4 2 12 2 2" xfId="32378"/>
    <cellStyle name="Input 4 2 12 3" xfId="32377"/>
    <cellStyle name="Input 4 2 13" xfId="5241"/>
    <cellStyle name="Input 4 2 13 2" xfId="17803"/>
    <cellStyle name="Input 4 2 13 2 2" xfId="32380"/>
    <cellStyle name="Input 4 2 13 3" xfId="32379"/>
    <cellStyle name="Input 4 2 14" xfId="5571"/>
    <cellStyle name="Input 4 2 14 2" xfId="18094"/>
    <cellStyle name="Input 4 2 14 2 2" xfId="32382"/>
    <cellStyle name="Input 4 2 14 3" xfId="32381"/>
    <cellStyle name="Input 4 2 15" xfId="9176"/>
    <cellStyle name="Input 4 2 15 2" xfId="20917"/>
    <cellStyle name="Input 4 2 15 2 2" xfId="32384"/>
    <cellStyle name="Input 4 2 15 3" xfId="32383"/>
    <cellStyle name="Input 4 2 16" xfId="8659"/>
    <cellStyle name="Input 4 2 16 2" xfId="20450"/>
    <cellStyle name="Input 4 2 16 2 2" xfId="32386"/>
    <cellStyle name="Input 4 2 16 3" xfId="32385"/>
    <cellStyle name="Input 4 2 17" xfId="6190"/>
    <cellStyle name="Input 4 2 17 2" xfId="18306"/>
    <cellStyle name="Input 4 2 17 2 2" xfId="32388"/>
    <cellStyle name="Input 4 2 17 3" xfId="32387"/>
    <cellStyle name="Input 4 2 18" xfId="12263"/>
    <cellStyle name="Input 4 2 18 2" xfId="23643"/>
    <cellStyle name="Input 4 2 18 2 2" xfId="32390"/>
    <cellStyle name="Input 4 2 18 3" xfId="32389"/>
    <cellStyle name="Input 4 2 19" xfId="13324"/>
    <cellStyle name="Input 4 2 19 2" xfId="24620"/>
    <cellStyle name="Input 4 2 19 2 2" xfId="32392"/>
    <cellStyle name="Input 4 2 19 3" xfId="32391"/>
    <cellStyle name="Input 4 2 2" xfId="4884"/>
    <cellStyle name="Input 4 2 2 2" xfId="17508"/>
    <cellStyle name="Input 4 2 2 2 2" xfId="32394"/>
    <cellStyle name="Input 4 2 2 3" xfId="32393"/>
    <cellStyle name="Input 4 2 20" xfId="12953"/>
    <cellStyle name="Input 4 2 20 2" xfId="32395"/>
    <cellStyle name="Input 4 2 21" xfId="32372"/>
    <cellStyle name="Input 4 2 3" xfId="6852"/>
    <cellStyle name="Input 4 2 3 2" xfId="18883"/>
    <cellStyle name="Input 4 2 3 2 2" xfId="32397"/>
    <cellStyle name="Input 4 2 3 3" xfId="32396"/>
    <cellStyle name="Input 4 2 4" xfId="5056"/>
    <cellStyle name="Input 4 2 4 2" xfId="17648"/>
    <cellStyle name="Input 4 2 4 2 2" xfId="32399"/>
    <cellStyle name="Input 4 2 4 3" xfId="32398"/>
    <cellStyle name="Input 4 2 5" xfId="6688"/>
    <cellStyle name="Input 4 2 5 2" xfId="18746"/>
    <cellStyle name="Input 4 2 5 2 2" xfId="32401"/>
    <cellStyle name="Input 4 2 5 3" xfId="32400"/>
    <cellStyle name="Input 4 2 6" xfId="5211"/>
    <cellStyle name="Input 4 2 6 2" xfId="17776"/>
    <cellStyle name="Input 4 2 6 2 2" xfId="32403"/>
    <cellStyle name="Input 4 2 6 3" xfId="32402"/>
    <cellStyle name="Input 4 2 7" xfId="6572"/>
    <cellStyle name="Input 4 2 7 2" xfId="18648"/>
    <cellStyle name="Input 4 2 7 2 2" xfId="32405"/>
    <cellStyle name="Input 4 2 7 3" xfId="32404"/>
    <cellStyle name="Input 4 2 8" xfId="5318"/>
    <cellStyle name="Input 4 2 8 2" xfId="17863"/>
    <cellStyle name="Input 4 2 8 2 2" xfId="32407"/>
    <cellStyle name="Input 4 2 8 3" xfId="32406"/>
    <cellStyle name="Input 4 2 9" xfId="6443"/>
    <cellStyle name="Input 4 2 9 2" xfId="18528"/>
    <cellStyle name="Input 4 2 9 2 2" xfId="32409"/>
    <cellStyle name="Input 4 2 9 3" xfId="32408"/>
    <cellStyle name="Input 4 20" xfId="13384"/>
    <cellStyle name="Input 4 20 2" xfId="24667"/>
    <cellStyle name="Input 4 20 2 2" xfId="32411"/>
    <cellStyle name="Input 4 20 3" xfId="32410"/>
    <cellStyle name="Input 4 21" xfId="13717"/>
    <cellStyle name="Input 4 21 2" xfId="24967"/>
    <cellStyle name="Input 4 21 2 2" xfId="32413"/>
    <cellStyle name="Input 4 21 3" xfId="32412"/>
    <cellStyle name="Input 4 22" xfId="14047"/>
    <cellStyle name="Input 4 22 2" xfId="25269"/>
    <cellStyle name="Input 4 22 2 2" xfId="32415"/>
    <cellStyle name="Input 4 22 3" xfId="32414"/>
    <cellStyle name="Input 4 23" xfId="32351"/>
    <cellStyle name="Input 4 24" xfId="1503"/>
    <cellStyle name="Input 4 3" xfId="1545"/>
    <cellStyle name="Input 4 3 10" xfId="5431"/>
    <cellStyle name="Input 4 3 10 2" xfId="17972"/>
    <cellStyle name="Input 4 3 10 2 2" xfId="32418"/>
    <cellStyle name="Input 4 3 10 3" xfId="32417"/>
    <cellStyle name="Input 4 3 11" xfId="5173"/>
    <cellStyle name="Input 4 3 11 2" xfId="17746"/>
    <cellStyle name="Input 4 3 11 2 2" xfId="32420"/>
    <cellStyle name="Input 4 3 11 3" xfId="32419"/>
    <cellStyle name="Input 4 3 12" xfId="5519"/>
    <cellStyle name="Input 4 3 12 2" xfId="18049"/>
    <cellStyle name="Input 4 3 12 2 2" xfId="32422"/>
    <cellStyle name="Input 4 3 12 3" xfId="32421"/>
    <cellStyle name="Input 4 3 13" xfId="6454"/>
    <cellStyle name="Input 4 3 13 2" xfId="18536"/>
    <cellStyle name="Input 4 3 13 2 2" xfId="32424"/>
    <cellStyle name="Input 4 3 13 3" xfId="32423"/>
    <cellStyle name="Input 4 3 14" xfId="7199"/>
    <cellStyle name="Input 4 3 14 2" xfId="19204"/>
    <cellStyle name="Input 4 3 14 2 2" xfId="32426"/>
    <cellStyle name="Input 4 3 14 3" xfId="32425"/>
    <cellStyle name="Input 4 3 15" xfId="5412"/>
    <cellStyle name="Input 4 3 15 2" xfId="17955"/>
    <cellStyle name="Input 4 3 15 2 2" xfId="32428"/>
    <cellStyle name="Input 4 3 15 3" xfId="32427"/>
    <cellStyle name="Input 4 3 16" xfId="5620"/>
    <cellStyle name="Input 4 3 16 2" xfId="18139"/>
    <cellStyle name="Input 4 3 16 2 2" xfId="32430"/>
    <cellStyle name="Input 4 3 16 3" xfId="32429"/>
    <cellStyle name="Input 4 3 17" xfId="12903"/>
    <cellStyle name="Input 4 3 17 2" xfId="24233"/>
    <cellStyle name="Input 4 3 17 2 2" xfId="32432"/>
    <cellStyle name="Input 4 3 17 3" xfId="32431"/>
    <cellStyle name="Input 4 3 18" xfId="11322"/>
    <cellStyle name="Input 4 3 18 2" xfId="22801"/>
    <cellStyle name="Input 4 3 18 2 2" xfId="32434"/>
    <cellStyle name="Input 4 3 18 3" xfId="32433"/>
    <cellStyle name="Input 4 3 19" xfId="10949"/>
    <cellStyle name="Input 4 3 19 2" xfId="22466"/>
    <cellStyle name="Input 4 3 19 2 2" xfId="32436"/>
    <cellStyle name="Input 4 3 19 3" xfId="32435"/>
    <cellStyle name="Input 4 3 2" xfId="4870"/>
    <cellStyle name="Input 4 3 2 2" xfId="17503"/>
    <cellStyle name="Input 4 3 2 2 2" xfId="32438"/>
    <cellStyle name="Input 4 3 2 3" xfId="32437"/>
    <cellStyle name="Input 4 3 20" xfId="10129"/>
    <cellStyle name="Input 4 3 20 2" xfId="32439"/>
    <cellStyle name="Input 4 3 21" xfId="32416"/>
    <cellStyle name="Input 4 3 3" xfId="6866"/>
    <cellStyle name="Input 4 3 3 2" xfId="18888"/>
    <cellStyle name="Input 4 3 3 2 2" xfId="32441"/>
    <cellStyle name="Input 4 3 3 3" xfId="32440"/>
    <cellStyle name="Input 4 3 4" xfId="5043"/>
    <cellStyle name="Input 4 3 4 2" xfId="17643"/>
    <cellStyle name="Input 4 3 4 2 2" xfId="32443"/>
    <cellStyle name="Input 4 3 4 3" xfId="32442"/>
    <cellStyle name="Input 4 3 5" xfId="6696"/>
    <cellStyle name="Input 4 3 5 2" xfId="18751"/>
    <cellStyle name="Input 4 3 5 2 2" xfId="32445"/>
    <cellStyle name="Input 4 3 5 3" xfId="32444"/>
    <cellStyle name="Input 4 3 6" xfId="5200"/>
    <cellStyle name="Input 4 3 6 2" xfId="17771"/>
    <cellStyle name="Input 4 3 6 2 2" xfId="32447"/>
    <cellStyle name="Input 4 3 6 3" xfId="32446"/>
    <cellStyle name="Input 4 3 7" xfId="8301"/>
    <cellStyle name="Input 4 3 7 2" xfId="20146"/>
    <cellStyle name="Input 4 3 7 2 2" xfId="32449"/>
    <cellStyle name="Input 4 3 7 3" xfId="32448"/>
    <cellStyle name="Input 4 3 8" xfId="5308"/>
    <cellStyle name="Input 4 3 8 2" xfId="17858"/>
    <cellStyle name="Input 4 3 8 2 2" xfId="32451"/>
    <cellStyle name="Input 4 3 8 3" xfId="32450"/>
    <cellStyle name="Input 4 3 9" xfId="8363"/>
    <cellStyle name="Input 4 3 9 2" xfId="20187"/>
    <cellStyle name="Input 4 3 9 2 2" xfId="32453"/>
    <cellStyle name="Input 4 3 9 3" xfId="32452"/>
    <cellStyle name="Input 4 4" xfId="4789"/>
    <cellStyle name="Input 4 4 2" xfId="17439"/>
    <cellStyle name="Input 4 4 2 2" xfId="32455"/>
    <cellStyle name="Input 4 4 3" xfId="32454"/>
    <cellStyle name="Input 4 5" xfId="7037"/>
    <cellStyle name="Input 4 5 2" xfId="19044"/>
    <cellStyle name="Input 4 5 2 2" xfId="32457"/>
    <cellStyle name="Input 4 5 3" xfId="32456"/>
    <cellStyle name="Input 4 6" xfId="7503"/>
    <cellStyle name="Input 4 6 2" xfId="19451"/>
    <cellStyle name="Input 4 6 2 2" xfId="32459"/>
    <cellStyle name="Input 4 6 3" xfId="32458"/>
    <cellStyle name="Input 4 7" xfId="7961"/>
    <cellStyle name="Input 4 7 2" xfId="19847"/>
    <cellStyle name="Input 4 7 2 2" xfId="32461"/>
    <cellStyle name="Input 4 7 3" xfId="32460"/>
    <cellStyle name="Input 4 8" xfId="4925"/>
    <cellStyle name="Input 4 8 2" xfId="17542"/>
    <cellStyle name="Input 4 8 2 2" xfId="32463"/>
    <cellStyle name="Input 4 8 3" xfId="32462"/>
    <cellStyle name="Input 4 9" xfId="8875"/>
    <cellStyle name="Input 4 9 2" xfId="20642"/>
    <cellStyle name="Input 4 9 2 2" xfId="32465"/>
    <cellStyle name="Input 4 9 3" xfId="32464"/>
    <cellStyle name="Input 40" xfId="1500"/>
    <cellStyle name="Input 5" xfId="369"/>
    <cellStyle name="Input 5 10" xfId="9323"/>
    <cellStyle name="Input 5 10 2" xfId="21041"/>
    <cellStyle name="Input 5 10 2 2" xfId="32468"/>
    <cellStyle name="Input 5 10 3" xfId="32467"/>
    <cellStyle name="Input 5 11" xfId="9763"/>
    <cellStyle name="Input 5 11 2" xfId="21427"/>
    <cellStyle name="Input 5 11 2 2" xfId="32470"/>
    <cellStyle name="Input 5 11 3" xfId="32469"/>
    <cellStyle name="Input 5 12" xfId="10205"/>
    <cellStyle name="Input 5 12 2" xfId="21812"/>
    <cellStyle name="Input 5 12 2 2" xfId="32472"/>
    <cellStyle name="Input 5 12 3" xfId="32471"/>
    <cellStyle name="Input 5 13" xfId="10608"/>
    <cellStyle name="Input 5 13 2" xfId="22160"/>
    <cellStyle name="Input 5 13 2 2" xfId="32474"/>
    <cellStyle name="Input 5 13 3" xfId="32473"/>
    <cellStyle name="Input 5 14" xfId="8805"/>
    <cellStyle name="Input 5 14 2" xfId="20574"/>
    <cellStyle name="Input 5 14 2 2" xfId="32476"/>
    <cellStyle name="Input 5 14 3" xfId="32475"/>
    <cellStyle name="Input 5 15" xfId="6499"/>
    <cellStyle name="Input 5 15 2" xfId="18577"/>
    <cellStyle name="Input 5 15 2 2" xfId="32478"/>
    <cellStyle name="Input 5 15 3" xfId="32477"/>
    <cellStyle name="Input 5 16" xfId="11891"/>
    <cellStyle name="Input 5 16 2" xfId="23308"/>
    <cellStyle name="Input 5 16 2 2" xfId="32480"/>
    <cellStyle name="Input 5 16 3" xfId="32479"/>
    <cellStyle name="Input 5 17" xfId="12268"/>
    <cellStyle name="Input 5 17 2" xfId="23647"/>
    <cellStyle name="Input 5 17 2 2" xfId="32482"/>
    <cellStyle name="Input 5 17 3" xfId="32481"/>
    <cellStyle name="Input 5 18" xfId="9817"/>
    <cellStyle name="Input 5 18 2" xfId="21480"/>
    <cellStyle name="Input 5 18 2 2" xfId="32484"/>
    <cellStyle name="Input 5 18 3" xfId="32483"/>
    <cellStyle name="Input 5 19" xfId="13044"/>
    <cellStyle name="Input 5 19 2" xfId="24355"/>
    <cellStyle name="Input 5 19 2 2" xfId="32486"/>
    <cellStyle name="Input 5 19 3" xfId="32485"/>
    <cellStyle name="Input 5 2" xfId="1560"/>
    <cellStyle name="Input 5 2 10" xfId="7958"/>
    <cellStyle name="Input 5 2 10 2" xfId="19844"/>
    <cellStyle name="Input 5 2 10 2 2" xfId="32489"/>
    <cellStyle name="Input 5 2 10 3" xfId="32488"/>
    <cellStyle name="Input 5 2 11" xfId="6332"/>
    <cellStyle name="Input 5 2 11 2" xfId="18432"/>
    <cellStyle name="Input 5 2 11 2 2" xfId="32491"/>
    <cellStyle name="Input 5 2 11 3" xfId="32490"/>
    <cellStyle name="Input 5 2 12" xfId="4931"/>
    <cellStyle name="Input 5 2 12 2" xfId="17545"/>
    <cellStyle name="Input 5 2 12 2 2" xfId="32493"/>
    <cellStyle name="Input 5 2 12 3" xfId="32492"/>
    <cellStyle name="Input 5 2 13" xfId="10088"/>
    <cellStyle name="Input 5 2 13 2" xfId="21717"/>
    <cellStyle name="Input 5 2 13 2 2" xfId="32495"/>
    <cellStyle name="Input 5 2 13 3" xfId="32494"/>
    <cellStyle name="Input 5 2 14" xfId="9758"/>
    <cellStyle name="Input 5 2 14 2" xfId="21422"/>
    <cellStyle name="Input 5 2 14 2 2" xfId="32497"/>
    <cellStyle name="Input 5 2 14 3" xfId="32496"/>
    <cellStyle name="Input 5 2 15" xfId="5555"/>
    <cellStyle name="Input 5 2 15 2" xfId="18084"/>
    <cellStyle name="Input 5 2 15 2 2" xfId="32499"/>
    <cellStyle name="Input 5 2 15 3" xfId="32498"/>
    <cellStyle name="Input 5 2 16" xfId="8412"/>
    <cellStyle name="Input 5 2 16 2" xfId="20234"/>
    <cellStyle name="Input 5 2 16 2 2" xfId="32501"/>
    <cellStyle name="Input 5 2 16 3" xfId="32500"/>
    <cellStyle name="Input 5 2 17" xfId="10924"/>
    <cellStyle name="Input 5 2 17 2" xfId="22446"/>
    <cellStyle name="Input 5 2 17 2 2" xfId="32503"/>
    <cellStyle name="Input 5 2 17 3" xfId="32502"/>
    <cellStyle name="Input 5 2 18" xfId="12928"/>
    <cellStyle name="Input 5 2 18 2" xfId="24248"/>
    <cellStyle name="Input 5 2 18 2 2" xfId="32505"/>
    <cellStyle name="Input 5 2 18 3" xfId="32504"/>
    <cellStyle name="Input 5 2 19" xfId="9226"/>
    <cellStyle name="Input 5 2 19 2" xfId="20961"/>
    <cellStyle name="Input 5 2 19 2 2" xfId="32507"/>
    <cellStyle name="Input 5 2 19 3" xfId="32506"/>
    <cellStyle name="Input 5 2 2" xfId="4885"/>
    <cellStyle name="Input 5 2 2 2" xfId="17509"/>
    <cellStyle name="Input 5 2 2 2 2" xfId="32509"/>
    <cellStyle name="Input 5 2 2 3" xfId="32508"/>
    <cellStyle name="Input 5 2 20" xfId="13648"/>
    <cellStyle name="Input 5 2 20 2" xfId="32510"/>
    <cellStyle name="Input 5 2 21" xfId="32487"/>
    <cellStyle name="Input 5 2 3" xfId="6851"/>
    <cellStyle name="Input 5 2 3 2" xfId="18882"/>
    <cellStyle name="Input 5 2 3 2 2" xfId="32512"/>
    <cellStyle name="Input 5 2 3 3" xfId="32511"/>
    <cellStyle name="Input 5 2 4" xfId="5057"/>
    <cellStyle name="Input 5 2 4 2" xfId="17649"/>
    <cellStyle name="Input 5 2 4 2 2" xfId="32514"/>
    <cellStyle name="Input 5 2 4 3" xfId="32513"/>
    <cellStyle name="Input 5 2 5" xfId="6687"/>
    <cellStyle name="Input 5 2 5 2" xfId="18745"/>
    <cellStyle name="Input 5 2 5 2 2" xfId="32516"/>
    <cellStyle name="Input 5 2 5 3" xfId="32515"/>
    <cellStyle name="Input 5 2 6" xfId="5212"/>
    <cellStyle name="Input 5 2 6 2" xfId="17777"/>
    <cellStyle name="Input 5 2 6 2 2" xfId="32518"/>
    <cellStyle name="Input 5 2 6 3" xfId="32517"/>
    <cellStyle name="Input 5 2 7" xfId="6571"/>
    <cellStyle name="Input 5 2 7 2" xfId="18647"/>
    <cellStyle name="Input 5 2 7 2 2" xfId="32520"/>
    <cellStyle name="Input 5 2 7 3" xfId="32519"/>
    <cellStyle name="Input 5 2 8" xfId="5319"/>
    <cellStyle name="Input 5 2 8 2" xfId="17864"/>
    <cellStyle name="Input 5 2 8 2 2" xfId="32522"/>
    <cellStyle name="Input 5 2 8 3" xfId="32521"/>
    <cellStyle name="Input 5 2 9" xfId="6442"/>
    <cellStyle name="Input 5 2 9 2" xfId="18527"/>
    <cellStyle name="Input 5 2 9 2 2" xfId="32524"/>
    <cellStyle name="Input 5 2 9 3" xfId="32523"/>
    <cellStyle name="Input 5 20" xfId="13382"/>
    <cellStyle name="Input 5 20 2" xfId="24665"/>
    <cellStyle name="Input 5 20 2 2" xfId="32526"/>
    <cellStyle name="Input 5 20 3" xfId="32525"/>
    <cellStyle name="Input 5 21" xfId="13710"/>
    <cellStyle name="Input 5 21 2" xfId="24960"/>
    <cellStyle name="Input 5 21 2 2" xfId="32528"/>
    <cellStyle name="Input 5 21 3" xfId="32527"/>
    <cellStyle name="Input 5 22" xfId="14045"/>
    <cellStyle name="Input 5 22 2" xfId="25267"/>
    <cellStyle name="Input 5 22 2 2" xfId="32530"/>
    <cellStyle name="Input 5 22 3" xfId="32529"/>
    <cellStyle name="Input 5 23" xfId="32466"/>
    <cellStyle name="Input 5 24" xfId="1504"/>
    <cellStyle name="Input 5 3" xfId="1544"/>
    <cellStyle name="Input 5 3 10" xfId="4926"/>
    <cellStyle name="Input 5 3 10 2" xfId="17543"/>
    <cellStyle name="Input 5 3 10 2 2" xfId="32533"/>
    <cellStyle name="Input 5 3 10 3" xfId="32532"/>
    <cellStyle name="Input 5 3 11" xfId="6337"/>
    <cellStyle name="Input 5 3 11 2" xfId="18434"/>
    <cellStyle name="Input 5 3 11 2 2" xfId="32535"/>
    <cellStyle name="Input 5 3 11 3" xfId="32534"/>
    <cellStyle name="Input 5 3 12" xfId="6584"/>
    <cellStyle name="Input 5 3 12 2" xfId="18655"/>
    <cellStyle name="Input 5 3 12 2 2" xfId="32537"/>
    <cellStyle name="Input 5 3 12 3" xfId="32536"/>
    <cellStyle name="Input 5 3 13" xfId="5287"/>
    <cellStyle name="Input 5 3 13 2" xfId="17845"/>
    <cellStyle name="Input 5 3 13 2 2" xfId="32539"/>
    <cellStyle name="Input 5 3 13 3" xfId="32538"/>
    <cellStyle name="Input 5 3 14" xfId="9638"/>
    <cellStyle name="Input 5 3 14 2" xfId="21327"/>
    <cellStyle name="Input 5 3 14 2 2" xfId="32541"/>
    <cellStyle name="Input 5 3 14 3" xfId="32540"/>
    <cellStyle name="Input 5 3 15" xfId="11349"/>
    <cellStyle name="Input 5 3 15 2" xfId="22824"/>
    <cellStyle name="Input 5 3 15 2 2" xfId="32543"/>
    <cellStyle name="Input 5 3 15 3" xfId="32542"/>
    <cellStyle name="Input 5 3 16" xfId="9628"/>
    <cellStyle name="Input 5 3 16 2" xfId="21318"/>
    <cellStyle name="Input 5 3 16 2 2" xfId="32545"/>
    <cellStyle name="Input 5 3 16 3" xfId="32544"/>
    <cellStyle name="Input 5 3 17" xfId="10981"/>
    <cellStyle name="Input 5 3 17 2" xfId="22487"/>
    <cellStyle name="Input 5 3 17 2 2" xfId="32547"/>
    <cellStyle name="Input 5 3 17 3" xfId="32546"/>
    <cellStyle name="Input 5 3 18" xfId="10074"/>
    <cellStyle name="Input 5 3 18 2" xfId="21704"/>
    <cellStyle name="Input 5 3 18 2 2" xfId="32549"/>
    <cellStyle name="Input 5 3 18 3" xfId="32548"/>
    <cellStyle name="Input 5 3 19" xfId="13314"/>
    <cellStyle name="Input 5 3 19 2" xfId="24611"/>
    <cellStyle name="Input 5 3 19 2 2" xfId="32551"/>
    <cellStyle name="Input 5 3 19 3" xfId="32550"/>
    <cellStyle name="Input 5 3 2" xfId="4869"/>
    <cellStyle name="Input 5 3 2 2" xfId="17502"/>
    <cellStyle name="Input 5 3 2 2 2" xfId="32553"/>
    <cellStyle name="Input 5 3 2 3" xfId="32552"/>
    <cellStyle name="Input 5 3 20" xfId="11333"/>
    <cellStyle name="Input 5 3 20 2" xfId="32554"/>
    <cellStyle name="Input 5 3 21" xfId="32531"/>
    <cellStyle name="Input 5 3 3" xfId="6867"/>
    <cellStyle name="Input 5 3 3 2" xfId="18889"/>
    <cellStyle name="Input 5 3 3 2 2" xfId="32556"/>
    <cellStyle name="Input 5 3 3 3" xfId="32555"/>
    <cellStyle name="Input 5 3 4" xfId="5042"/>
    <cellStyle name="Input 5 3 4 2" xfId="17642"/>
    <cellStyle name="Input 5 3 4 2 2" xfId="32558"/>
    <cellStyle name="Input 5 3 4 3" xfId="32557"/>
    <cellStyle name="Input 5 3 5" xfId="6697"/>
    <cellStyle name="Input 5 3 5 2" xfId="18752"/>
    <cellStyle name="Input 5 3 5 2 2" xfId="32560"/>
    <cellStyle name="Input 5 3 5 3" xfId="32559"/>
    <cellStyle name="Input 5 3 6" xfId="5199"/>
    <cellStyle name="Input 5 3 6 2" xfId="17770"/>
    <cellStyle name="Input 5 3 6 2 2" xfId="32562"/>
    <cellStyle name="Input 5 3 6 3" xfId="32561"/>
    <cellStyle name="Input 5 3 7" xfId="8764"/>
    <cellStyle name="Input 5 3 7 2" xfId="20548"/>
    <cellStyle name="Input 5 3 7 2 2" xfId="32564"/>
    <cellStyle name="Input 5 3 7 3" xfId="32563"/>
    <cellStyle name="Input 5 3 8" xfId="5307"/>
    <cellStyle name="Input 5 3 8 2" xfId="17857"/>
    <cellStyle name="Input 5 3 8 2 2" xfId="32566"/>
    <cellStyle name="Input 5 3 8 3" xfId="32565"/>
    <cellStyle name="Input 5 3 9" xfId="8293"/>
    <cellStyle name="Input 5 3 9 2" xfId="20141"/>
    <cellStyle name="Input 5 3 9 2 2" xfId="32568"/>
    <cellStyle name="Input 5 3 9 3" xfId="32567"/>
    <cellStyle name="Input 5 4" xfId="4790"/>
    <cellStyle name="Input 5 4 2" xfId="17440"/>
    <cellStyle name="Input 5 4 2 2" xfId="32570"/>
    <cellStyle name="Input 5 4 3" xfId="32569"/>
    <cellStyle name="Input 5 5" xfId="7035"/>
    <cellStyle name="Input 5 5 2" xfId="19042"/>
    <cellStyle name="Input 5 5 2 2" xfId="32572"/>
    <cellStyle name="Input 5 5 3" xfId="32571"/>
    <cellStyle name="Input 5 6" xfId="7501"/>
    <cellStyle name="Input 5 6 2" xfId="19449"/>
    <cellStyle name="Input 5 6 2 2" xfId="32574"/>
    <cellStyle name="Input 5 6 3" xfId="32573"/>
    <cellStyle name="Input 5 7" xfId="7959"/>
    <cellStyle name="Input 5 7 2" xfId="19845"/>
    <cellStyle name="Input 5 7 2 2" xfId="32576"/>
    <cellStyle name="Input 5 7 3" xfId="32575"/>
    <cellStyle name="Input 5 8" xfId="5141"/>
    <cellStyle name="Input 5 8 2" xfId="17721"/>
    <cellStyle name="Input 5 8 2 2" xfId="32578"/>
    <cellStyle name="Input 5 8 3" xfId="32577"/>
    <cellStyle name="Input 5 9" xfId="8874"/>
    <cellStyle name="Input 5 9 2" xfId="20641"/>
    <cellStyle name="Input 5 9 2 2" xfId="32580"/>
    <cellStyle name="Input 5 9 3" xfId="32579"/>
    <cellStyle name="Input 6" xfId="258"/>
    <cellStyle name="Input 6 10" xfId="5315"/>
    <cellStyle name="Input 6 10 2" xfId="17860"/>
    <cellStyle name="Input 6 10 2 2" xfId="32583"/>
    <cellStyle name="Input 6 10 3" xfId="32582"/>
    <cellStyle name="Input 6 11" xfId="4800"/>
    <cellStyle name="Input 6 11 2" xfId="17447"/>
    <cellStyle name="Input 6 11 2 2" xfId="32585"/>
    <cellStyle name="Input 6 11 3" xfId="32584"/>
    <cellStyle name="Input 6 12" xfId="5436"/>
    <cellStyle name="Input 6 12 2" xfId="17974"/>
    <cellStyle name="Input 6 12 2 2" xfId="32587"/>
    <cellStyle name="Input 6 12 3" xfId="32586"/>
    <cellStyle name="Input 6 13" xfId="7356"/>
    <cellStyle name="Input 6 13 2" xfId="19331"/>
    <cellStyle name="Input 6 13 2 2" xfId="32589"/>
    <cellStyle name="Input 6 13 3" xfId="32588"/>
    <cellStyle name="Input 6 14" xfId="10580"/>
    <cellStyle name="Input 6 14 2" xfId="22133"/>
    <cellStyle name="Input 6 14 2 2" xfId="32591"/>
    <cellStyle name="Input 6 14 3" xfId="32590"/>
    <cellStyle name="Input 6 15" xfId="10160"/>
    <cellStyle name="Input 6 15 2" xfId="21770"/>
    <cellStyle name="Input 6 15 2 2" xfId="32593"/>
    <cellStyle name="Input 6 15 3" xfId="32592"/>
    <cellStyle name="Input 6 16" xfId="6417"/>
    <cellStyle name="Input 6 16 2" xfId="18505"/>
    <cellStyle name="Input 6 16 2 2" xfId="32595"/>
    <cellStyle name="Input 6 16 3" xfId="32594"/>
    <cellStyle name="Input 6 17" xfId="10930"/>
    <cellStyle name="Input 6 17 2" xfId="22450"/>
    <cellStyle name="Input 6 17 2 2" xfId="32597"/>
    <cellStyle name="Input 6 17 3" xfId="32596"/>
    <cellStyle name="Input 6 18" xfId="9265"/>
    <cellStyle name="Input 6 18 2" xfId="20987"/>
    <cellStyle name="Input 6 18 2 2" xfId="32599"/>
    <cellStyle name="Input 6 18 3" xfId="32598"/>
    <cellStyle name="Input 6 19" xfId="8488"/>
    <cellStyle name="Input 6 19 2" xfId="20307"/>
    <cellStyle name="Input 6 19 2 2" xfId="32601"/>
    <cellStyle name="Input 6 19 3" xfId="32600"/>
    <cellStyle name="Input 6 2" xfId="1576"/>
    <cellStyle name="Input 6 2 2" xfId="3710"/>
    <cellStyle name="Input 6 2 2 10" xfId="8265"/>
    <cellStyle name="Input 6 2 2 10 2" xfId="20120"/>
    <cellStyle name="Input 6 2 2 10 2 2" xfId="32605"/>
    <cellStyle name="Input 6 2 2 10 3" xfId="32604"/>
    <cellStyle name="Input 6 2 2 11" xfId="9004"/>
    <cellStyle name="Input 6 2 2 11 2" xfId="20766"/>
    <cellStyle name="Input 6 2 2 11 2 2" xfId="32607"/>
    <cellStyle name="Input 6 2 2 11 3" xfId="32606"/>
    <cellStyle name="Input 6 2 2 12" xfId="9172"/>
    <cellStyle name="Input 6 2 2 12 2" xfId="20913"/>
    <cellStyle name="Input 6 2 2 12 2 2" xfId="32609"/>
    <cellStyle name="Input 6 2 2 12 3" xfId="32608"/>
    <cellStyle name="Input 6 2 2 13" xfId="6739"/>
    <cellStyle name="Input 6 2 2 13 2" xfId="18785"/>
    <cellStyle name="Input 6 2 2 13 2 2" xfId="32611"/>
    <cellStyle name="Input 6 2 2 13 3" xfId="32610"/>
    <cellStyle name="Input 6 2 2 14" xfId="11372"/>
    <cellStyle name="Input 6 2 2 14 2" xfId="22842"/>
    <cellStyle name="Input 6 2 2 14 2 2" xfId="32613"/>
    <cellStyle name="Input 6 2 2 14 3" xfId="32612"/>
    <cellStyle name="Input 6 2 2 15" xfId="5692"/>
    <cellStyle name="Input 6 2 2 15 2" xfId="18206"/>
    <cellStyle name="Input 6 2 2 15 2 2" xfId="32615"/>
    <cellStyle name="Input 6 2 2 15 3" xfId="32614"/>
    <cellStyle name="Input 6 2 2 16" xfId="11942"/>
    <cellStyle name="Input 6 2 2 16 2" xfId="23359"/>
    <cellStyle name="Input 6 2 2 16 2 2" xfId="32617"/>
    <cellStyle name="Input 6 2 2 16 3" xfId="32616"/>
    <cellStyle name="Input 6 2 2 17" xfId="12831"/>
    <cellStyle name="Input 6 2 2 17 2" xfId="24168"/>
    <cellStyle name="Input 6 2 2 17 2 2" xfId="32619"/>
    <cellStyle name="Input 6 2 2 17 3" xfId="32618"/>
    <cellStyle name="Input 6 2 2 18" xfId="13311"/>
    <cellStyle name="Input 6 2 2 18 2" xfId="24609"/>
    <cellStyle name="Input 6 2 2 18 2 2" xfId="32621"/>
    <cellStyle name="Input 6 2 2 18 3" xfId="32620"/>
    <cellStyle name="Input 6 2 2 19" xfId="13647"/>
    <cellStyle name="Input 6 2 2 19 2" xfId="24915"/>
    <cellStyle name="Input 6 2 2 19 2 2" xfId="32623"/>
    <cellStyle name="Input 6 2 2 19 3" xfId="32622"/>
    <cellStyle name="Input 6 2 2 2" xfId="6541"/>
    <cellStyle name="Input 6 2 2 2 2" xfId="18619"/>
    <cellStyle name="Input 6 2 2 2 2 2" xfId="32625"/>
    <cellStyle name="Input 6 2 2 2 3" xfId="32624"/>
    <cellStyle name="Input 6 2 2 20" xfId="13976"/>
    <cellStyle name="Input 6 2 2 20 2" xfId="32626"/>
    <cellStyle name="Input 6 2 2 21" xfId="32603"/>
    <cellStyle name="Input 6 2 2 3" xfId="7392"/>
    <cellStyle name="Input 6 2 2 3 2" xfId="19365"/>
    <cellStyle name="Input 6 2 2 3 2 2" xfId="32628"/>
    <cellStyle name="Input 6 2 2 3 3" xfId="32627"/>
    <cellStyle name="Input 6 2 2 4" xfId="6409"/>
    <cellStyle name="Input 6 2 2 4 2" xfId="18497"/>
    <cellStyle name="Input 6 2 2 4 2 2" xfId="32630"/>
    <cellStyle name="Input 6 2 2 4 3" xfId="32629"/>
    <cellStyle name="Input 6 2 2 5" xfId="5445"/>
    <cellStyle name="Input 6 2 2 5 2" xfId="17983"/>
    <cellStyle name="Input 6 2 2 5 2 2" xfId="32632"/>
    <cellStyle name="Input 6 2 2 5 3" xfId="32631"/>
    <cellStyle name="Input 6 2 2 6" xfId="6319"/>
    <cellStyle name="Input 6 2 2 6 2" xfId="18419"/>
    <cellStyle name="Input 6 2 2 6 2 2" xfId="32634"/>
    <cellStyle name="Input 6 2 2 6 3" xfId="32633"/>
    <cellStyle name="Input 6 2 2 7" xfId="8726"/>
    <cellStyle name="Input 6 2 2 7 2" xfId="20515"/>
    <cellStyle name="Input 6 2 2 7 2 2" xfId="32636"/>
    <cellStyle name="Input 6 2 2 7 3" xfId="32635"/>
    <cellStyle name="Input 6 2 2 8" xfId="4766"/>
    <cellStyle name="Input 6 2 2 8 2" xfId="17421"/>
    <cellStyle name="Input 6 2 2 8 2 2" xfId="32638"/>
    <cellStyle name="Input 6 2 2 8 3" xfId="32637"/>
    <cellStyle name="Input 6 2 2 9" xfId="8096"/>
    <cellStyle name="Input 6 2 2 9 2" xfId="19982"/>
    <cellStyle name="Input 6 2 2 9 2 2" xfId="32640"/>
    <cellStyle name="Input 6 2 2 9 3" xfId="32639"/>
    <cellStyle name="Input 6 2 3" xfId="32602"/>
    <cellStyle name="Input 6 20" xfId="11390"/>
    <cellStyle name="Input 6 20 2" xfId="22846"/>
    <cellStyle name="Input 6 20 2 2" xfId="32642"/>
    <cellStyle name="Input 6 20 3" xfId="32641"/>
    <cellStyle name="Input 6 21" xfId="5613"/>
    <cellStyle name="Input 6 21 2" xfId="18133"/>
    <cellStyle name="Input 6 21 2 2" xfId="32644"/>
    <cellStyle name="Input 6 21 3" xfId="32643"/>
    <cellStyle name="Input 6 22" xfId="10691"/>
    <cellStyle name="Input 6 22 2" xfId="32645"/>
    <cellStyle name="Input 6 23" xfId="32581"/>
    <cellStyle name="Input 6 24" xfId="1556"/>
    <cellStyle name="Input 6 3" xfId="4635"/>
    <cellStyle name="Input 6 3 10" xfId="10959"/>
    <cellStyle name="Input 6 3 10 2" xfId="22474"/>
    <cellStyle name="Input 6 3 10 2 2" xfId="32648"/>
    <cellStyle name="Input 6 3 10 3" xfId="32647"/>
    <cellStyle name="Input 6 3 11" xfId="11364"/>
    <cellStyle name="Input 6 3 11 2" xfId="22835"/>
    <cellStyle name="Input 6 3 11 2 2" xfId="32650"/>
    <cellStyle name="Input 6 3 11 3" xfId="32649"/>
    <cellStyle name="Input 6 3 12" xfId="11760"/>
    <cellStyle name="Input 6 3 12 2" xfId="23191"/>
    <cellStyle name="Input 6 3 12 2 2" xfId="32652"/>
    <cellStyle name="Input 6 3 12 3" xfId="32651"/>
    <cellStyle name="Input 6 3 13" xfId="12195"/>
    <cellStyle name="Input 6 3 13 2" xfId="23590"/>
    <cellStyle name="Input 6 3 13 2 2" xfId="32654"/>
    <cellStyle name="Input 6 3 13 3" xfId="32653"/>
    <cellStyle name="Input 6 3 14" xfId="12581"/>
    <cellStyle name="Input 6 3 14 2" xfId="23929"/>
    <cellStyle name="Input 6 3 14 2 2" xfId="32656"/>
    <cellStyle name="Input 6 3 14 3" xfId="32655"/>
    <cellStyle name="Input 6 3 15" xfId="12906"/>
    <cellStyle name="Input 6 3 15 2" xfId="24235"/>
    <cellStyle name="Input 6 3 15 2 2" xfId="32658"/>
    <cellStyle name="Input 6 3 15 3" xfId="32657"/>
    <cellStyle name="Input 6 3 16" xfId="13326"/>
    <cellStyle name="Input 6 3 16 2" xfId="24621"/>
    <cellStyle name="Input 6 3 16 2 2" xfId="32660"/>
    <cellStyle name="Input 6 3 16 3" xfId="32659"/>
    <cellStyle name="Input 6 3 17" xfId="13666"/>
    <cellStyle name="Input 6 3 17 2" xfId="24924"/>
    <cellStyle name="Input 6 3 17 2 2" xfId="32662"/>
    <cellStyle name="Input 6 3 17 3" xfId="32661"/>
    <cellStyle name="Input 6 3 18" xfId="13987"/>
    <cellStyle name="Input 6 3 18 2" xfId="25218"/>
    <cellStyle name="Input 6 3 18 2 2" xfId="32664"/>
    <cellStyle name="Input 6 3 18 3" xfId="32663"/>
    <cellStyle name="Input 6 3 19" xfId="14299"/>
    <cellStyle name="Input 6 3 19 2" xfId="25514"/>
    <cellStyle name="Input 6 3 19 2 2" xfId="32666"/>
    <cellStyle name="Input 6 3 19 3" xfId="32665"/>
    <cellStyle name="Input 6 3 2" xfId="7407"/>
    <cellStyle name="Input 6 3 2 2" xfId="19376"/>
    <cellStyle name="Input 6 3 2 2 2" xfId="32668"/>
    <cellStyle name="Input 6 3 2 3" xfId="32667"/>
    <cellStyle name="Input 6 3 20" xfId="14587"/>
    <cellStyle name="Input 6 3 20 2" xfId="32669"/>
    <cellStyle name="Input 6 3 21" xfId="32646"/>
    <cellStyle name="Input 6 3 3" xfId="7873"/>
    <cellStyle name="Input 6 3 3 2" xfId="19775"/>
    <cellStyle name="Input 6 3 3 2 2" xfId="32671"/>
    <cellStyle name="Input 6 3 3 3" xfId="32670"/>
    <cellStyle name="Input 6 3 4" xfId="8327"/>
    <cellStyle name="Input 6 3 4 2" xfId="20169"/>
    <cellStyle name="Input 6 3 4 2 2" xfId="32673"/>
    <cellStyle name="Input 6 3 4 3" xfId="32672"/>
    <cellStyle name="Input 6 3 5" xfId="8769"/>
    <cellStyle name="Input 6 3 5 2" xfId="20551"/>
    <cellStyle name="Input 6 3 5 2 2" xfId="32675"/>
    <cellStyle name="Input 6 3 5 3" xfId="32674"/>
    <cellStyle name="Input 6 3 6" xfId="9231"/>
    <cellStyle name="Input 6 3 6 2" xfId="20965"/>
    <cellStyle name="Input 6 3 6 2 2" xfId="32677"/>
    <cellStyle name="Input 6 3 6 3" xfId="32676"/>
    <cellStyle name="Input 6 3 7" xfId="9675"/>
    <cellStyle name="Input 6 3 7 2" xfId="21356"/>
    <cellStyle name="Input 6 3 7 2 2" xfId="32679"/>
    <cellStyle name="Input 6 3 7 3" xfId="32678"/>
    <cellStyle name="Input 6 3 8" xfId="10121"/>
    <cellStyle name="Input 6 3 8 2" xfId="21742"/>
    <cellStyle name="Input 6 3 8 2 2" xfId="32681"/>
    <cellStyle name="Input 6 3 8 3" xfId="32680"/>
    <cellStyle name="Input 6 3 9" xfId="10540"/>
    <cellStyle name="Input 6 3 9 2" xfId="22110"/>
    <cellStyle name="Input 6 3 9 2 2" xfId="32683"/>
    <cellStyle name="Input 6 3 9 3" xfId="32682"/>
    <cellStyle name="Input 6 4" xfId="4881"/>
    <cellStyle name="Input 6 4 2" xfId="17505"/>
    <cellStyle name="Input 6 4 2 2" xfId="32685"/>
    <cellStyle name="Input 6 4 3" xfId="32684"/>
    <cellStyle name="Input 6 5" xfId="6855"/>
    <cellStyle name="Input 6 5 2" xfId="18886"/>
    <cellStyle name="Input 6 5 2 2" xfId="32687"/>
    <cellStyle name="Input 6 5 3" xfId="32686"/>
    <cellStyle name="Input 6 6" xfId="5053"/>
    <cellStyle name="Input 6 6 2" xfId="17645"/>
    <cellStyle name="Input 6 6 2 2" xfId="32689"/>
    <cellStyle name="Input 6 6 3" xfId="32688"/>
    <cellStyle name="Input 6 7" xfId="6691"/>
    <cellStyle name="Input 6 7 2" xfId="18749"/>
    <cellStyle name="Input 6 7 2 2" xfId="32691"/>
    <cellStyle name="Input 6 7 3" xfId="32690"/>
    <cellStyle name="Input 6 8" xfId="5208"/>
    <cellStyle name="Input 6 8 2" xfId="17773"/>
    <cellStyle name="Input 6 8 2 2" xfId="32693"/>
    <cellStyle name="Input 6 8 3" xfId="32692"/>
    <cellStyle name="Input 6 9" xfId="6575"/>
    <cellStyle name="Input 6 9 2" xfId="18651"/>
    <cellStyle name="Input 6 9 2 2" xfId="32695"/>
    <cellStyle name="Input 6 9 3" xfId="32694"/>
    <cellStyle name="Input 7" xfId="529"/>
    <cellStyle name="Input 7 10" xfId="3712"/>
    <cellStyle name="Input 7 10 10" xfId="10524"/>
    <cellStyle name="Input 7 10 10 2" xfId="22101"/>
    <cellStyle name="Input 7 10 10 2 2" xfId="32699"/>
    <cellStyle name="Input 7 10 10 3" xfId="32698"/>
    <cellStyle name="Input 7 10 11" xfId="5627"/>
    <cellStyle name="Input 7 10 11 2" xfId="18145"/>
    <cellStyle name="Input 7 10 11 2 2" xfId="32701"/>
    <cellStyle name="Input 7 10 11 3" xfId="32700"/>
    <cellStyle name="Input 7 10 12" xfId="9173"/>
    <cellStyle name="Input 7 10 12 2" xfId="20914"/>
    <cellStyle name="Input 7 10 12 2 2" xfId="32703"/>
    <cellStyle name="Input 7 10 12 3" xfId="32702"/>
    <cellStyle name="Input 7 10 13" xfId="11749"/>
    <cellStyle name="Input 7 10 13 2" xfId="23184"/>
    <cellStyle name="Input 7 10 13 2 2" xfId="32705"/>
    <cellStyle name="Input 7 10 13 3" xfId="32704"/>
    <cellStyle name="Input 7 10 14" xfId="12186"/>
    <cellStyle name="Input 7 10 14 2" xfId="23582"/>
    <cellStyle name="Input 7 10 14 2 2" xfId="32707"/>
    <cellStyle name="Input 7 10 14 3" xfId="32706"/>
    <cellStyle name="Input 7 10 15" xfId="12572"/>
    <cellStyle name="Input 7 10 15 2" xfId="23923"/>
    <cellStyle name="Input 7 10 15 2 2" xfId="32709"/>
    <cellStyle name="Input 7 10 15 3" xfId="32708"/>
    <cellStyle name="Input 7 10 16" xfId="6123"/>
    <cellStyle name="Input 7 10 16 2" xfId="18252"/>
    <cellStyle name="Input 7 10 16 2 2" xfId="32711"/>
    <cellStyle name="Input 7 10 16 3" xfId="32710"/>
    <cellStyle name="Input 7 10 17" xfId="7422"/>
    <cellStyle name="Input 7 10 17 2" xfId="19387"/>
    <cellStyle name="Input 7 10 17 2 2" xfId="32713"/>
    <cellStyle name="Input 7 10 17 3" xfId="32712"/>
    <cellStyle name="Input 7 10 18" xfId="6114"/>
    <cellStyle name="Input 7 10 18 2" xfId="18243"/>
    <cellStyle name="Input 7 10 18 2 2" xfId="32715"/>
    <cellStyle name="Input 7 10 18 3" xfId="32714"/>
    <cellStyle name="Input 7 10 19" xfId="5721"/>
    <cellStyle name="Input 7 10 19 2" xfId="18226"/>
    <cellStyle name="Input 7 10 19 2 2" xfId="32717"/>
    <cellStyle name="Input 7 10 19 3" xfId="32716"/>
    <cellStyle name="Input 7 10 2" xfId="6543"/>
    <cellStyle name="Input 7 10 2 2" xfId="18621"/>
    <cellStyle name="Input 7 10 2 2 2" xfId="32719"/>
    <cellStyle name="Input 7 10 2 3" xfId="32718"/>
    <cellStyle name="Input 7 10 20" xfId="12911"/>
    <cellStyle name="Input 7 10 20 2" xfId="32720"/>
    <cellStyle name="Input 7 10 21" xfId="32697"/>
    <cellStyle name="Input 7 10 3" xfId="5330"/>
    <cellStyle name="Input 7 10 3 2" xfId="17875"/>
    <cellStyle name="Input 7 10 3 2 2" xfId="32722"/>
    <cellStyle name="Input 7 10 3 3" xfId="32721"/>
    <cellStyle name="Input 7 10 4" xfId="7857"/>
    <cellStyle name="Input 7 10 4 2" xfId="19764"/>
    <cellStyle name="Input 7 10 4 2 2" xfId="32724"/>
    <cellStyle name="Input 7 10 4 3" xfId="32723"/>
    <cellStyle name="Input 7 10 5" xfId="8310"/>
    <cellStyle name="Input 7 10 5 2" xfId="20154"/>
    <cellStyle name="Input 7 10 5 2 2" xfId="32726"/>
    <cellStyle name="Input 7 10 5 3" xfId="32725"/>
    <cellStyle name="Input 7 10 6" xfId="6321"/>
    <cellStyle name="Input 7 10 6 2" xfId="18421"/>
    <cellStyle name="Input 7 10 6 2 2" xfId="32728"/>
    <cellStyle name="Input 7 10 6 3" xfId="32727"/>
    <cellStyle name="Input 7 10 7" xfId="7175"/>
    <cellStyle name="Input 7 10 7 2" xfId="19180"/>
    <cellStyle name="Input 7 10 7 2 2" xfId="32730"/>
    <cellStyle name="Input 7 10 7 3" xfId="32729"/>
    <cellStyle name="Input 7 10 8" xfId="9659"/>
    <cellStyle name="Input 7 10 8 2" xfId="21344"/>
    <cellStyle name="Input 7 10 8 2 2" xfId="32732"/>
    <cellStyle name="Input 7 10 8 3" xfId="32731"/>
    <cellStyle name="Input 7 10 9" xfId="10108"/>
    <cellStyle name="Input 7 10 9 2" xfId="21732"/>
    <cellStyle name="Input 7 10 9 2 2" xfId="32734"/>
    <cellStyle name="Input 7 10 9 3" xfId="32733"/>
    <cellStyle name="Input 7 11" xfId="3713"/>
    <cellStyle name="Input 7 11 10" xfId="8776"/>
    <cellStyle name="Input 7 11 10 2" xfId="20557"/>
    <cellStyle name="Input 7 11 10 2 2" xfId="32737"/>
    <cellStyle name="Input 7 11 10 3" xfId="32736"/>
    <cellStyle name="Input 7 11 11" xfId="8662"/>
    <cellStyle name="Input 7 11 11 2" xfId="20453"/>
    <cellStyle name="Input 7 11 11 2 2" xfId="32739"/>
    <cellStyle name="Input 7 11 11 3" xfId="32738"/>
    <cellStyle name="Input 7 11 12" xfId="9684"/>
    <cellStyle name="Input 7 11 12 2" xfId="21364"/>
    <cellStyle name="Input 7 11 12 2 2" xfId="32741"/>
    <cellStyle name="Input 7 11 12 3" xfId="32740"/>
    <cellStyle name="Input 7 11 13" xfId="5659"/>
    <cellStyle name="Input 7 11 13 2" xfId="18176"/>
    <cellStyle name="Input 7 11 13 2 2" xfId="32743"/>
    <cellStyle name="Input 7 11 13 3" xfId="32742"/>
    <cellStyle name="Input 7 11 14" xfId="6133"/>
    <cellStyle name="Input 7 11 14 2" xfId="18262"/>
    <cellStyle name="Input 7 11 14 2 2" xfId="32745"/>
    <cellStyle name="Input 7 11 14 3" xfId="32744"/>
    <cellStyle name="Input 7 11 15" xfId="9915"/>
    <cellStyle name="Input 7 11 15 2" xfId="21575"/>
    <cellStyle name="Input 7 11 15 2 2" xfId="32747"/>
    <cellStyle name="Input 7 11 15 3" xfId="32746"/>
    <cellStyle name="Input 7 11 16" xfId="11049"/>
    <cellStyle name="Input 7 11 16 2" xfId="22549"/>
    <cellStyle name="Input 7 11 16 2 2" xfId="32749"/>
    <cellStyle name="Input 7 11 16 3" xfId="32748"/>
    <cellStyle name="Input 7 11 17" xfId="12342"/>
    <cellStyle name="Input 7 11 17 2" xfId="23720"/>
    <cellStyle name="Input 7 11 17 2 2" xfId="32751"/>
    <cellStyle name="Input 7 11 17 3" xfId="32750"/>
    <cellStyle name="Input 7 11 18" xfId="6115"/>
    <cellStyle name="Input 7 11 18 2" xfId="18244"/>
    <cellStyle name="Input 7 11 18 2 2" xfId="32753"/>
    <cellStyle name="Input 7 11 18 3" xfId="32752"/>
    <cellStyle name="Input 7 11 19" xfId="11681"/>
    <cellStyle name="Input 7 11 19 2" xfId="23117"/>
    <cellStyle name="Input 7 11 19 2 2" xfId="32755"/>
    <cellStyle name="Input 7 11 19 3" xfId="32754"/>
    <cellStyle name="Input 7 11 2" xfId="6544"/>
    <cellStyle name="Input 7 11 2 2" xfId="18622"/>
    <cellStyle name="Input 7 11 2 2 2" xfId="32757"/>
    <cellStyle name="Input 7 11 2 3" xfId="32756"/>
    <cellStyle name="Input 7 11 20" xfId="10849"/>
    <cellStyle name="Input 7 11 20 2" xfId="32758"/>
    <cellStyle name="Input 7 11 21" xfId="32735"/>
    <cellStyle name="Input 7 11 3" xfId="5329"/>
    <cellStyle name="Input 7 11 3 2" xfId="17874"/>
    <cellStyle name="Input 7 11 3 2 2" xfId="32760"/>
    <cellStyle name="Input 7 11 3 3" xfId="32759"/>
    <cellStyle name="Input 7 11 4" xfId="6410"/>
    <cellStyle name="Input 7 11 4 2" xfId="18498"/>
    <cellStyle name="Input 7 11 4 2 2" xfId="32762"/>
    <cellStyle name="Input 7 11 4 3" xfId="32761"/>
    <cellStyle name="Input 7 11 5" xfId="4706"/>
    <cellStyle name="Input 7 11 5 2" xfId="17396"/>
    <cellStyle name="Input 7 11 5 2 2" xfId="32764"/>
    <cellStyle name="Input 7 11 5 3" xfId="32763"/>
    <cellStyle name="Input 7 11 6" xfId="6322"/>
    <cellStyle name="Input 7 11 6 2" xfId="18422"/>
    <cellStyle name="Input 7 11 6 2 2" xfId="32766"/>
    <cellStyle name="Input 7 11 6 3" xfId="32765"/>
    <cellStyle name="Input 7 11 7" xfId="8024"/>
    <cellStyle name="Input 7 11 7 2" xfId="19910"/>
    <cellStyle name="Input 7 11 7 2 2" xfId="32768"/>
    <cellStyle name="Input 7 11 7 3" xfId="32767"/>
    <cellStyle name="Input 7 11 8" xfId="6894"/>
    <cellStyle name="Input 7 11 8 2" xfId="18910"/>
    <cellStyle name="Input 7 11 8 2 2" xfId="32770"/>
    <cellStyle name="Input 7 11 8 3" xfId="32769"/>
    <cellStyle name="Input 7 11 9" xfId="5584"/>
    <cellStyle name="Input 7 11 9 2" xfId="18106"/>
    <cellStyle name="Input 7 11 9 2 2" xfId="32772"/>
    <cellStyle name="Input 7 11 9 3" xfId="32771"/>
    <cellStyle name="Input 7 12" xfId="6542"/>
    <cellStyle name="Input 7 12 2" xfId="18620"/>
    <cellStyle name="Input 7 12 2 2" xfId="32774"/>
    <cellStyle name="Input 7 12 3" xfId="32773"/>
    <cellStyle name="Input 7 13" xfId="5331"/>
    <cellStyle name="Input 7 13 2" xfId="17876"/>
    <cellStyle name="Input 7 13 2 2" xfId="32776"/>
    <cellStyle name="Input 7 13 3" xfId="32775"/>
    <cellStyle name="Input 7 14" xfId="7365"/>
    <cellStyle name="Input 7 14 2" xfId="19340"/>
    <cellStyle name="Input 7 14 2 2" xfId="32778"/>
    <cellStyle name="Input 7 14 3" xfId="32777"/>
    <cellStyle name="Input 7 15" xfId="7830"/>
    <cellStyle name="Input 7 15 2" xfId="19742"/>
    <cellStyle name="Input 7 15 2 2" xfId="32780"/>
    <cellStyle name="Input 7 15 3" xfId="32779"/>
    <cellStyle name="Input 7 16" xfId="6320"/>
    <cellStyle name="Input 7 16 2" xfId="18420"/>
    <cellStyle name="Input 7 16 2 2" xfId="32782"/>
    <cellStyle name="Input 7 16 3" xfId="32781"/>
    <cellStyle name="Input 7 17" xfId="9216"/>
    <cellStyle name="Input 7 17 2" xfId="20952"/>
    <cellStyle name="Input 7 17 2 2" xfId="32784"/>
    <cellStyle name="Input 7 17 3" xfId="32783"/>
    <cellStyle name="Input 7 18" xfId="9189"/>
    <cellStyle name="Input 7 18 2" xfId="20928"/>
    <cellStyle name="Input 7 18 2 2" xfId="32786"/>
    <cellStyle name="Input 7 18 3" xfId="32785"/>
    <cellStyle name="Input 7 19" xfId="9634"/>
    <cellStyle name="Input 7 19 2" xfId="21324"/>
    <cellStyle name="Input 7 19 2 2" xfId="32788"/>
    <cellStyle name="Input 7 19 3" xfId="32787"/>
    <cellStyle name="Input 7 2" xfId="3714"/>
    <cellStyle name="Input 7 2 10" xfId="6217"/>
    <cellStyle name="Input 7 2 10 2" xfId="18327"/>
    <cellStyle name="Input 7 2 10 2 2" xfId="32791"/>
    <cellStyle name="Input 7 2 10 3" xfId="32790"/>
    <cellStyle name="Input 7 2 11" xfId="9240"/>
    <cellStyle name="Input 7 2 11 2" xfId="20973"/>
    <cellStyle name="Input 7 2 11 2 2" xfId="32793"/>
    <cellStyle name="Input 7 2 11 3" xfId="32792"/>
    <cellStyle name="Input 7 2 12" xfId="7399"/>
    <cellStyle name="Input 7 2 12 2" xfId="19370"/>
    <cellStyle name="Input 7 2 12 2 2" xfId="32795"/>
    <cellStyle name="Input 7 2 12 3" xfId="32794"/>
    <cellStyle name="Input 7 2 13" xfId="8658"/>
    <cellStyle name="Input 7 2 13 2" xfId="20449"/>
    <cellStyle name="Input 7 2 13 2 2" xfId="32797"/>
    <cellStyle name="Input 7 2 13 3" xfId="32796"/>
    <cellStyle name="Input 7 2 14" xfId="6134"/>
    <cellStyle name="Input 7 2 14 2" xfId="18263"/>
    <cellStyle name="Input 7 2 14 2 2" xfId="32799"/>
    <cellStyle name="Input 7 2 14 3" xfId="32798"/>
    <cellStyle name="Input 7 2 15" xfId="8656"/>
    <cellStyle name="Input 7 2 15 2" xfId="20447"/>
    <cellStyle name="Input 7 2 15 2 2" xfId="32801"/>
    <cellStyle name="Input 7 2 15 3" xfId="32800"/>
    <cellStyle name="Input 7 2 16" xfId="8201"/>
    <cellStyle name="Input 7 2 16 2" xfId="20058"/>
    <cellStyle name="Input 7 2 16 2 2" xfId="32803"/>
    <cellStyle name="Input 7 2 16 3" xfId="32802"/>
    <cellStyle name="Input 7 2 17" xfId="5514"/>
    <cellStyle name="Input 7 2 17 2" xfId="18044"/>
    <cellStyle name="Input 7 2 17 2 2" xfId="32805"/>
    <cellStyle name="Input 7 2 17 3" xfId="32804"/>
    <cellStyle name="Input 7 2 18" xfId="7667"/>
    <cellStyle name="Input 7 2 18 2" xfId="19612"/>
    <cellStyle name="Input 7 2 18 2 2" xfId="32807"/>
    <cellStyle name="Input 7 2 18 3" xfId="32806"/>
    <cellStyle name="Input 7 2 19" xfId="8811"/>
    <cellStyle name="Input 7 2 19 2" xfId="20580"/>
    <cellStyle name="Input 7 2 19 2 2" xfId="32809"/>
    <cellStyle name="Input 7 2 19 3" xfId="32808"/>
    <cellStyle name="Input 7 2 2" xfId="6545"/>
    <cellStyle name="Input 7 2 2 2" xfId="18623"/>
    <cellStyle name="Input 7 2 2 2 2" xfId="32811"/>
    <cellStyle name="Input 7 2 2 3" xfId="32810"/>
    <cellStyle name="Input 7 2 20" xfId="6805"/>
    <cellStyle name="Input 7 2 20 2" xfId="32812"/>
    <cellStyle name="Input 7 2 21" xfId="32789"/>
    <cellStyle name="Input 7 2 3" xfId="5328"/>
    <cellStyle name="Input 7 2 3 2" xfId="17873"/>
    <cellStyle name="Input 7 2 3 2 2" xfId="32814"/>
    <cellStyle name="Input 7 2 3 3" xfId="32813"/>
    <cellStyle name="Input 7 2 4" xfId="6411"/>
    <cellStyle name="Input 7 2 4 2" xfId="18499"/>
    <cellStyle name="Input 7 2 4 2 2" xfId="32816"/>
    <cellStyle name="Input 7 2 4 3" xfId="32815"/>
    <cellStyle name="Input 7 2 5" xfId="5444"/>
    <cellStyle name="Input 7 2 5 2" xfId="17982"/>
    <cellStyle name="Input 7 2 5 2 2" xfId="32818"/>
    <cellStyle name="Input 7 2 5 3" xfId="32817"/>
    <cellStyle name="Input 7 2 6" xfId="6323"/>
    <cellStyle name="Input 7 2 6 2" xfId="18423"/>
    <cellStyle name="Input 7 2 6 2 2" xfId="32820"/>
    <cellStyle name="Input 7 2 6 3" xfId="32819"/>
    <cellStyle name="Input 7 2 7" xfId="5533"/>
    <cellStyle name="Input 7 2 7 2" xfId="18062"/>
    <cellStyle name="Input 7 2 7 2 2" xfId="32822"/>
    <cellStyle name="Input 7 2 7 3" xfId="32821"/>
    <cellStyle name="Input 7 2 8" xfId="7348"/>
    <cellStyle name="Input 7 2 8 2" xfId="19324"/>
    <cellStyle name="Input 7 2 8 2 2" xfId="32824"/>
    <cellStyle name="Input 7 2 8 3" xfId="32823"/>
    <cellStyle name="Input 7 2 9" xfId="8668"/>
    <cellStyle name="Input 7 2 9 2" xfId="20458"/>
    <cellStyle name="Input 7 2 9 2 2" xfId="32826"/>
    <cellStyle name="Input 7 2 9 3" xfId="32825"/>
    <cellStyle name="Input 7 20" xfId="10079"/>
    <cellStyle name="Input 7 20 2" xfId="21708"/>
    <cellStyle name="Input 7 20 2 2" xfId="32828"/>
    <cellStyle name="Input 7 20 3" xfId="32827"/>
    <cellStyle name="Input 7 21" xfId="8661"/>
    <cellStyle name="Input 7 21 2" xfId="20452"/>
    <cellStyle name="Input 7 21 2 2" xfId="32830"/>
    <cellStyle name="Input 7 21 3" xfId="32829"/>
    <cellStyle name="Input 7 22" xfId="6188"/>
    <cellStyle name="Input 7 22 2" xfId="18304"/>
    <cellStyle name="Input 7 22 2 2" xfId="32832"/>
    <cellStyle name="Input 7 22 3" xfId="32831"/>
    <cellStyle name="Input 7 23" xfId="11327"/>
    <cellStyle name="Input 7 23 2" xfId="22806"/>
    <cellStyle name="Input 7 23 2 2" xfId="32834"/>
    <cellStyle name="Input 7 23 3" xfId="32833"/>
    <cellStyle name="Input 7 24" xfId="11670"/>
    <cellStyle name="Input 7 24 2" xfId="23109"/>
    <cellStyle name="Input 7 24 2 2" xfId="32836"/>
    <cellStyle name="Input 7 24 3" xfId="32835"/>
    <cellStyle name="Input 7 25" xfId="12168"/>
    <cellStyle name="Input 7 25 2" xfId="23568"/>
    <cellStyle name="Input 7 25 2 2" xfId="32838"/>
    <cellStyle name="Input 7 25 3" xfId="32837"/>
    <cellStyle name="Input 7 26" xfId="11050"/>
    <cellStyle name="Input 7 26 2" xfId="22550"/>
    <cellStyle name="Input 7 26 2 2" xfId="32840"/>
    <cellStyle name="Input 7 26 3" xfId="32839"/>
    <cellStyle name="Input 7 27" xfId="13319"/>
    <cellStyle name="Input 7 27 2" xfId="24615"/>
    <cellStyle name="Input 7 27 2 2" xfId="32842"/>
    <cellStyle name="Input 7 27 3" xfId="32841"/>
    <cellStyle name="Input 7 28" xfId="13658"/>
    <cellStyle name="Input 7 28 2" xfId="24921"/>
    <cellStyle name="Input 7 28 2 2" xfId="32844"/>
    <cellStyle name="Input 7 28 3" xfId="32843"/>
    <cellStyle name="Input 7 29" xfId="13982"/>
    <cellStyle name="Input 7 29 2" xfId="25215"/>
    <cellStyle name="Input 7 29 2 2" xfId="32846"/>
    <cellStyle name="Input 7 29 3" xfId="32845"/>
    <cellStyle name="Input 7 3" xfId="3715"/>
    <cellStyle name="Input 7 3 10" xfId="9391"/>
    <cellStyle name="Input 7 3 10 2" xfId="21108"/>
    <cellStyle name="Input 7 3 10 2 2" xfId="32849"/>
    <cellStyle name="Input 7 3 10 3" xfId="32848"/>
    <cellStyle name="Input 7 3 11" xfId="5626"/>
    <cellStyle name="Input 7 3 11 2" xfId="18144"/>
    <cellStyle name="Input 7 3 11 2 2" xfId="32851"/>
    <cellStyle name="Input 7 3 11 3" xfId="32850"/>
    <cellStyle name="Input 7 3 12" xfId="6813"/>
    <cellStyle name="Input 7 3 12 2" xfId="18851"/>
    <cellStyle name="Input 7 3 12 2 2" xfId="32853"/>
    <cellStyle name="Input 7 3 12 3" xfId="32852"/>
    <cellStyle name="Input 7 3 13" xfId="5658"/>
    <cellStyle name="Input 7 3 13 2" xfId="18175"/>
    <cellStyle name="Input 7 3 13 2 2" xfId="32855"/>
    <cellStyle name="Input 7 3 13 3" xfId="32854"/>
    <cellStyle name="Input 7 3 14" xfId="11042"/>
    <cellStyle name="Input 7 3 14 2" xfId="22542"/>
    <cellStyle name="Input 7 3 14 2 2" xfId="32857"/>
    <cellStyle name="Input 7 3 14 3" xfId="32856"/>
    <cellStyle name="Input 7 3 15" xfId="6283"/>
    <cellStyle name="Input 7 3 15 2" xfId="18387"/>
    <cellStyle name="Input 7 3 15 2 2" xfId="32859"/>
    <cellStyle name="Input 7 3 15 3" xfId="32858"/>
    <cellStyle name="Input 7 3 16" xfId="5557"/>
    <cellStyle name="Input 7 3 16 2" xfId="18085"/>
    <cellStyle name="Input 7 3 16 2 2" xfId="32861"/>
    <cellStyle name="Input 7 3 16 3" xfId="32860"/>
    <cellStyle name="Input 7 3 17" xfId="6378"/>
    <cellStyle name="Input 7 3 17 2" xfId="18469"/>
    <cellStyle name="Input 7 3 17 2 2" xfId="32863"/>
    <cellStyle name="Input 7 3 17 3" xfId="32862"/>
    <cellStyle name="Input 7 3 18" xfId="11754"/>
    <cellStyle name="Input 7 3 18 2" xfId="23188"/>
    <cellStyle name="Input 7 3 18 2 2" xfId="32865"/>
    <cellStyle name="Input 7 3 18 3" xfId="32864"/>
    <cellStyle name="Input 7 3 19" xfId="9245"/>
    <cellStyle name="Input 7 3 19 2" xfId="20978"/>
    <cellStyle name="Input 7 3 19 2 2" xfId="32867"/>
    <cellStyle name="Input 7 3 19 3" xfId="32866"/>
    <cellStyle name="Input 7 3 2" xfId="6546"/>
    <cellStyle name="Input 7 3 2 2" xfId="18624"/>
    <cellStyle name="Input 7 3 2 2 2" xfId="32869"/>
    <cellStyle name="Input 7 3 2 3" xfId="32868"/>
    <cellStyle name="Input 7 3 20" xfId="8296"/>
    <cellStyle name="Input 7 3 20 2" xfId="32870"/>
    <cellStyle name="Input 7 3 21" xfId="32847"/>
    <cellStyle name="Input 7 3 3" xfId="5327"/>
    <cellStyle name="Input 7 3 3 2" xfId="17872"/>
    <cellStyle name="Input 7 3 3 2 2" xfId="32872"/>
    <cellStyle name="Input 7 3 3 3" xfId="32871"/>
    <cellStyle name="Input 7 3 4" xfId="6412"/>
    <cellStyle name="Input 7 3 4 2" xfId="18500"/>
    <cellStyle name="Input 7 3 4 2 2" xfId="32874"/>
    <cellStyle name="Input 7 3 4 3" xfId="32873"/>
    <cellStyle name="Input 7 3 5" xfId="7101"/>
    <cellStyle name="Input 7 3 5 2" xfId="19107"/>
    <cellStyle name="Input 7 3 5 2 2" xfId="32876"/>
    <cellStyle name="Input 7 3 5 3" xfId="32875"/>
    <cellStyle name="Input 7 3 6" xfId="6324"/>
    <cellStyle name="Input 7 3 6 2" xfId="18424"/>
    <cellStyle name="Input 7 3 6 2 2" xfId="32878"/>
    <cellStyle name="Input 7 3 6 3" xfId="32877"/>
    <cellStyle name="Input 7 3 7" xfId="6665"/>
    <cellStyle name="Input 7 3 7 2" xfId="18724"/>
    <cellStyle name="Input 7 3 7 2 2" xfId="32880"/>
    <cellStyle name="Input 7 3 7 3" xfId="32879"/>
    <cellStyle name="Input 7 3 8" xfId="6649"/>
    <cellStyle name="Input 7 3 8 2" xfId="18712"/>
    <cellStyle name="Input 7 3 8 2 2" xfId="32882"/>
    <cellStyle name="Input 7 3 8 3" xfId="32881"/>
    <cellStyle name="Input 7 3 9" xfId="8941"/>
    <cellStyle name="Input 7 3 9 2" xfId="20705"/>
    <cellStyle name="Input 7 3 9 2 2" xfId="32884"/>
    <cellStyle name="Input 7 3 9 3" xfId="32883"/>
    <cellStyle name="Input 7 30" xfId="14295"/>
    <cellStyle name="Input 7 30 2" xfId="32885"/>
    <cellStyle name="Input 7 31" xfId="32696"/>
    <cellStyle name="Input 7 32" xfId="3711"/>
    <cellStyle name="Input 7 4" xfId="3716"/>
    <cellStyle name="Input 7 4 10" xfId="9180"/>
    <cellStyle name="Input 7 4 10 2" xfId="20920"/>
    <cellStyle name="Input 7 4 10 2 2" xfId="32888"/>
    <cellStyle name="Input 7 4 10 3" xfId="32887"/>
    <cellStyle name="Input 7 4 11" xfId="5625"/>
    <cellStyle name="Input 7 4 11 2" xfId="18143"/>
    <cellStyle name="Input 7 4 11 2 2" xfId="32890"/>
    <cellStyle name="Input 7 4 11 3" xfId="32889"/>
    <cellStyle name="Input 7 4 12" xfId="9256"/>
    <cellStyle name="Input 7 4 12 2" xfId="20979"/>
    <cellStyle name="Input 7 4 12 2 2" xfId="32892"/>
    <cellStyle name="Input 7 4 12 3" xfId="32891"/>
    <cellStyle name="Input 7 4 13" xfId="7867"/>
    <cellStyle name="Input 7 4 13 2" xfId="19772"/>
    <cellStyle name="Input 7 4 13 2 2" xfId="32894"/>
    <cellStyle name="Input 7 4 13 3" xfId="32893"/>
    <cellStyle name="Input 7 4 14" xfId="6135"/>
    <cellStyle name="Input 7 4 14 2" xfId="18264"/>
    <cellStyle name="Input 7 4 14 2 2" xfId="32896"/>
    <cellStyle name="Input 7 4 14 3" xfId="32895"/>
    <cellStyle name="Input 7 4 15" xfId="11265"/>
    <cellStyle name="Input 7 4 15 2" xfId="22744"/>
    <cellStyle name="Input 7 4 15 2 2" xfId="32898"/>
    <cellStyle name="Input 7 4 15 3" xfId="32897"/>
    <cellStyle name="Input 7 4 16" xfId="8285"/>
    <cellStyle name="Input 7 4 16 2" xfId="20135"/>
    <cellStyle name="Input 7 4 16 2 2" xfId="32900"/>
    <cellStyle name="Input 7 4 16 3" xfId="32899"/>
    <cellStyle name="Input 7 4 17" xfId="11263"/>
    <cellStyle name="Input 7 4 17 2" xfId="22743"/>
    <cellStyle name="Input 7 4 17 2 2" xfId="32902"/>
    <cellStyle name="Input 7 4 17 3" xfId="32901"/>
    <cellStyle name="Input 7 4 18" xfId="10007"/>
    <cellStyle name="Input 7 4 18 2" xfId="21640"/>
    <cellStyle name="Input 7 4 18 2 2" xfId="32904"/>
    <cellStyle name="Input 7 4 18 3" xfId="32903"/>
    <cellStyle name="Input 7 4 19" xfId="9235"/>
    <cellStyle name="Input 7 4 19 2" xfId="20969"/>
    <cellStyle name="Input 7 4 19 2 2" xfId="32906"/>
    <cellStyle name="Input 7 4 19 3" xfId="32905"/>
    <cellStyle name="Input 7 4 2" xfId="6547"/>
    <cellStyle name="Input 7 4 2 2" xfId="18625"/>
    <cellStyle name="Input 7 4 2 2 2" xfId="32908"/>
    <cellStyle name="Input 7 4 2 3" xfId="32907"/>
    <cellStyle name="Input 7 4 20" xfId="6102"/>
    <cellStyle name="Input 7 4 20 2" xfId="32909"/>
    <cellStyle name="Input 7 4 21" xfId="32886"/>
    <cellStyle name="Input 7 4 3" xfId="4837"/>
    <cellStyle name="Input 7 4 3 2" xfId="17477"/>
    <cellStyle name="Input 7 4 3 2 2" xfId="32911"/>
    <cellStyle name="Input 7 4 3 3" xfId="32910"/>
    <cellStyle name="Input 7 4 4" xfId="6413"/>
    <cellStyle name="Input 7 4 4 2" xfId="18501"/>
    <cellStyle name="Input 7 4 4 2 2" xfId="32913"/>
    <cellStyle name="Input 7 4 4 3" xfId="32912"/>
    <cellStyle name="Input 7 4 5" xfId="5443"/>
    <cellStyle name="Input 7 4 5 2" xfId="17981"/>
    <cellStyle name="Input 7 4 5 2 2" xfId="32915"/>
    <cellStyle name="Input 7 4 5 3" xfId="32914"/>
    <cellStyle name="Input 7 4 6" xfId="6325"/>
    <cellStyle name="Input 7 4 6 2" xfId="18425"/>
    <cellStyle name="Input 7 4 6 2 2" xfId="32917"/>
    <cellStyle name="Input 7 4 6 3" xfId="32916"/>
    <cellStyle name="Input 7 4 7" xfId="6830"/>
    <cellStyle name="Input 7 4 7 2" xfId="18863"/>
    <cellStyle name="Input 7 4 7 2 2" xfId="32919"/>
    <cellStyle name="Input 7 4 7 3" xfId="32918"/>
    <cellStyle name="Input 7 4 8" xfId="8415"/>
    <cellStyle name="Input 7 4 8 2" xfId="20237"/>
    <cellStyle name="Input 7 4 8 2 2" xfId="32921"/>
    <cellStyle name="Input 7 4 8 3" xfId="32920"/>
    <cellStyle name="Input 7 4 9" xfId="8094"/>
    <cellStyle name="Input 7 4 9 2" xfId="19980"/>
    <cellStyle name="Input 7 4 9 2 2" xfId="32923"/>
    <cellStyle name="Input 7 4 9 3" xfId="32922"/>
    <cellStyle name="Input 7 5" xfId="3717"/>
    <cellStyle name="Input 7 5 10" xfId="6218"/>
    <cellStyle name="Input 7 5 10 2" xfId="18328"/>
    <cellStyle name="Input 7 5 10 2 2" xfId="32926"/>
    <cellStyle name="Input 7 5 10 3" xfId="32925"/>
    <cellStyle name="Input 7 5 11" xfId="5624"/>
    <cellStyle name="Input 7 5 11 2" xfId="18142"/>
    <cellStyle name="Input 7 5 11 2 2" xfId="32928"/>
    <cellStyle name="Input 7 5 11 3" xfId="32927"/>
    <cellStyle name="Input 7 5 12" xfId="8489"/>
    <cellStyle name="Input 7 5 12 2" xfId="20308"/>
    <cellStyle name="Input 7 5 12 2 2" xfId="32930"/>
    <cellStyle name="Input 7 5 12 3" xfId="32929"/>
    <cellStyle name="Input 7 5 13" xfId="9242"/>
    <cellStyle name="Input 7 5 13 2" xfId="20975"/>
    <cellStyle name="Input 7 5 13 2 2" xfId="32932"/>
    <cellStyle name="Input 7 5 13 3" xfId="32931"/>
    <cellStyle name="Input 7 5 14" xfId="9484"/>
    <cellStyle name="Input 7 5 14 2" xfId="21200"/>
    <cellStyle name="Input 7 5 14 2 2" xfId="32934"/>
    <cellStyle name="Input 7 5 14 3" xfId="32933"/>
    <cellStyle name="Input 7 5 15" xfId="7838"/>
    <cellStyle name="Input 7 5 15 2" xfId="19748"/>
    <cellStyle name="Input 7 5 15 2 2" xfId="32936"/>
    <cellStyle name="Input 7 5 15 3" xfId="32935"/>
    <cellStyle name="Input 7 5 16" xfId="10854"/>
    <cellStyle name="Input 7 5 16 2" xfId="22377"/>
    <cellStyle name="Input 7 5 16 2 2" xfId="32938"/>
    <cellStyle name="Input 7 5 16 3" xfId="32937"/>
    <cellStyle name="Input 7 5 17" xfId="5617"/>
    <cellStyle name="Input 7 5 17 2" xfId="18136"/>
    <cellStyle name="Input 7 5 17 2 2" xfId="32940"/>
    <cellStyle name="Input 7 5 17 3" xfId="32939"/>
    <cellStyle name="Input 7 5 18" xfId="12569"/>
    <cellStyle name="Input 7 5 18 2" xfId="23920"/>
    <cellStyle name="Input 7 5 18 2 2" xfId="32942"/>
    <cellStyle name="Input 7 5 18 3" xfId="32941"/>
    <cellStyle name="Input 7 5 19" xfId="5720"/>
    <cellStyle name="Input 7 5 19 2" xfId="18225"/>
    <cellStyle name="Input 7 5 19 2 2" xfId="32944"/>
    <cellStyle name="Input 7 5 19 3" xfId="32943"/>
    <cellStyle name="Input 7 5 2" xfId="6548"/>
    <cellStyle name="Input 7 5 2 2" xfId="18626"/>
    <cellStyle name="Input 7 5 2 2 2" xfId="32946"/>
    <cellStyle name="Input 7 5 2 3" xfId="32945"/>
    <cellStyle name="Input 7 5 20" xfId="8779"/>
    <cellStyle name="Input 7 5 20 2" xfId="32947"/>
    <cellStyle name="Input 7 5 21" xfId="32924"/>
    <cellStyle name="Input 7 5 3" xfId="4693"/>
    <cellStyle name="Input 7 5 3 2" xfId="17385"/>
    <cellStyle name="Input 7 5 3 2 2" xfId="32949"/>
    <cellStyle name="Input 7 5 3 3" xfId="32948"/>
    <cellStyle name="Input 7 5 4" xfId="4778"/>
    <cellStyle name="Input 7 5 4 2" xfId="17432"/>
    <cellStyle name="Input 7 5 4 2 2" xfId="32951"/>
    <cellStyle name="Input 7 5 4 3" xfId="32950"/>
    <cellStyle name="Input 7 5 5" xfId="5442"/>
    <cellStyle name="Input 7 5 5 2" xfId="17980"/>
    <cellStyle name="Input 7 5 5 2 2" xfId="32953"/>
    <cellStyle name="Input 7 5 5 3" xfId="32952"/>
    <cellStyle name="Input 7 5 6" xfId="6326"/>
    <cellStyle name="Input 7 5 6 2" xfId="18426"/>
    <cellStyle name="Input 7 5 6 2 2" xfId="32955"/>
    <cellStyle name="Input 7 5 6 3" xfId="32954"/>
    <cellStyle name="Input 7 5 7" xfId="5180"/>
    <cellStyle name="Input 7 5 7 2" xfId="17753"/>
    <cellStyle name="Input 7 5 7 2 2" xfId="32957"/>
    <cellStyle name="Input 7 5 7 3" xfId="32956"/>
    <cellStyle name="Input 7 5 8" xfId="7882"/>
    <cellStyle name="Input 7 5 8 2" xfId="19783"/>
    <cellStyle name="Input 7 5 8 2 2" xfId="32959"/>
    <cellStyle name="Input 7 5 8 3" xfId="32958"/>
    <cellStyle name="Input 7 5 9" xfId="5583"/>
    <cellStyle name="Input 7 5 9 2" xfId="18105"/>
    <cellStyle name="Input 7 5 9 2 2" xfId="32961"/>
    <cellStyle name="Input 7 5 9 3" xfId="32960"/>
    <cellStyle name="Input 7 6" xfId="3718"/>
    <cellStyle name="Input 7 6 10" xfId="6452"/>
    <cellStyle name="Input 7 6 10 2" xfId="18534"/>
    <cellStyle name="Input 7 6 10 2 2" xfId="32964"/>
    <cellStyle name="Input 7 6 10 3" xfId="32963"/>
    <cellStyle name="Input 7 6 11" xfId="5623"/>
    <cellStyle name="Input 7 6 11 2" xfId="18141"/>
    <cellStyle name="Input 7 6 11 2 2" xfId="32966"/>
    <cellStyle name="Input 7 6 11 3" xfId="32965"/>
    <cellStyle name="Input 7 6 12" xfId="5186"/>
    <cellStyle name="Input 7 6 12 2" xfId="17757"/>
    <cellStyle name="Input 7 6 12 2 2" xfId="32968"/>
    <cellStyle name="Input 7 6 12 3" xfId="32967"/>
    <cellStyle name="Input 7 6 13" xfId="10113"/>
    <cellStyle name="Input 7 6 13 2" xfId="21737"/>
    <cellStyle name="Input 7 6 13 2 2" xfId="32970"/>
    <cellStyle name="Input 7 6 13 3" xfId="32969"/>
    <cellStyle name="Input 7 6 14" xfId="6274"/>
    <cellStyle name="Input 7 6 14 2" xfId="18379"/>
    <cellStyle name="Input 7 6 14 2 2" xfId="32972"/>
    <cellStyle name="Input 7 6 14 3" xfId="32971"/>
    <cellStyle name="Input 7 6 15" xfId="10510"/>
    <cellStyle name="Input 7 6 15 2" xfId="22089"/>
    <cellStyle name="Input 7 6 15 2 2" xfId="32974"/>
    <cellStyle name="Input 7 6 15 3" xfId="32973"/>
    <cellStyle name="Input 7 6 16" xfId="11374"/>
    <cellStyle name="Input 7 6 16 2" xfId="22844"/>
    <cellStyle name="Input 7 6 16 2 2" xfId="32976"/>
    <cellStyle name="Input 7 6 16 3" xfId="32975"/>
    <cellStyle name="Input 7 6 17" xfId="12832"/>
    <cellStyle name="Input 7 6 17 2" xfId="24169"/>
    <cellStyle name="Input 7 6 17 2 2" xfId="32978"/>
    <cellStyle name="Input 7 6 17 3" xfId="32977"/>
    <cellStyle name="Input 7 6 18" xfId="13312"/>
    <cellStyle name="Input 7 6 18 2" xfId="24610"/>
    <cellStyle name="Input 7 6 18 2 2" xfId="32980"/>
    <cellStyle name="Input 7 6 18 3" xfId="32979"/>
    <cellStyle name="Input 7 6 19" xfId="12111"/>
    <cellStyle name="Input 7 6 19 2" xfId="23512"/>
    <cellStyle name="Input 7 6 19 2 2" xfId="32982"/>
    <cellStyle name="Input 7 6 19 3" xfId="32981"/>
    <cellStyle name="Input 7 6 2" xfId="6549"/>
    <cellStyle name="Input 7 6 2 2" xfId="18627"/>
    <cellStyle name="Input 7 6 2 2 2" xfId="32984"/>
    <cellStyle name="Input 7 6 2 3" xfId="32983"/>
    <cellStyle name="Input 7 6 20" xfId="13977"/>
    <cellStyle name="Input 7 6 20 2" xfId="32985"/>
    <cellStyle name="Input 7 6 21" xfId="32962"/>
    <cellStyle name="Input 7 6 3" xfId="7393"/>
    <cellStyle name="Input 7 6 3 2" xfId="19366"/>
    <cellStyle name="Input 7 6 3 2 2" xfId="32987"/>
    <cellStyle name="Input 7 6 3 3" xfId="32986"/>
    <cellStyle name="Input 7 6 4" xfId="6898"/>
    <cellStyle name="Input 7 6 4 2" xfId="18913"/>
    <cellStyle name="Input 7 6 4 2 2" xfId="32989"/>
    <cellStyle name="Input 7 6 4 3" xfId="32988"/>
    <cellStyle name="Input 7 6 5" xfId="5015"/>
    <cellStyle name="Input 7 6 5 2" xfId="17622"/>
    <cellStyle name="Input 7 6 5 2 2" xfId="32991"/>
    <cellStyle name="Input 7 6 5 3" xfId="32990"/>
    <cellStyle name="Input 7 6 6" xfId="6808"/>
    <cellStyle name="Input 7 6 6 2" xfId="18849"/>
    <cellStyle name="Input 7 6 6 2 2" xfId="32993"/>
    <cellStyle name="Input 7 6 6 3" xfId="32992"/>
    <cellStyle name="Input 7 6 7" xfId="8727"/>
    <cellStyle name="Input 7 6 7 2" xfId="20516"/>
    <cellStyle name="Input 7 6 7 2 2" xfId="32995"/>
    <cellStyle name="Input 7 6 7 3" xfId="32994"/>
    <cellStyle name="Input 7 6 8" xfId="6597"/>
    <cellStyle name="Input 7 6 8 2" xfId="18664"/>
    <cellStyle name="Input 7 6 8 2 2" xfId="32997"/>
    <cellStyle name="Input 7 6 8 3" xfId="32996"/>
    <cellStyle name="Input 7 6 9" xfId="5293"/>
    <cellStyle name="Input 7 6 9 2" xfId="17848"/>
    <cellStyle name="Input 7 6 9 2 2" xfId="32999"/>
    <cellStyle name="Input 7 6 9 3" xfId="32998"/>
    <cellStyle name="Input 7 7" xfId="3719"/>
    <cellStyle name="Input 7 7 10" xfId="10080"/>
    <cellStyle name="Input 7 7 10 2" xfId="21709"/>
    <cellStyle name="Input 7 7 10 2 2" xfId="33002"/>
    <cellStyle name="Input 7 7 10 3" xfId="33001"/>
    <cellStyle name="Input 7 7 11" xfId="5622"/>
    <cellStyle name="Input 7 7 11 2" xfId="18140"/>
    <cellStyle name="Input 7 7 11 2 2" xfId="33004"/>
    <cellStyle name="Input 7 7 11 3" xfId="33003"/>
    <cellStyle name="Input 7 7 12" xfId="6593"/>
    <cellStyle name="Input 7 7 12 2" xfId="18660"/>
    <cellStyle name="Input 7 7 12 2 2" xfId="33006"/>
    <cellStyle name="Input 7 7 12 3" xfId="33005"/>
    <cellStyle name="Input 7 7 13" xfId="11328"/>
    <cellStyle name="Input 7 7 13 2" xfId="22807"/>
    <cellStyle name="Input 7 7 13 2 2" xfId="33008"/>
    <cellStyle name="Input 7 7 13 3" xfId="33007"/>
    <cellStyle name="Input 7 7 14" xfId="11671"/>
    <cellStyle name="Input 7 7 14 2" xfId="23110"/>
    <cellStyle name="Input 7 7 14 2 2" xfId="33010"/>
    <cellStyle name="Input 7 7 14 3" xfId="33009"/>
    <cellStyle name="Input 7 7 15" xfId="12169"/>
    <cellStyle name="Input 7 7 15 2" xfId="23569"/>
    <cellStyle name="Input 7 7 15 2 2" xfId="33012"/>
    <cellStyle name="Input 7 7 15 3" xfId="33011"/>
    <cellStyle name="Input 7 7 16" xfId="6124"/>
    <cellStyle name="Input 7 7 16 2" xfId="18253"/>
    <cellStyle name="Input 7 7 16 2 2" xfId="33014"/>
    <cellStyle name="Input 7 7 16 3" xfId="33013"/>
    <cellStyle name="Input 7 7 17" xfId="13320"/>
    <cellStyle name="Input 7 7 17 2" xfId="24616"/>
    <cellStyle name="Input 7 7 17 2 2" xfId="33016"/>
    <cellStyle name="Input 7 7 17 3" xfId="33015"/>
    <cellStyle name="Input 7 7 18" xfId="13659"/>
    <cellStyle name="Input 7 7 18 2" xfId="24922"/>
    <cellStyle name="Input 7 7 18 2 2" xfId="33018"/>
    <cellStyle name="Input 7 7 18 3" xfId="33017"/>
    <cellStyle name="Input 7 7 19" xfId="5021"/>
    <cellStyle name="Input 7 7 19 2" xfId="17627"/>
    <cellStyle name="Input 7 7 19 2 2" xfId="33020"/>
    <cellStyle name="Input 7 7 19 3" xfId="33019"/>
    <cellStyle name="Input 7 7 2" xfId="6550"/>
    <cellStyle name="Input 7 7 2 2" xfId="18628"/>
    <cellStyle name="Input 7 7 2 2 2" xfId="33022"/>
    <cellStyle name="Input 7 7 2 3" xfId="33021"/>
    <cellStyle name="Input 7 7 20" xfId="14296"/>
    <cellStyle name="Input 7 7 20 2" xfId="33023"/>
    <cellStyle name="Input 7 7 21" xfId="33000"/>
    <cellStyle name="Input 7 7 3" xfId="5326"/>
    <cellStyle name="Input 7 7 3 2" xfId="17871"/>
    <cellStyle name="Input 7 7 3 2 2" xfId="33025"/>
    <cellStyle name="Input 7 7 3 3" xfId="33024"/>
    <cellStyle name="Input 7 7 4" xfId="7366"/>
    <cellStyle name="Input 7 7 4 2" xfId="19341"/>
    <cellStyle name="Input 7 7 4 2 2" xfId="33027"/>
    <cellStyle name="Input 7 7 4 3" xfId="33026"/>
    <cellStyle name="Input 7 7 5" xfId="7831"/>
    <cellStyle name="Input 7 7 5 2" xfId="19743"/>
    <cellStyle name="Input 7 7 5 2 2" xfId="33029"/>
    <cellStyle name="Input 7 7 5 3" xfId="33028"/>
    <cellStyle name="Input 7 7 6" xfId="6327"/>
    <cellStyle name="Input 7 7 6 2" xfId="18427"/>
    <cellStyle name="Input 7 7 6 2 2" xfId="33031"/>
    <cellStyle name="Input 7 7 6 3" xfId="33030"/>
    <cellStyle name="Input 7 7 7" xfId="9217"/>
    <cellStyle name="Input 7 7 7 2" xfId="20953"/>
    <cellStyle name="Input 7 7 7 2 2" xfId="33033"/>
    <cellStyle name="Input 7 7 7 3" xfId="33032"/>
    <cellStyle name="Input 7 7 8" xfId="9190"/>
    <cellStyle name="Input 7 7 8 2" xfId="20929"/>
    <cellStyle name="Input 7 7 8 2 2" xfId="33035"/>
    <cellStyle name="Input 7 7 8 3" xfId="33034"/>
    <cellStyle name="Input 7 7 9" xfId="9635"/>
    <cellStyle name="Input 7 7 9 2" xfId="21325"/>
    <cellStyle name="Input 7 7 9 2 2" xfId="33037"/>
    <cellStyle name="Input 7 7 9 3" xfId="33036"/>
    <cellStyle name="Input 7 8" xfId="3720"/>
    <cellStyle name="Input 7 8 10" xfId="10525"/>
    <cellStyle name="Input 7 8 10 2" xfId="22102"/>
    <cellStyle name="Input 7 8 10 2 2" xfId="33040"/>
    <cellStyle name="Input 7 8 10 3" xfId="33039"/>
    <cellStyle name="Input 7 8 11" xfId="7847"/>
    <cellStyle name="Input 7 8 11 2" xfId="19754"/>
    <cellStyle name="Input 7 8 11 2 2" xfId="33042"/>
    <cellStyle name="Input 7 8 11 3" xfId="33041"/>
    <cellStyle name="Input 7 8 12" xfId="9174"/>
    <cellStyle name="Input 7 8 12 2" xfId="20915"/>
    <cellStyle name="Input 7 8 12 2 2" xfId="33044"/>
    <cellStyle name="Input 7 8 12 3" xfId="33043"/>
    <cellStyle name="Input 7 8 13" xfId="11750"/>
    <cellStyle name="Input 7 8 13 2" xfId="23185"/>
    <cellStyle name="Input 7 8 13 2 2" xfId="33046"/>
    <cellStyle name="Input 7 8 13 3" xfId="33045"/>
    <cellStyle name="Input 7 8 14" xfId="12187"/>
    <cellStyle name="Input 7 8 14 2" xfId="23583"/>
    <cellStyle name="Input 7 8 14 2 2" xfId="33048"/>
    <cellStyle name="Input 7 8 14 3" xfId="33047"/>
    <cellStyle name="Input 7 8 15" xfId="12573"/>
    <cellStyle name="Input 7 8 15 2" xfId="23924"/>
    <cellStyle name="Input 7 8 15 2 2" xfId="33050"/>
    <cellStyle name="Input 7 8 15 3" xfId="33049"/>
    <cellStyle name="Input 7 8 16" xfId="11666"/>
    <cellStyle name="Input 7 8 16 2" xfId="23105"/>
    <cellStyle name="Input 7 8 16 2 2" xfId="33052"/>
    <cellStyle name="Input 7 8 16 3" xfId="33051"/>
    <cellStyle name="Input 7 8 17" xfId="11766"/>
    <cellStyle name="Input 7 8 17 2" xfId="23197"/>
    <cellStyle name="Input 7 8 17 2 2" xfId="33054"/>
    <cellStyle name="Input 7 8 17 3" xfId="33053"/>
    <cellStyle name="Input 7 8 18" xfId="12547"/>
    <cellStyle name="Input 7 8 18 2" xfId="23902"/>
    <cellStyle name="Input 7 8 18 2 2" xfId="33056"/>
    <cellStyle name="Input 7 8 18 3" xfId="33055"/>
    <cellStyle name="Input 7 8 19" xfId="6242"/>
    <cellStyle name="Input 7 8 19 2" xfId="18350"/>
    <cellStyle name="Input 7 8 19 2 2" xfId="33058"/>
    <cellStyle name="Input 7 8 19 3" xfId="33057"/>
    <cellStyle name="Input 7 8 2" xfId="6551"/>
    <cellStyle name="Input 7 8 2 2" xfId="18629"/>
    <cellStyle name="Input 7 8 2 2 2" xfId="33060"/>
    <cellStyle name="Input 7 8 2 3" xfId="33059"/>
    <cellStyle name="Input 7 8 20" xfId="10006"/>
    <cellStyle name="Input 7 8 20 2" xfId="33061"/>
    <cellStyle name="Input 7 8 21" xfId="33038"/>
    <cellStyle name="Input 7 8 3" xfId="5325"/>
    <cellStyle name="Input 7 8 3 2" xfId="17870"/>
    <cellStyle name="Input 7 8 3 2 2" xfId="33063"/>
    <cellStyle name="Input 7 8 3 3" xfId="33062"/>
    <cellStyle name="Input 7 8 4" xfId="7858"/>
    <cellStyle name="Input 7 8 4 2" xfId="19765"/>
    <cellStyle name="Input 7 8 4 2 2" xfId="33065"/>
    <cellStyle name="Input 7 8 4 3" xfId="33064"/>
    <cellStyle name="Input 7 8 5" xfId="8311"/>
    <cellStyle name="Input 7 8 5 2" xfId="20155"/>
    <cellStyle name="Input 7 8 5 2 2" xfId="33067"/>
    <cellStyle name="Input 7 8 5 3" xfId="33066"/>
    <cellStyle name="Input 7 8 6" xfId="7353"/>
    <cellStyle name="Input 7 8 6 2" xfId="19328"/>
    <cellStyle name="Input 7 8 6 2 2" xfId="33069"/>
    <cellStyle name="Input 7 8 6 3" xfId="33068"/>
    <cellStyle name="Input 7 8 7" xfId="5532"/>
    <cellStyle name="Input 7 8 7 2" xfId="18061"/>
    <cellStyle name="Input 7 8 7 2 2" xfId="33071"/>
    <cellStyle name="Input 7 8 7 3" xfId="33070"/>
    <cellStyle name="Input 7 8 8" xfId="9660"/>
    <cellStyle name="Input 7 8 8 2" xfId="21345"/>
    <cellStyle name="Input 7 8 8 2 2" xfId="33073"/>
    <cellStyle name="Input 7 8 8 3" xfId="33072"/>
    <cellStyle name="Input 7 8 9" xfId="10109"/>
    <cellStyle name="Input 7 8 9 2" xfId="21733"/>
    <cellStyle name="Input 7 8 9 2 2" xfId="33075"/>
    <cellStyle name="Input 7 8 9 3" xfId="33074"/>
    <cellStyle name="Input 7 9" xfId="3721"/>
    <cellStyle name="Input 7 9 10" xfId="6219"/>
    <cellStyle name="Input 7 9 10 2" xfId="18329"/>
    <cellStyle name="Input 7 9 10 2 2" xfId="33078"/>
    <cellStyle name="Input 7 9 10 3" xfId="33077"/>
    <cellStyle name="Input 7 9 11" xfId="8663"/>
    <cellStyle name="Input 7 9 11 2" xfId="20454"/>
    <cellStyle name="Input 7 9 11 2 2" xfId="33080"/>
    <cellStyle name="Input 7 9 11 3" xfId="33079"/>
    <cellStyle name="Input 7 9 12" xfId="6375"/>
    <cellStyle name="Input 7 9 12 2" xfId="18468"/>
    <cellStyle name="Input 7 9 12 2 2" xfId="33082"/>
    <cellStyle name="Input 7 9 12 3" xfId="33081"/>
    <cellStyle name="Input 7 9 13" xfId="10626"/>
    <cellStyle name="Input 7 9 13 2" xfId="22177"/>
    <cellStyle name="Input 7 9 13 2 2" xfId="33084"/>
    <cellStyle name="Input 7 9 13 3" xfId="33083"/>
    <cellStyle name="Input 7 9 14" xfId="6136"/>
    <cellStyle name="Input 7 9 14 2" xfId="18265"/>
    <cellStyle name="Input 7 9 14 2 2" xfId="33086"/>
    <cellStyle name="Input 7 9 14 3" xfId="33085"/>
    <cellStyle name="Input 7 9 15" xfId="9619"/>
    <cellStyle name="Input 7 9 15 2" xfId="21311"/>
    <cellStyle name="Input 7 9 15 2 2" xfId="33088"/>
    <cellStyle name="Input 7 9 15 3" xfId="33087"/>
    <cellStyle name="Input 7 9 16" xfId="8202"/>
    <cellStyle name="Input 7 9 16 2" xfId="20059"/>
    <cellStyle name="Input 7 9 16 2 2" xfId="33090"/>
    <cellStyle name="Input 7 9 16 3" xfId="33089"/>
    <cellStyle name="Input 7 9 17" xfId="5712"/>
    <cellStyle name="Input 7 9 17 2" xfId="18217"/>
    <cellStyle name="Input 7 9 17 2 2" xfId="33092"/>
    <cellStyle name="Input 7 9 17 3" xfId="33091"/>
    <cellStyle name="Input 7 9 18" xfId="6116"/>
    <cellStyle name="Input 7 9 18 2" xfId="18245"/>
    <cellStyle name="Input 7 9 18 2 2" xfId="33094"/>
    <cellStyle name="Input 7 9 18 3" xfId="33093"/>
    <cellStyle name="Input 7 9 19" xfId="9640"/>
    <cellStyle name="Input 7 9 19 2" xfId="21329"/>
    <cellStyle name="Input 7 9 19 2 2" xfId="33096"/>
    <cellStyle name="Input 7 9 19 3" xfId="33095"/>
    <cellStyle name="Input 7 9 2" xfId="6552"/>
    <cellStyle name="Input 7 9 2 2" xfId="18630"/>
    <cellStyle name="Input 7 9 2 2 2" xfId="33098"/>
    <cellStyle name="Input 7 9 2 3" xfId="33097"/>
    <cellStyle name="Input 7 9 20" xfId="6817"/>
    <cellStyle name="Input 7 9 20 2" xfId="33099"/>
    <cellStyle name="Input 7 9 21" xfId="33076"/>
    <cellStyle name="Input 7 9 3" xfId="5324"/>
    <cellStyle name="Input 7 9 3 2" xfId="17869"/>
    <cellStyle name="Input 7 9 3 2 2" xfId="33101"/>
    <cellStyle name="Input 7 9 3 3" xfId="33100"/>
    <cellStyle name="Input 7 9 4" xfId="6414"/>
    <cellStyle name="Input 7 9 4 2" xfId="18502"/>
    <cellStyle name="Input 7 9 4 2 2" xfId="33103"/>
    <cellStyle name="Input 7 9 4 3" xfId="33102"/>
    <cellStyle name="Input 7 9 5" xfId="5441"/>
    <cellStyle name="Input 7 9 5 2" xfId="17979"/>
    <cellStyle name="Input 7 9 5 2 2" xfId="33105"/>
    <cellStyle name="Input 7 9 5 3" xfId="33104"/>
    <cellStyle name="Input 7 9 6" xfId="6328"/>
    <cellStyle name="Input 7 9 6 2" xfId="18428"/>
    <cellStyle name="Input 7 9 6 2 2" xfId="33107"/>
    <cellStyle name="Input 7 9 6 3" xfId="33106"/>
    <cellStyle name="Input 7 9 7" xfId="5531"/>
    <cellStyle name="Input 7 9 7 2" xfId="18060"/>
    <cellStyle name="Input 7 9 7 2 2" xfId="33109"/>
    <cellStyle name="Input 7 9 7 3" xfId="33108"/>
    <cellStyle name="Input 7 9 8" xfId="8270"/>
    <cellStyle name="Input 7 9 8 2" xfId="20125"/>
    <cellStyle name="Input 7 9 8 2 2" xfId="33111"/>
    <cellStyle name="Input 7 9 8 3" xfId="33110"/>
    <cellStyle name="Input 7 9 9" xfId="6668"/>
    <cellStyle name="Input 7 9 9 2" xfId="18727"/>
    <cellStyle name="Input 7 9 9 2 2" xfId="33113"/>
    <cellStyle name="Input 7 9 9 3" xfId="33112"/>
    <cellStyle name="Input 8" xfId="648"/>
    <cellStyle name="Input 8 10" xfId="8469"/>
    <cellStyle name="Input 8 10 2" xfId="20290"/>
    <cellStyle name="Input 8 10 2 2" xfId="33116"/>
    <cellStyle name="Input 8 10 3" xfId="33115"/>
    <cellStyle name="Input 8 11" xfId="9239"/>
    <cellStyle name="Input 8 11 2" xfId="20972"/>
    <cellStyle name="Input 8 11 2 2" xfId="33118"/>
    <cellStyle name="Input 8 11 3" xfId="33117"/>
    <cellStyle name="Input 8 12" xfId="9683"/>
    <cellStyle name="Input 8 12 2" xfId="21363"/>
    <cellStyle name="Input 8 12 2 2" xfId="33120"/>
    <cellStyle name="Input 8 12 3" xfId="33119"/>
    <cellStyle name="Input 8 13" xfId="5079"/>
    <cellStyle name="Input 8 13 2" xfId="17669"/>
    <cellStyle name="Input 8 13 2 2" xfId="33122"/>
    <cellStyle name="Input 8 13 3" xfId="33121"/>
    <cellStyle name="Input 8 14" xfId="6137"/>
    <cellStyle name="Input 8 14 2" xfId="18266"/>
    <cellStyle name="Input 8 14 2 2" xfId="33124"/>
    <cellStyle name="Input 8 14 3" xfId="33123"/>
    <cellStyle name="Input 8 15" xfId="10132"/>
    <cellStyle name="Input 8 15 2" xfId="21751"/>
    <cellStyle name="Input 8 15 2 2" xfId="33126"/>
    <cellStyle name="Input 8 15 3" xfId="33125"/>
    <cellStyle name="Input 8 16" xfId="10008"/>
    <cellStyle name="Input 8 16 2" xfId="21641"/>
    <cellStyle name="Input 8 16 2 2" xfId="33128"/>
    <cellStyle name="Input 8 16 3" xfId="33127"/>
    <cellStyle name="Input 8 17" xfId="5711"/>
    <cellStyle name="Input 8 17 2" xfId="18216"/>
    <cellStyle name="Input 8 17 2 2" xfId="33130"/>
    <cellStyle name="Input 8 17 3" xfId="33129"/>
    <cellStyle name="Input 8 18" xfId="12548"/>
    <cellStyle name="Input 8 18 2" xfId="23903"/>
    <cellStyle name="Input 8 18 2 2" xfId="33132"/>
    <cellStyle name="Input 8 18 3" xfId="33131"/>
    <cellStyle name="Input 8 19" xfId="11361"/>
    <cellStyle name="Input 8 19 2" xfId="22833"/>
    <cellStyle name="Input 8 19 2 2" xfId="33134"/>
    <cellStyle name="Input 8 19 3" xfId="33133"/>
    <cellStyle name="Input 8 2" xfId="6553"/>
    <cellStyle name="Input 8 2 2" xfId="18631"/>
    <cellStyle name="Input 8 2 2 2" xfId="33136"/>
    <cellStyle name="Input 8 2 3" xfId="33135"/>
    <cellStyle name="Input 8 20" xfId="12545"/>
    <cellStyle name="Input 8 20 2" xfId="33137"/>
    <cellStyle name="Input 8 21" xfId="33114"/>
    <cellStyle name="Input 8 22" xfId="3722"/>
    <cellStyle name="Input 8 3" xfId="5323"/>
    <cellStyle name="Input 8 3 2" xfId="17868"/>
    <cellStyle name="Input 8 3 2 2" xfId="33139"/>
    <cellStyle name="Input 8 3 3" xfId="33138"/>
    <cellStyle name="Input 8 4" xfId="6415"/>
    <cellStyle name="Input 8 4 2" xfId="18503"/>
    <cellStyle name="Input 8 4 2 2" xfId="33141"/>
    <cellStyle name="Input 8 4 3" xfId="33140"/>
    <cellStyle name="Input 8 5" xfId="5440"/>
    <cellStyle name="Input 8 5 2" xfId="17978"/>
    <cellStyle name="Input 8 5 2 2" xfId="33143"/>
    <cellStyle name="Input 8 5 3" xfId="33142"/>
    <cellStyle name="Input 8 6" xfId="7354"/>
    <cellStyle name="Input 8 6 2" xfId="19329"/>
    <cellStyle name="Input 8 6 2 2" xfId="33145"/>
    <cellStyle name="Input 8 6 3" xfId="33144"/>
    <cellStyle name="Input 8 7" xfId="5530"/>
    <cellStyle name="Input 8 7 2" xfId="18059"/>
    <cellStyle name="Input 8 7 2 2" xfId="33147"/>
    <cellStyle name="Input 8 7 3" xfId="33146"/>
    <cellStyle name="Input 8 8" xfId="4850"/>
    <cellStyle name="Input 8 8 2" xfId="17483"/>
    <cellStyle name="Input 8 8 2 2" xfId="33149"/>
    <cellStyle name="Input 8 8 3" xfId="33148"/>
    <cellStyle name="Input 8 9" xfId="5582"/>
    <cellStyle name="Input 8 9 2" xfId="18104"/>
    <cellStyle name="Input 8 9 2 2" xfId="33151"/>
    <cellStyle name="Input 8 9 3" xfId="33150"/>
    <cellStyle name="Input 9" xfId="766"/>
    <cellStyle name="Input 9 10" xfId="6220"/>
    <cellStyle name="Input 9 10 2" xfId="18330"/>
    <cellStyle name="Input 9 10 2 2" xfId="33154"/>
    <cellStyle name="Input 9 10 3" xfId="33153"/>
    <cellStyle name="Input 9 11" xfId="7906"/>
    <cellStyle name="Input 9 11 2" xfId="19795"/>
    <cellStyle name="Input 9 11 2 2" xfId="33156"/>
    <cellStyle name="Input 9 11 3" xfId="33155"/>
    <cellStyle name="Input 9 12" xfId="10070"/>
    <cellStyle name="Input 9 12 2" xfId="21701"/>
    <cellStyle name="Input 9 12 2 2" xfId="33158"/>
    <cellStyle name="Input 9 12 3" xfId="33157"/>
    <cellStyle name="Input 9 13" xfId="10565"/>
    <cellStyle name="Input 9 13 2" xfId="22120"/>
    <cellStyle name="Input 9 13 2 2" xfId="33160"/>
    <cellStyle name="Input 9 13 3" xfId="33159"/>
    <cellStyle name="Input 9 14" xfId="6138"/>
    <cellStyle name="Input 9 14 2" xfId="18267"/>
    <cellStyle name="Input 9 14 2 2" xfId="33162"/>
    <cellStyle name="Input 9 14 3" xfId="33161"/>
    <cellStyle name="Input 9 15" xfId="9244"/>
    <cellStyle name="Input 9 15 2" xfId="20977"/>
    <cellStyle name="Input 9 15 2 2" xfId="33164"/>
    <cellStyle name="Input 9 15 3" xfId="33163"/>
    <cellStyle name="Input 9 16" xfId="8781"/>
    <cellStyle name="Input 9 16 2" xfId="20561"/>
    <cellStyle name="Input 9 16 2 2" xfId="33166"/>
    <cellStyle name="Input 9 16 3" xfId="33165"/>
    <cellStyle name="Input 9 17" xfId="5710"/>
    <cellStyle name="Input 9 17 2" xfId="18215"/>
    <cellStyle name="Input 9 17 2 2" xfId="33168"/>
    <cellStyle name="Input 9 17 3" xfId="33167"/>
    <cellStyle name="Input 9 18" xfId="8401"/>
    <cellStyle name="Input 9 18 2" xfId="20223"/>
    <cellStyle name="Input 9 18 2 2" xfId="33170"/>
    <cellStyle name="Input 9 18 3" xfId="33169"/>
    <cellStyle name="Input 9 19" xfId="12586"/>
    <cellStyle name="Input 9 19 2" xfId="23934"/>
    <cellStyle name="Input 9 19 2 2" xfId="33172"/>
    <cellStyle name="Input 9 19 3" xfId="33171"/>
    <cellStyle name="Input 9 2" xfId="6554"/>
    <cellStyle name="Input 9 2 2" xfId="18632"/>
    <cellStyle name="Input 9 2 2 2" xfId="33174"/>
    <cellStyle name="Input 9 2 3" xfId="33173"/>
    <cellStyle name="Input 9 20" xfId="12910"/>
    <cellStyle name="Input 9 20 2" xfId="33175"/>
    <cellStyle name="Input 9 21" xfId="33152"/>
    <cellStyle name="Input 9 22" xfId="3723"/>
    <cellStyle name="Input 9 3" xfId="5322"/>
    <cellStyle name="Input 9 3 2" xfId="17867"/>
    <cellStyle name="Input 9 3 2 2" xfId="33177"/>
    <cellStyle name="Input 9 3 3" xfId="33176"/>
    <cellStyle name="Input 9 4" xfId="6416"/>
    <cellStyle name="Input 9 4 2" xfId="18504"/>
    <cellStyle name="Input 9 4 2 2" xfId="33179"/>
    <cellStyle name="Input 9 4 3" xfId="33178"/>
    <cellStyle name="Input 9 5" xfId="5439"/>
    <cellStyle name="Input 9 5 2" xfId="17977"/>
    <cellStyle name="Input 9 5 2 2" xfId="33181"/>
    <cellStyle name="Input 9 5 3" xfId="33180"/>
    <cellStyle name="Input 9 6" xfId="6329"/>
    <cellStyle name="Input 9 6 2" xfId="18429"/>
    <cellStyle name="Input 9 6 2 2" xfId="33183"/>
    <cellStyle name="Input 9 6 3" xfId="33182"/>
    <cellStyle name="Input 9 7" xfId="5529"/>
    <cellStyle name="Input 9 7 2" xfId="18058"/>
    <cellStyle name="Input 9 7 2 2" xfId="33185"/>
    <cellStyle name="Input 9 7 3" xfId="33184"/>
    <cellStyle name="Input 9 8" xfId="8271"/>
    <cellStyle name="Input 9 8 2" xfId="20126"/>
    <cellStyle name="Input 9 8 2 2" xfId="33187"/>
    <cellStyle name="Input 9 8 3" xfId="33186"/>
    <cellStyle name="Input 9 9" xfId="5581"/>
    <cellStyle name="Input 9 9 2" xfId="18103"/>
    <cellStyle name="Input 9 9 2 2" xfId="33189"/>
    <cellStyle name="Input 9 9 3" xfId="33188"/>
    <cellStyle name="Linked Cell 10" xfId="884"/>
    <cellStyle name="Linked Cell 10 2" xfId="33191"/>
    <cellStyle name="Linked Cell 10 3" xfId="3724"/>
    <cellStyle name="Linked Cell 11" xfId="1001"/>
    <cellStyle name="Linked Cell 11 2" xfId="33192"/>
    <cellStyle name="Linked Cell 11 3" xfId="3725"/>
    <cellStyle name="Linked Cell 12" xfId="3726"/>
    <cellStyle name="Linked Cell 12 10" xfId="3727"/>
    <cellStyle name="Linked Cell 12 10 2" xfId="33194"/>
    <cellStyle name="Linked Cell 12 11" xfId="3728"/>
    <cellStyle name="Linked Cell 12 11 2" xfId="33195"/>
    <cellStyle name="Linked Cell 12 12" xfId="3729"/>
    <cellStyle name="Linked Cell 12 12 2" xfId="33196"/>
    <cellStyle name="Linked Cell 12 13" xfId="3730"/>
    <cellStyle name="Linked Cell 12 13 2" xfId="33197"/>
    <cellStyle name="Linked Cell 12 14" xfId="3731"/>
    <cellStyle name="Linked Cell 12 14 2" xfId="33198"/>
    <cellStyle name="Linked Cell 12 15" xfId="3732"/>
    <cellStyle name="Linked Cell 12 15 2" xfId="33199"/>
    <cellStyle name="Linked Cell 12 16" xfId="3733"/>
    <cellStyle name="Linked Cell 12 16 2" xfId="33200"/>
    <cellStyle name="Linked Cell 12 17" xfId="3734"/>
    <cellStyle name="Linked Cell 12 17 2" xfId="33201"/>
    <cellStyle name="Linked Cell 12 18" xfId="3735"/>
    <cellStyle name="Linked Cell 12 18 2" xfId="33202"/>
    <cellStyle name="Linked Cell 12 19" xfId="3736"/>
    <cellStyle name="Linked Cell 12 19 2" xfId="33203"/>
    <cellStyle name="Linked Cell 12 2" xfId="3737"/>
    <cellStyle name="Linked Cell 12 2 2" xfId="33204"/>
    <cellStyle name="Linked Cell 12 20" xfId="3738"/>
    <cellStyle name="Linked Cell 12 20 2" xfId="33205"/>
    <cellStyle name="Linked Cell 12 21" xfId="3739"/>
    <cellStyle name="Linked Cell 12 21 2" xfId="33206"/>
    <cellStyle name="Linked Cell 12 22" xfId="3740"/>
    <cellStyle name="Linked Cell 12 22 2" xfId="33207"/>
    <cellStyle name="Linked Cell 12 23" xfId="3741"/>
    <cellStyle name="Linked Cell 12 23 2" xfId="33208"/>
    <cellStyle name="Linked Cell 12 24" xfId="3742"/>
    <cellStyle name="Linked Cell 12 24 2" xfId="33209"/>
    <cellStyle name="Linked Cell 12 25" xfId="3743"/>
    <cellStyle name="Linked Cell 12 25 2" xfId="33210"/>
    <cellStyle name="Linked Cell 12 26" xfId="3744"/>
    <cellStyle name="Linked Cell 12 26 2" xfId="33211"/>
    <cellStyle name="Linked Cell 12 27" xfId="3745"/>
    <cellStyle name="Linked Cell 12 27 2" xfId="33212"/>
    <cellStyle name="Linked Cell 12 28" xfId="3746"/>
    <cellStyle name="Linked Cell 12 28 2" xfId="33213"/>
    <cellStyle name="Linked Cell 12 29" xfId="3747"/>
    <cellStyle name="Linked Cell 12 29 2" xfId="33214"/>
    <cellStyle name="Linked Cell 12 3" xfId="3748"/>
    <cellStyle name="Linked Cell 12 3 2" xfId="33215"/>
    <cellStyle name="Linked Cell 12 30" xfId="3749"/>
    <cellStyle name="Linked Cell 12 30 2" xfId="33216"/>
    <cellStyle name="Linked Cell 12 31" xfId="33193"/>
    <cellStyle name="Linked Cell 12 4" xfId="3750"/>
    <cellStyle name="Linked Cell 12 4 2" xfId="33217"/>
    <cellStyle name="Linked Cell 12 5" xfId="3751"/>
    <cellStyle name="Linked Cell 12 5 2" xfId="33218"/>
    <cellStyle name="Linked Cell 12 6" xfId="3752"/>
    <cellStyle name="Linked Cell 12 6 2" xfId="33219"/>
    <cellStyle name="Linked Cell 12 7" xfId="3753"/>
    <cellStyle name="Linked Cell 12 7 2" xfId="33220"/>
    <cellStyle name="Linked Cell 12 8" xfId="3754"/>
    <cellStyle name="Linked Cell 12 8 2" xfId="33221"/>
    <cellStyle name="Linked Cell 12 9" xfId="3755"/>
    <cellStyle name="Linked Cell 12 9 2" xfId="33222"/>
    <cellStyle name="Linked Cell 13" xfId="3756"/>
    <cellStyle name="Linked Cell 13 2" xfId="33223"/>
    <cellStyle name="Linked Cell 14" xfId="3757"/>
    <cellStyle name="Linked Cell 14 2" xfId="33224"/>
    <cellStyle name="Linked Cell 15" xfId="4659"/>
    <cellStyle name="Linked Cell 15 2" xfId="33225"/>
    <cellStyle name="Linked Cell 16" xfId="17354"/>
    <cellStyle name="Linked Cell 16 2" xfId="33226"/>
    <cellStyle name="Linked Cell 17" xfId="33227"/>
    <cellStyle name="Linked Cell 18" xfId="33190"/>
    <cellStyle name="Linked Cell 2" xfId="35"/>
    <cellStyle name="Linked Cell 2 10" xfId="1035"/>
    <cellStyle name="Linked Cell 2 10 2" xfId="33228"/>
    <cellStyle name="Linked Cell 2 11" xfId="1125"/>
    <cellStyle name="Linked Cell 2 2" xfId="106"/>
    <cellStyle name="Linked Cell 2 2 2" xfId="33229"/>
    <cellStyle name="Linked Cell 2 3" xfId="268"/>
    <cellStyle name="Linked Cell 2 3 2" xfId="33230"/>
    <cellStyle name="Linked Cell 2 4" xfId="356"/>
    <cellStyle name="Linked Cell 2 4 2" xfId="33231"/>
    <cellStyle name="Linked Cell 2 5" xfId="444"/>
    <cellStyle name="Linked Cell 2 5 2" xfId="33232"/>
    <cellStyle name="Linked Cell 2 6" xfId="563"/>
    <cellStyle name="Linked Cell 2 6 2" xfId="33233"/>
    <cellStyle name="Linked Cell 2 7" xfId="682"/>
    <cellStyle name="Linked Cell 2 7 2" xfId="33234"/>
    <cellStyle name="Linked Cell 2 8" xfId="800"/>
    <cellStyle name="Linked Cell 2 8 2" xfId="33235"/>
    <cellStyle name="Linked Cell 2 9" xfId="918"/>
    <cellStyle name="Linked Cell 2 9 2" xfId="33236"/>
    <cellStyle name="Linked Cell 3" xfId="196"/>
    <cellStyle name="Linked Cell 3 2" xfId="3758"/>
    <cellStyle name="Linked Cell 3 2 2" xfId="33238"/>
    <cellStyle name="Linked Cell 3 3" xfId="33237"/>
    <cellStyle name="Linked Cell 3 4" xfId="1505"/>
    <cellStyle name="Linked Cell 4" xfId="280"/>
    <cellStyle name="Linked Cell 4 2" xfId="3759"/>
    <cellStyle name="Linked Cell 4 2 2" xfId="33240"/>
    <cellStyle name="Linked Cell 4 3" xfId="33239"/>
    <cellStyle name="Linked Cell 4 4" xfId="1506"/>
    <cellStyle name="Linked Cell 5" xfId="368"/>
    <cellStyle name="Linked Cell 5 2" xfId="3760"/>
    <cellStyle name="Linked Cell 5 2 2" xfId="33242"/>
    <cellStyle name="Linked Cell 5 3" xfId="33241"/>
    <cellStyle name="Linked Cell 5 4" xfId="1507"/>
    <cellStyle name="Linked Cell 6" xfId="257"/>
    <cellStyle name="Linked Cell 6 2" xfId="3761"/>
    <cellStyle name="Linked Cell 6 2 2" xfId="33244"/>
    <cellStyle name="Linked Cell 6 3" xfId="33243"/>
    <cellStyle name="Linked Cell 6 4" xfId="1589"/>
    <cellStyle name="Linked Cell 7" xfId="528"/>
    <cellStyle name="Linked Cell 7 10" xfId="3763"/>
    <cellStyle name="Linked Cell 7 10 2" xfId="33246"/>
    <cellStyle name="Linked Cell 7 11" xfId="3764"/>
    <cellStyle name="Linked Cell 7 11 2" xfId="33247"/>
    <cellStyle name="Linked Cell 7 12" xfId="33245"/>
    <cellStyle name="Linked Cell 7 13" xfId="3762"/>
    <cellStyle name="Linked Cell 7 2" xfId="3765"/>
    <cellStyle name="Linked Cell 7 2 2" xfId="33248"/>
    <cellStyle name="Linked Cell 7 3" xfId="3766"/>
    <cellStyle name="Linked Cell 7 3 2" xfId="33249"/>
    <cellStyle name="Linked Cell 7 4" xfId="3767"/>
    <cellStyle name="Linked Cell 7 4 2" xfId="33250"/>
    <cellStyle name="Linked Cell 7 5" xfId="3768"/>
    <cellStyle name="Linked Cell 7 5 2" xfId="33251"/>
    <cellStyle name="Linked Cell 7 6" xfId="3769"/>
    <cellStyle name="Linked Cell 7 6 2" xfId="33252"/>
    <cellStyle name="Linked Cell 7 7" xfId="3770"/>
    <cellStyle name="Linked Cell 7 7 2" xfId="33253"/>
    <cellStyle name="Linked Cell 7 8" xfId="3771"/>
    <cellStyle name="Linked Cell 7 8 2" xfId="33254"/>
    <cellStyle name="Linked Cell 7 9" xfId="3772"/>
    <cellStyle name="Linked Cell 7 9 2" xfId="33255"/>
    <cellStyle name="Linked Cell 8" xfId="647"/>
    <cellStyle name="Linked Cell 8 2" xfId="33256"/>
    <cellStyle name="Linked Cell 8 3" xfId="3773"/>
    <cellStyle name="Linked Cell 9" xfId="765"/>
    <cellStyle name="Linked Cell 9 2" xfId="33257"/>
    <cellStyle name="Linked Cell 9 3" xfId="3774"/>
    <cellStyle name="Neutral 10" xfId="883"/>
    <cellStyle name="Neutral 10 2" xfId="33259"/>
    <cellStyle name="Neutral 10 3" xfId="3775"/>
    <cellStyle name="Neutral 11" xfId="1000"/>
    <cellStyle name="Neutral 11 2" xfId="33260"/>
    <cellStyle name="Neutral 11 3" xfId="3776"/>
    <cellStyle name="Neutral 12" xfId="3777"/>
    <cellStyle name="Neutral 12 10" xfId="3778"/>
    <cellStyle name="Neutral 12 10 2" xfId="33262"/>
    <cellStyle name="Neutral 12 11" xfId="3779"/>
    <cellStyle name="Neutral 12 11 2" xfId="33263"/>
    <cellStyle name="Neutral 12 12" xfId="3780"/>
    <cellStyle name="Neutral 12 12 2" xfId="33264"/>
    <cellStyle name="Neutral 12 13" xfId="3781"/>
    <cellStyle name="Neutral 12 13 2" xfId="33265"/>
    <cellStyle name="Neutral 12 14" xfId="3782"/>
    <cellStyle name="Neutral 12 14 2" xfId="33266"/>
    <cellStyle name="Neutral 12 15" xfId="3783"/>
    <cellStyle name="Neutral 12 15 2" xfId="33267"/>
    <cellStyle name="Neutral 12 16" xfId="3784"/>
    <cellStyle name="Neutral 12 16 2" xfId="33268"/>
    <cellStyle name="Neutral 12 17" xfId="3785"/>
    <cellStyle name="Neutral 12 17 2" xfId="33269"/>
    <cellStyle name="Neutral 12 18" xfId="3786"/>
    <cellStyle name="Neutral 12 18 2" xfId="33270"/>
    <cellStyle name="Neutral 12 19" xfId="3787"/>
    <cellStyle name="Neutral 12 19 2" xfId="33271"/>
    <cellStyle name="Neutral 12 2" xfId="3788"/>
    <cellStyle name="Neutral 12 2 2" xfId="33272"/>
    <cellStyle name="Neutral 12 20" xfId="3789"/>
    <cellStyle name="Neutral 12 20 2" xfId="33273"/>
    <cellStyle name="Neutral 12 21" xfId="3790"/>
    <cellStyle name="Neutral 12 21 2" xfId="33274"/>
    <cellStyle name="Neutral 12 22" xfId="3791"/>
    <cellStyle name="Neutral 12 22 2" xfId="33275"/>
    <cellStyle name="Neutral 12 23" xfId="3792"/>
    <cellStyle name="Neutral 12 23 2" xfId="33276"/>
    <cellStyle name="Neutral 12 24" xfId="3793"/>
    <cellStyle name="Neutral 12 24 2" xfId="33277"/>
    <cellStyle name="Neutral 12 25" xfId="3794"/>
    <cellStyle name="Neutral 12 25 2" xfId="33278"/>
    <cellStyle name="Neutral 12 26" xfId="3795"/>
    <cellStyle name="Neutral 12 26 2" xfId="33279"/>
    <cellStyle name="Neutral 12 27" xfId="3796"/>
    <cellStyle name="Neutral 12 27 2" xfId="33280"/>
    <cellStyle name="Neutral 12 28" xfId="3797"/>
    <cellStyle name="Neutral 12 28 2" xfId="33281"/>
    <cellStyle name="Neutral 12 29" xfId="3798"/>
    <cellStyle name="Neutral 12 29 2" xfId="33282"/>
    <cellStyle name="Neutral 12 3" xfId="3799"/>
    <cellStyle name="Neutral 12 3 2" xfId="33283"/>
    <cellStyle name="Neutral 12 30" xfId="3800"/>
    <cellStyle name="Neutral 12 30 2" xfId="33284"/>
    <cellStyle name="Neutral 12 31" xfId="33261"/>
    <cellStyle name="Neutral 12 4" xfId="3801"/>
    <cellStyle name="Neutral 12 4 2" xfId="33285"/>
    <cellStyle name="Neutral 12 5" xfId="3802"/>
    <cellStyle name="Neutral 12 5 2" xfId="33286"/>
    <cellStyle name="Neutral 12 6" xfId="3803"/>
    <cellStyle name="Neutral 12 6 2" xfId="33287"/>
    <cellStyle name="Neutral 12 7" xfId="3804"/>
    <cellStyle name="Neutral 12 7 2" xfId="33288"/>
    <cellStyle name="Neutral 12 8" xfId="3805"/>
    <cellStyle name="Neutral 12 8 2" xfId="33289"/>
    <cellStyle name="Neutral 12 9" xfId="3806"/>
    <cellStyle name="Neutral 12 9 2" xfId="33290"/>
    <cellStyle name="Neutral 13" xfId="3807"/>
    <cellStyle name="Neutral 13 2" xfId="33291"/>
    <cellStyle name="Neutral 14" xfId="3808"/>
    <cellStyle name="Neutral 14 2" xfId="33292"/>
    <cellStyle name="Neutral 15" xfId="4660"/>
    <cellStyle name="Neutral 15 2" xfId="33293"/>
    <cellStyle name="Neutral 16" xfId="17355"/>
    <cellStyle name="Neutral 16 2" xfId="33294"/>
    <cellStyle name="Neutral 17" xfId="33295"/>
    <cellStyle name="Neutral 18" xfId="33258"/>
    <cellStyle name="Neutral 2" xfId="36"/>
    <cellStyle name="Neutral 2 10" xfId="1036"/>
    <cellStyle name="Neutral 2 10 2" xfId="33296"/>
    <cellStyle name="Neutral 2 11" xfId="1126"/>
    <cellStyle name="Neutral 2 2" xfId="107"/>
    <cellStyle name="Neutral 2 2 2" xfId="33297"/>
    <cellStyle name="Neutral 2 3" xfId="269"/>
    <cellStyle name="Neutral 2 3 2" xfId="33298"/>
    <cellStyle name="Neutral 2 4" xfId="357"/>
    <cellStyle name="Neutral 2 4 2" xfId="33299"/>
    <cellStyle name="Neutral 2 5" xfId="445"/>
    <cellStyle name="Neutral 2 5 2" xfId="33300"/>
    <cellStyle name="Neutral 2 6" xfId="564"/>
    <cellStyle name="Neutral 2 6 2" xfId="33301"/>
    <cellStyle name="Neutral 2 7" xfId="683"/>
    <cellStyle name="Neutral 2 7 2" xfId="33302"/>
    <cellStyle name="Neutral 2 8" xfId="801"/>
    <cellStyle name="Neutral 2 8 2" xfId="33303"/>
    <cellStyle name="Neutral 2 9" xfId="919"/>
    <cellStyle name="Neutral 2 9 2" xfId="33304"/>
    <cellStyle name="Neutral 3" xfId="197"/>
    <cellStyle name="Neutral 3 2" xfId="3809"/>
    <cellStyle name="Neutral 3 2 2" xfId="33306"/>
    <cellStyle name="Neutral 3 3" xfId="33305"/>
    <cellStyle name="Neutral 3 4" xfId="1508"/>
    <cellStyle name="Neutral 4" xfId="279"/>
    <cellStyle name="Neutral 4 2" xfId="3810"/>
    <cellStyle name="Neutral 4 2 2" xfId="33308"/>
    <cellStyle name="Neutral 4 3" xfId="33307"/>
    <cellStyle name="Neutral 4 4" xfId="1509"/>
    <cellStyle name="Neutral 5" xfId="367"/>
    <cellStyle name="Neutral 5 2" xfId="3811"/>
    <cellStyle name="Neutral 5 2 2" xfId="33310"/>
    <cellStyle name="Neutral 5 3" xfId="33309"/>
    <cellStyle name="Neutral 5 4" xfId="1510"/>
    <cellStyle name="Neutral 6" xfId="345"/>
    <cellStyle name="Neutral 6 2" xfId="3812"/>
    <cellStyle name="Neutral 6 2 2" xfId="33312"/>
    <cellStyle name="Neutral 6 3" xfId="33311"/>
    <cellStyle name="Neutral 6 4" xfId="1577"/>
    <cellStyle name="Neutral 7" xfId="526"/>
    <cellStyle name="Neutral 7 10" xfId="3814"/>
    <cellStyle name="Neutral 7 10 2" xfId="33314"/>
    <cellStyle name="Neutral 7 11" xfId="3815"/>
    <cellStyle name="Neutral 7 11 2" xfId="33315"/>
    <cellStyle name="Neutral 7 12" xfId="33313"/>
    <cellStyle name="Neutral 7 13" xfId="3813"/>
    <cellStyle name="Neutral 7 2" xfId="3816"/>
    <cellStyle name="Neutral 7 2 2" xfId="33316"/>
    <cellStyle name="Neutral 7 3" xfId="3817"/>
    <cellStyle name="Neutral 7 3 2" xfId="33317"/>
    <cellStyle name="Neutral 7 4" xfId="3818"/>
    <cellStyle name="Neutral 7 4 2" xfId="33318"/>
    <cellStyle name="Neutral 7 5" xfId="3819"/>
    <cellStyle name="Neutral 7 5 2" xfId="33319"/>
    <cellStyle name="Neutral 7 6" xfId="3820"/>
    <cellStyle name="Neutral 7 6 2" xfId="33320"/>
    <cellStyle name="Neutral 7 7" xfId="3821"/>
    <cellStyle name="Neutral 7 7 2" xfId="33321"/>
    <cellStyle name="Neutral 7 8" xfId="3822"/>
    <cellStyle name="Neutral 7 8 2" xfId="33322"/>
    <cellStyle name="Neutral 7 9" xfId="3823"/>
    <cellStyle name="Neutral 7 9 2" xfId="33323"/>
    <cellStyle name="Neutral 8" xfId="645"/>
    <cellStyle name="Neutral 8 2" xfId="33324"/>
    <cellStyle name="Neutral 8 3" xfId="3824"/>
    <cellStyle name="Neutral 9" xfId="763"/>
    <cellStyle name="Neutral 9 2" xfId="33325"/>
    <cellStyle name="Neutral 9 3" xfId="3825"/>
    <cellStyle name="Normal" xfId="0" builtinId="0"/>
    <cellStyle name="Normal 10" xfId="1177"/>
    <cellStyle name="Normal 10 10" xfId="3826"/>
    <cellStyle name="Normal 10 10 2" xfId="33326"/>
    <cellStyle name="Normal 10 11" xfId="3827"/>
    <cellStyle name="Normal 10 11 2" xfId="33327"/>
    <cellStyle name="Normal 10 12" xfId="3828"/>
    <cellStyle name="Normal 10 12 2" xfId="33328"/>
    <cellStyle name="Normal 10 13" xfId="3829"/>
    <cellStyle name="Normal 10 13 2" xfId="33329"/>
    <cellStyle name="Normal 10 14" xfId="3830"/>
    <cellStyle name="Normal 10 14 2" xfId="33330"/>
    <cellStyle name="Normal 10 15" xfId="3831"/>
    <cellStyle name="Normal 10 15 2" xfId="33331"/>
    <cellStyle name="Normal 10 16" xfId="3832"/>
    <cellStyle name="Normal 10 16 2" xfId="33332"/>
    <cellStyle name="Normal 10 17" xfId="3833"/>
    <cellStyle name="Normal 10 17 2" xfId="33333"/>
    <cellStyle name="Normal 10 18" xfId="3834"/>
    <cellStyle name="Normal 10 18 2" xfId="33334"/>
    <cellStyle name="Normal 10 19" xfId="3835"/>
    <cellStyle name="Normal 10 19 2" xfId="33335"/>
    <cellStyle name="Normal 10 2" xfId="1271"/>
    <cellStyle name="Normal 10 2 2" xfId="33336"/>
    <cellStyle name="Normal 10 20" xfId="1405"/>
    <cellStyle name="Normal 10 3" xfId="3836"/>
    <cellStyle name="Normal 10 3 2" xfId="33337"/>
    <cellStyle name="Normal 10 4" xfId="3837"/>
    <cellStyle name="Normal 10 4 2" xfId="33338"/>
    <cellStyle name="Normal 10 5" xfId="3838"/>
    <cellStyle name="Normal 10 5 2" xfId="33339"/>
    <cellStyle name="Normal 10 6" xfId="3839"/>
    <cellStyle name="Normal 10 6 2" xfId="33340"/>
    <cellStyle name="Normal 10 7" xfId="3840"/>
    <cellStyle name="Normal 10 7 2" xfId="33341"/>
    <cellStyle name="Normal 10 8" xfId="3841"/>
    <cellStyle name="Normal 10 8 2" xfId="33342"/>
    <cellStyle name="Normal 10 9" xfId="3842"/>
    <cellStyle name="Normal 10 9 2" xfId="33343"/>
    <cellStyle name="Normal 11" xfId="3843"/>
    <cellStyle name="Normal 11 2" xfId="3844"/>
    <cellStyle name="Normal 11 2 2" xfId="33345"/>
    <cellStyle name="Normal 11 3" xfId="33344"/>
    <cellStyle name="Normal 12" xfId="3845"/>
    <cellStyle name="Normal 12 2" xfId="3846"/>
    <cellStyle name="Normal 12 2 2" xfId="33347"/>
    <cellStyle name="Normal 12 3" xfId="33346"/>
    <cellStyle name="Normal 13" xfId="3847"/>
    <cellStyle name="Normal 13 2" xfId="3848"/>
    <cellStyle name="Normal 13 2 2" xfId="33349"/>
    <cellStyle name="Normal 13 3" xfId="33348"/>
    <cellStyle name="Normal 14" xfId="3849"/>
    <cellStyle name="Normal 14 2" xfId="3850"/>
    <cellStyle name="Normal 14 2 2" xfId="33351"/>
    <cellStyle name="Normal 14 3" xfId="3851"/>
    <cellStyle name="Normal 14 3 2" xfId="33352"/>
    <cellStyle name="Normal 14 4" xfId="3852"/>
    <cellStyle name="Normal 14 4 2" xfId="33353"/>
    <cellStyle name="Normal 14 5" xfId="3853"/>
    <cellStyle name="Normal 14 5 2" xfId="33354"/>
    <cellStyle name="Normal 14 6" xfId="3854"/>
    <cellStyle name="Normal 14 6 2" xfId="33355"/>
    <cellStyle name="Normal 14 7" xfId="3855"/>
    <cellStyle name="Normal 14 7 2" xfId="33356"/>
    <cellStyle name="Normal 14 8" xfId="33350"/>
    <cellStyle name="Normal 15" xfId="3856"/>
    <cellStyle name="Normal 15 2" xfId="3857"/>
    <cellStyle name="Normal 15 2 2" xfId="33358"/>
    <cellStyle name="Normal 15 3" xfId="3858"/>
    <cellStyle name="Normal 15 3 2" xfId="33359"/>
    <cellStyle name="Normal 15 4" xfId="3859"/>
    <cellStyle name="Normal 15 4 2" xfId="33360"/>
    <cellStyle name="Normal 15 5" xfId="3860"/>
    <cellStyle name="Normal 15 5 2" xfId="33361"/>
    <cellStyle name="Normal 15 6" xfId="3861"/>
    <cellStyle name="Normal 15 6 2" xfId="33362"/>
    <cellStyle name="Normal 15 7" xfId="3862"/>
    <cellStyle name="Normal 15 7 2" xfId="33363"/>
    <cellStyle name="Normal 15 8" xfId="33357"/>
    <cellStyle name="Normal 16" xfId="3863"/>
    <cellStyle name="Normal 16 2" xfId="3864"/>
    <cellStyle name="Normal 16 2 2" xfId="33365"/>
    <cellStyle name="Normal 16 3" xfId="33364"/>
    <cellStyle name="Normal 17" xfId="7456"/>
    <cellStyle name="Normal 17 2" xfId="3865"/>
    <cellStyle name="Normal 17 2 2" xfId="33367"/>
    <cellStyle name="Normal 17 3" xfId="4633"/>
    <cellStyle name="Normal 17 3 2" xfId="33368"/>
    <cellStyle name="Normal 17 4" xfId="16689"/>
    <cellStyle name="Normal 17 4 2" xfId="25522"/>
    <cellStyle name="Normal 17 4 2 2" xfId="33370"/>
    <cellStyle name="Normal 17 4 3" xfId="33369"/>
    <cellStyle name="Normal 17 5" xfId="17301"/>
    <cellStyle name="Normal 17 5 2" xfId="25523"/>
    <cellStyle name="Normal 17 5 2 2" xfId="33372"/>
    <cellStyle name="Normal 17 5 3" xfId="33371"/>
    <cellStyle name="Normal 17 6" xfId="17317"/>
    <cellStyle name="Normal 17 6 2" xfId="25525"/>
    <cellStyle name="Normal 17 6 2 2" xfId="33374"/>
    <cellStyle name="Normal 17 6 3" xfId="33373"/>
    <cellStyle name="Normal 17 7" xfId="19407"/>
    <cellStyle name="Normal 17 7 2" xfId="33375"/>
    <cellStyle name="Normal 17 8" xfId="33366"/>
    <cellStyle name="Normal 18" xfId="14599"/>
    <cellStyle name="Normal 18 2" xfId="3866"/>
    <cellStyle name="Normal 18 2 2" xfId="33377"/>
    <cellStyle name="Normal 18 3" xfId="33376"/>
    <cellStyle name="Normal 19" xfId="12842"/>
    <cellStyle name="Normal 19 2" xfId="3867"/>
    <cellStyle name="Normal 19 2 2" xfId="33379"/>
    <cellStyle name="Normal 19 3" xfId="33378"/>
    <cellStyle name="Normal 2" xfId="1172"/>
    <cellStyle name="Normal 2 10" xfId="881"/>
    <cellStyle name="Normal 2 10 2" xfId="1272"/>
    <cellStyle name="Normal 2 10 3" xfId="1273"/>
    <cellStyle name="Normal 2 10 3 2" xfId="33380"/>
    <cellStyle name="Normal 2 10 3 3" xfId="25593"/>
    <cellStyle name="Normal 2 11" xfId="998"/>
    <cellStyle name="Normal 2 11 2" xfId="1274"/>
    <cellStyle name="Normal 2 11 3" xfId="1275"/>
    <cellStyle name="Normal 2 12" xfId="1203"/>
    <cellStyle name="Normal 2 12 2" xfId="1276"/>
    <cellStyle name="Normal 2 12 3" xfId="1277"/>
    <cellStyle name="Normal 2 13" xfId="1204"/>
    <cellStyle name="Normal 2 13 2" xfId="1278"/>
    <cellStyle name="Normal 2 13 3" xfId="1279"/>
    <cellStyle name="Normal 2 14" xfId="1205"/>
    <cellStyle name="Normal 2 14 2" xfId="1280"/>
    <cellStyle name="Normal 2 14 3" xfId="1281"/>
    <cellStyle name="Normal 2 15" xfId="1206"/>
    <cellStyle name="Normal 2 15 2" xfId="1282"/>
    <cellStyle name="Normal 2 15 3" xfId="1283"/>
    <cellStyle name="Normal 2 16" xfId="1207"/>
    <cellStyle name="Normal 2 16 2" xfId="25527"/>
    <cellStyle name="Normal 2 17" xfId="1208"/>
    <cellStyle name="Normal 2 17 2" xfId="25528"/>
    <cellStyle name="Normal 2 18" xfId="1209"/>
    <cellStyle name="Normal 2 18 2" xfId="25529"/>
    <cellStyle name="Normal 2 19" xfId="1210"/>
    <cellStyle name="Normal 2 2" xfId="37"/>
    <cellStyle name="Normal 2 2 2" xfId="1284"/>
    <cellStyle name="Normal 2 2 2 2" xfId="25530"/>
    <cellStyle name="Normal 2 20" xfId="1211"/>
    <cellStyle name="Normal 2 21" xfId="1212"/>
    <cellStyle name="Normal 2 22" xfId="1213"/>
    <cellStyle name="Normal 2 23" xfId="1214"/>
    <cellStyle name="Normal 2 24" xfId="1215"/>
    <cellStyle name="Normal 2 25" xfId="1216"/>
    <cellStyle name="Normal 2 26" xfId="1217"/>
    <cellStyle name="Normal 2 27" xfId="1218"/>
    <cellStyle name="Normal 2 28" xfId="1219"/>
    <cellStyle name="Normal 2 29" xfId="1220"/>
    <cellStyle name="Normal 2 3" xfId="198"/>
    <cellStyle name="Normal 2 3 2" xfId="1285"/>
    <cellStyle name="Normal 2 3 3" xfId="1286"/>
    <cellStyle name="Normal 2 30" xfId="1221"/>
    <cellStyle name="Normal 2 30 2" xfId="33381"/>
    <cellStyle name="Normal 2 30 3" xfId="17308"/>
    <cellStyle name="Normal 2 31" xfId="108"/>
    <cellStyle name="Normal 2 31 10" xfId="1287"/>
    <cellStyle name="Normal 2 31 10 2" xfId="33382"/>
    <cellStyle name="Normal 2 31 11" xfId="1288"/>
    <cellStyle name="Normal 2 31 12" xfId="25547"/>
    <cellStyle name="Normal 2 31 12 2" xfId="33383"/>
    <cellStyle name="Normal 2 31 13" xfId="14597"/>
    <cellStyle name="Normal 2 31 2" xfId="1222"/>
    <cellStyle name="Normal 2 31 2 2" xfId="1223"/>
    <cellStyle name="Normal 2 31 2 2 2" xfId="33385"/>
    <cellStyle name="Normal 2 31 2 3" xfId="1224"/>
    <cellStyle name="Normal 2 31 2 3 2" xfId="33386"/>
    <cellStyle name="Normal 2 31 2 4" xfId="1289"/>
    <cellStyle name="Normal 2 31 2 4 2" xfId="33384"/>
    <cellStyle name="Normal 2 31 2_Circuits" xfId="1225"/>
    <cellStyle name="Normal 2 31 3" xfId="1226"/>
    <cellStyle name="Normal 2 31 3 2" xfId="33387"/>
    <cellStyle name="Normal 2 31 3 3" xfId="17309"/>
    <cellStyle name="Normal 2 31 4" xfId="1290"/>
    <cellStyle name="Normal 2 31 4 2" xfId="33388"/>
    <cellStyle name="Normal 2 31 5" xfId="1291"/>
    <cellStyle name="Normal 2 31 5 2" xfId="33389"/>
    <cellStyle name="Normal 2 31 6" xfId="1292"/>
    <cellStyle name="Normal 2 31 6 2" xfId="33390"/>
    <cellStyle name="Normal 2 31 7" xfId="1293"/>
    <cellStyle name="Normal 2 31 7 2" xfId="33391"/>
    <cellStyle name="Normal 2 31 8" xfId="1294"/>
    <cellStyle name="Normal 2 31 8 2" xfId="33392"/>
    <cellStyle name="Normal 2 31 9" xfId="1295"/>
    <cellStyle name="Normal 2 31 9 2" xfId="25548"/>
    <cellStyle name="Normal 2 31 9 3" xfId="25537"/>
    <cellStyle name="Normal 2 31_Circuits" xfId="1227"/>
    <cellStyle name="Normal 2 32" xfId="1228"/>
    <cellStyle name="Normal 2 33" xfId="33393"/>
    <cellStyle name="Normal 2 4" xfId="278"/>
    <cellStyle name="Normal 2 4 2" xfId="1296"/>
    <cellStyle name="Normal 2 4 3" xfId="1297"/>
    <cellStyle name="Normal 2 5" xfId="366"/>
    <cellStyle name="Normal 2 5 2" xfId="1298"/>
    <cellStyle name="Normal 2 5 3" xfId="1299"/>
    <cellStyle name="Normal 2 6" xfId="346"/>
    <cellStyle name="Normal 2 6 2" xfId="1300"/>
    <cellStyle name="Normal 2 6 3" xfId="1301"/>
    <cellStyle name="Normal 2 7" xfId="525"/>
    <cellStyle name="Normal 2 7 10" xfId="3869"/>
    <cellStyle name="Normal 2 7 10 2" xfId="33394"/>
    <cellStyle name="Normal 2 7 11" xfId="3870"/>
    <cellStyle name="Normal 2 7 11 2" xfId="33395"/>
    <cellStyle name="Normal 2 7 12" xfId="25531"/>
    <cellStyle name="Normal 2 7 13" xfId="3868"/>
    <cellStyle name="Normal 2 7 2" xfId="1302"/>
    <cellStyle name="Normal 2 7 2 2" xfId="33396"/>
    <cellStyle name="Normal 2 7 3" xfId="1303"/>
    <cellStyle name="Normal 2 7 3 2" xfId="33397"/>
    <cellStyle name="Normal 2 7 3 3" xfId="3871"/>
    <cellStyle name="Normal 2 7 4" xfId="3872"/>
    <cellStyle name="Normal 2 7 4 2" xfId="33398"/>
    <cellStyle name="Normal 2 7 5" xfId="3873"/>
    <cellStyle name="Normal 2 7 5 2" xfId="33399"/>
    <cellStyle name="Normal 2 7 6" xfId="3874"/>
    <cellStyle name="Normal 2 7 6 2" xfId="33400"/>
    <cellStyle name="Normal 2 7 7" xfId="3875"/>
    <cellStyle name="Normal 2 7 7 2" xfId="33401"/>
    <cellStyle name="Normal 2 7 8" xfId="3876"/>
    <cellStyle name="Normal 2 7 8 2" xfId="33402"/>
    <cellStyle name="Normal 2 7 9" xfId="3877"/>
    <cellStyle name="Normal 2 7 9 2" xfId="33403"/>
    <cellStyle name="Normal 2 7_LocalAssetCharging" xfId="17310"/>
    <cellStyle name="Normal 2 8" xfId="644"/>
    <cellStyle name="Normal 2 8 2" xfId="1304"/>
    <cellStyle name="Normal 2 8 3" xfId="1305"/>
    <cellStyle name="Normal 2 9" xfId="762"/>
    <cellStyle name="Normal 2 9 2" xfId="1306"/>
    <cellStyle name="Normal 2 9 3" xfId="1307"/>
    <cellStyle name="Normal 2_Circuits" xfId="1229"/>
    <cellStyle name="Normal 20" xfId="109"/>
    <cellStyle name="Normal 20 10" xfId="3878"/>
    <cellStyle name="Normal 20 10 2" xfId="33404"/>
    <cellStyle name="Normal 20 11" xfId="3879"/>
    <cellStyle name="Normal 20 11 2" xfId="33405"/>
    <cellStyle name="Normal 20 12" xfId="25532"/>
    <cellStyle name="Normal 20 2" xfId="3880"/>
    <cellStyle name="Normal 20 2 2" xfId="33406"/>
    <cellStyle name="Normal 20 3" xfId="3881"/>
    <cellStyle name="Normal 20 3 2" xfId="33407"/>
    <cellStyle name="Normal 20 4" xfId="3882"/>
    <cellStyle name="Normal 20 4 2" xfId="33408"/>
    <cellStyle name="Normal 20 5" xfId="3883"/>
    <cellStyle name="Normal 20 5 2" xfId="33409"/>
    <cellStyle name="Normal 20 6" xfId="3884"/>
    <cellStyle name="Normal 20 6 2" xfId="33410"/>
    <cellStyle name="Normal 20 7" xfId="3885"/>
    <cellStyle name="Normal 20 7 2" xfId="33411"/>
    <cellStyle name="Normal 20 8" xfId="3886"/>
    <cellStyle name="Normal 20 8 2" xfId="33412"/>
    <cellStyle name="Normal 20 9" xfId="3887"/>
    <cellStyle name="Normal 20 9 2" xfId="33413"/>
    <cellStyle name="Normal 20_LocalAssetCharging" xfId="17306"/>
    <cellStyle name="Normal 21" xfId="110"/>
    <cellStyle name="Normal 21 2" xfId="1230"/>
    <cellStyle name="Normal 21 2 2" xfId="33414"/>
    <cellStyle name="Normal 21 2 3" xfId="17311"/>
    <cellStyle name="Normal 21 3" xfId="1231"/>
    <cellStyle name="Normal 21 3 2" xfId="33415"/>
    <cellStyle name="Normal 21 3 3" xfId="17312"/>
    <cellStyle name="Normal 21 4" xfId="25533"/>
    <cellStyle name="Normal 21_LocalAssetCharging" xfId="17307"/>
    <cellStyle name="Normal 22" xfId="3888"/>
    <cellStyle name="Normal 22 2" xfId="33416"/>
    <cellStyle name="Normal 23" xfId="3889"/>
    <cellStyle name="Normal 23 10" xfId="3890"/>
    <cellStyle name="Normal 23 10 2" xfId="33418"/>
    <cellStyle name="Normal 23 11" xfId="33417"/>
    <cellStyle name="Normal 23 2" xfId="3891"/>
    <cellStyle name="Normal 23 2 2" xfId="33419"/>
    <cellStyle name="Normal 23 3" xfId="3892"/>
    <cellStyle name="Normal 23 3 2" xfId="33420"/>
    <cellStyle name="Normal 23 4" xfId="3893"/>
    <cellStyle name="Normal 23 4 2" xfId="33421"/>
    <cellStyle name="Normal 23 5" xfId="3894"/>
    <cellStyle name="Normal 23 5 2" xfId="33422"/>
    <cellStyle name="Normal 23 6" xfId="3895"/>
    <cellStyle name="Normal 23 6 2" xfId="33423"/>
    <cellStyle name="Normal 23 7" xfId="3896"/>
    <cellStyle name="Normal 23 7 2" xfId="33424"/>
    <cellStyle name="Normal 23 8" xfId="3897"/>
    <cellStyle name="Normal 23 8 2" xfId="33425"/>
    <cellStyle name="Normal 23 9" xfId="3898"/>
    <cellStyle name="Normal 23 9 2" xfId="33426"/>
    <cellStyle name="Normal 24" xfId="3899"/>
    <cellStyle name="Normal 24 10" xfId="3900"/>
    <cellStyle name="Normal 24 10 2" xfId="33428"/>
    <cellStyle name="Normal 24 11" xfId="33427"/>
    <cellStyle name="Normal 24 2" xfId="3901"/>
    <cellStyle name="Normal 24 2 2" xfId="33429"/>
    <cellStyle name="Normal 24 3" xfId="3902"/>
    <cellStyle name="Normal 24 3 2" xfId="33430"/>
    <cellStyle name="Normal 24 4" xfId="3903"/>
    <cellStyle name="Normal 24 4 2" xfId="33431"/>
    <cellStyle name="Normal 24 5" xfId="3904"/>
    <cellStyle name="Normal 24 5 2" xfId="33432"/>
    <cellStyle name="Normal 24 6" xfId="3905"/>
    <cellStyle name="Normal 24 6 2" xfId="33433"/>
    <cellStyle name="Normal 24 7" xfId="3906"/>
    <cellStyle name="Normal 24 7 2" xfId="33434"/>
    <cellStyle name="Normal 24 8" xfId="3907"/>
    <cellStyle name="Normal 24 8 2" xfId="33435"/>
    <cellStyle name="Normal 24 9" xfId="3908"/>
    <cellStyle name="Normal 24 9 2" xfId="33436"/>
    <cellStyle name="Normal 25" xfId="3909"/>
    <cellStyle name="Normal 25 10" xfId="3910"/>
    <cellStyle name="Normal 25 10 2" xfId="33438"/>
    <cellStyle name="Normal 25 11" xfId="33437"/>
    <cellStyle name="Normal 25 2" xfId="3911"/>
    <cellStyle name="Normal 25 2 2" xfId="33439"/>
    <cellStyle name="Normal 25 3" xfId="3912"/>
    <cellStyle name="Normal 25 3 2" xfId="33440"/>
    <cellStyle name="Normal 25 4" xfId="3913"/>
    <cellStyle name="Normal 25 4 2" xfId="33441"/>
    <cellStyle name="Normal 25 5" xfId="3914"/>
    <cellStyle name="Normal 25 5 2" xfId="33442"/>
    <cellStyle name="Normal 25 6" xfId="3915"/>
    <cellStyle name="Normal 25 6 2" xfId="33443"/>
    <cellStyle name="Normal 25 7" xfId="3916"/>
    <cellStyle name="Normal 25 7 2" xfId="33444"/>
    <cellStyle name="Normal 25 8" xfId="3917"/>
    <cellStyle name="Normal 25 8 2" xfId="33445"/>
    <cellStyle name="Normal 25 9" xfId="3918"/>
    <cellStyle name="Normal 25 9 2" xfId="33446"/>
    <cellStyle name="Normal 26" xfId="3919"/>
    <cellStyle name="Normal 26 10" xfId="3920"/>
    <cellStyle name="Normal 26 10 2" xfId="33448"/>
    <cellStyle name="Normal 26 11" xfId="33447"/>
    <cellStyle name="Normal 26 2" xfId="3921"/>
    <cellStyle name="Normal 26 2 2" xfId="33449"/>
    <cellStyle name="Normal 26 3" xfId="3922"/>
    <cellStyle name="Normal 26 3 2" xfId="33450"/>
    <cellStyle name="Normal 26 4" xfId="3923"/>
    <cellStyle name="Normal 26 4 2" xfId="33451"/>
    <cellStyle name="Normal 26 5" xfId="3924"/>
    <cellStyle name="Normal 26 5 2" xfId="33452"/>
    <cellStyle name="Normal 26 6" xfId="3925"/>
    <cellStyle name="Normal 26 6 2" xfId="33453"/>
    <cellStyle name="Normal 26 7" xfId="3926"/>
    <cellStyle name="Normal 26 7 2" xfId="33454"/>
    <cellStyle name="Normal 26 8" xfId="3927"/>
    <cellStyle name="Normal 26 8 2" xfId="33455"/>
    <cellStyle name="Normal 26 9" xfId="3928"/>
    <cellStyle name="Normal 26 9 2" xfId="33456"/>
    <cellStyle name="Normal 27" xfId="3929"/>
    <cellStyle name="Normal 27 10" xfId="3930"/>
    <cellStyle name="Normal 27 10 2" xfId="33458"/>
    <cellStyle name="Normal 27 11" xfId="33457"/>
    <cellStyle name="Normal 27 2" xfId="3931"/>
    <cellStyle name="Normal 27 2 2" xfId="33459"/>
    <cellStyle name="Normal 27 3" xfId="3932"/>
    <cellStyle name="Normal 27 3 2" xfId="33460"/>
    <cellStyle name="Normal 27 4" xfId="3933"/>
    <cellStyle name="Normal 27 4 2" xfId="33461"/>
    <cellStyle name="Normal 27 5" xfId="3934"/>
    <cellStyle name="Normal 27 5 2" xfId="33462"/>
    <cellStyle name="Normal 27 6" xfId="3935"/>
    <cellStyle name="Normal 27 6 2" xfId="33463"/>
    <cellStyle name="Normal 27 7" xfId="3936"/>
    <cellStyle name="Normal 27 7 2" xfId="33464"/>
    <cellStyle name="Normal 27 8" xfId="3937"/>
    <cellStyle name="Normal 27 8 2" xfId="33465"/>
    <cellStyle name="Normal 27 9" xfId="3938"/>
    <cellStyle name="Normal 27 9 2" xfId="33466"/>
    <cellStyle name="Normal 28" xfId="3939"/>
    <cellStyle name="Normal 28 10" xfId="3940"/>
    <cellStyle name="Normal 28 10 2" xfId="33468"/>
    <cellStyle name="Normal 28 11" xfId="33467"/>
    <cellStyle name="Normal 28 2" xfId="3941"/>
    <cellStyle name="Normal 28 2 2" xfId="33469"/>
    <cellStyle name="Normal 28 3" xfId="3942"/>
    <cellStyle name="Normal 28 3 2" xfId="33470"/>
    <cellStyle name="Normal 28 4" xfId="3943"/>
    <cellStyle name="Normal 28 4 2" xfId="33471"/>
    <cellStyle name="Normal 28 5" xfId="3944"/>
    <cellStyle name="Normal 28 5 2" xfId="33472"/>
    <cellStyle name="Normal 28 6" xfId="3945"/>
    <cellStyle name="Normal 28 6 2" xfId="33473"/>
    <cellStyle name="Normal 28 7" xfId="3946"/>
    <cellStyle name="Normal 28 7 2" xfId="33474"/>
    <cellStyle name="Normal 28 8" xfId="3947"/>
    <cellStyle name="Normal 28 8 2" xfId="33475"/>
    <cellStyle name="Normal 28 9" xfId="3948"/>
    <cellStyle name="Normal 28 9 2" xfId="33476"/>
    <cellStyle name="Normal 29" xfId="1232"/>
    <cellStyle name="Normal 29 2" xfId="1308"/>
    <cellStyle name="Normal 29 2 2" xfId="33478"/>
    <cellStyle name="Normal 29 3" xfId="1309"/>
    <cellStyle name="Normal 29 3 2" xfId="33479"/>
    <cellStyle name="Normal 29 4" xfId="33477"/>
    <cellStyle name="Normal 3" xfId="111"/>
    <cellStyle name="Normal 3 10" xfId="1310"/>
    <cellStyle name="Normal 3 10 2" xfId="19040"/>
    <cellStyle name="Normal 3 10 2 2" xfId="33481"/>
    <cellStyle name="Normal 3 10 3" xfId="33480"/>
    <cellStyle name="Normal 3 10 4" xfId="7033"/>
    <cellStyle name="Normal 3 11" xfId="6457"/>
    <cellStyle name="Normal 3 11 2" xfId="18539"/>
    <cellStyle name="Normal 3 11 2 2" xfId="33483"/>
    <cellStyle name="Normal 3 11 3" xfId="33482"/>
    <cellStyle name="Normal 3 12" xfId="7956"/>
    <cellStyle name="Normal 3 12 2" xfId="19842"/>
    <cellStyle name="Normal 3 12 2 2" xfId="33485"/>
    <cellStyle name="Normal 3 12 3" xfId="33484"/>
    <cellStyle name="Normal 3 13" xfId="7437"/>
    <cellStyle name="Normal 3 13 2" xfId="19391"/>
    <cellStyle name="Normal 3 13 2 2" xfId="33487"/>
    <cellStyle name="Normal 3 13 3" xfId="33486"/>
    <cellStyle name="Normal 3 14" xfId="7823"/>
    <cellStyle name="Normal 3 14 2" xfId="19736"/>
    <cellStyle name="Normal 3 14 2 2" xfId="33489"/>
    <cellStyle name="Normal 3 14 3" xfId="33488"/>
    <cellStyle name="Normal 3 15" xfId="6275"/>
    <cellStyle name="Normal 3 15 2" xfId="18380"/>
    <cellStyle name="Normal 3 15 2 2" xfId="33491"/>
    <cellStyle name="Normal 3 15 3" xfId="33490"/>
    <cellStyle name="Normal 3 16" xfId="6458"/>
    <cellStyle name="Normal 3 16 2" xfId="18540"/>
    <cellStyle name="Normal 3 16 2 2" xfId="33493"/>
    <cellStyle name="Normal 3 16 3" xfId="33492"/>
    <cellStyle name="Normal 3 17" xfId="8402"/>
    <cellStyle name="Normal 3 17 2" xfId="20224"/>
    <cellStyle name="Normal 3 17 2 2" xfId="33495"/>
    <cellStyle name="Normal 3 17 3" xfId="33494"/>
    <cellStyle name="Normal 3 18" xfId="11396"/>
    <cellStyle name="Normal 3 18 2" xfId="22852"/>
    <cellStyle name="Normal 3 18 2 2" xfId="33497"/>
    <cellStyle name="Normal 3 18 3" xfId="33496"/>
    <cellStyle name="Normal 3 19" xfId="8286"/>
    <cellStyle name="Normal 3 19 2" xfId="20136"/>
    <cellStyle name="Normal 3 19 2 2" xfId="33499"/>
    <cellStyle name="Normal 3 19 3" xfId="33498"/>
    <cellStyle name="Normal 3 2" xfId="1234"/>
    <cellStyle name="Normal 3 2 10" xfId="4684"/>
    <cellStyle name="Normal 3 2 10 2" xfId="33500"/>
    <cellStyle name="Normal 3 2 11" xfId="5058"/>
    <cellStyle name="Normal 3 2 11 2" xfId="33501"/>
    <cellStyle name="Normal 3 2 12" xfId="5277"/>
    <cellStyle name="Normal 3 2 12 2" xfId="33502"/>
    <cellStyle name="Normal 3 2 13" xfId="6470"/>
    <cellStyle name="Normal 3 2 13 2" xfId="33503"/>
    <cellStyle name="Normal 3 2 14" xfId="5014"/>
    <cellStyle name="Normal 3 2 14 2" xfId="33504"/>
    <cellStyle name="Normal 3 2 15" xfId="6358"/>
    <cellStyle name="Normal 3 2 15 2" xfId="33505"/>
    <cellStyle name="Normal 3 2 16" xfId="5508"/>
    <cellStyle name="Normal 3 2 16 2" xfId="33506"/>
    <cellStyle name="Normal 3 2 17" xfId="6899"/>
    <cellStyle name="Normal 3 2 17 2" xfId="33507"/>
    <cellStyle name="Normal 3 2 18" xfId="11796"/>
    <cellStyle name="Normal 3 2 18 2" xfId="33508"/>
    <cellStyle name="Normal 3 2 19" xfId="5300"/>
    <cellStyle name="Normal 3 2 19 2" xfId="33509"/>
    <cellStyle name="Normal 3 2 2" xfId="1235"/>
    <cellStyle name="Normal 3 2 2 2" xfId="1311"/>
    <cellStyle name="Normal 3 2 2 2 2" xfId="1312"/>
    <cellStyle name="Normal 3 2 2 2 2 2" xfId="33511"/>
    <cellStyle name="Normal 3 2 2 2 3" xfId="1313"/>
    <cellStyle name="Normal 3 2 2 3" xfId="1314"/>
    <cellStyle name="Normal 3 2 2 3 2" xfId="33510"/>
    <cellStyle name="Normal 3 2 2 4" xfId="1315"/>
    <cellStyle name="Normal 3 2 2 5" xfId="1316"/>
    <cellStyle name="Normal 3 2 2 6" xfId="1317"/>
    <cellStyle name="Normal 3 2 2 7" xfId="1529"/>
    <cellStyle name="Normal 3 2 20" xfId="8111"/>
    <cellStyle name="Normal 3 2 20 2" xfId="33512"/>
    <cellStyle name="Normal 3 2 21" xfId="12950"/>
    <cellStyle name="Normal 3 2 21 2" xfId="33513"/>
    <cellStyle name="Normal 3 2 22" xfId="8354"/>
    <cellStyle name="Normal 3 2 22 2" xfId="33514"/>
    <cellStyle name="Normal 3 2 23" xfId="12900"/>
    <cellStyle name="Normal 3 2 23 2" xfId="33515"/>
    <cellStyle name="Normal 3 2 24" xfId="11389"/>
    <cellStyle name="Normal 3 2 24 2" xfId="33516"/>
    <cellStyle name="Normal 3 2 25" xfId="25535"/>
    <cellStyle name="Normal 3 2 25 2" xfId="33517"/>
    <cellStyle name="Normal 3 2 3" xfId="1318"/>
    <cellStyle name="Normal 3 2 3 2" xfId="1319"/>
    <cellStyle name="Normal 3 2 3 3" xfId="1320"/>
    <cellStyle name="Normal 3 2 4" xfId="1321"/>
    <cellStyle name="Normal 3 2 4 2" xfId="33518"/>
    <cellStyle name="Normal 3 2 4 3" xfId="3949"/>
    <cellStyle name="Normal 3 2 5" xfId="1322"/>
    <cellStyle name="Normal 3 2 5 2" xfId="33519"/>
    <cellStyle name="Normal 3 2 5 3" xfId="1828"/>
    <cellStyle name="Normal 3 2 6" xfId="1323"/>
    <cellStyle name="Normal 3 2 6 2" xfId="33520"/>
    <cellStyle name="Normal 3 2 6 3" xfId="4806"/>
    <cellStyle name="Normal 3 2 7" xfId="1324"/>
    <cellStyle name="Normal 3 2 7 2" xfId="33521"/>
    <cellStyle name="Normal 3 2 7 3" xfId="6933"/>
    <cellStyle name="Normal 3 2 8" xfId="4989"/>
    <cellStyle name="Normal 3 2 8 2" xfId="33522"/>
    <cellStyle name="Normal 3 2 9" xfId="6750"/>
    <cellStyle name="Normal 3 2 9 2" xfId="33523"/>
    <cellStyle name="Normal 3 2_LocalAssetCharging" xfId="17313"/>
    <cellStyle name="Normal 3 20" xfId="5670"/>
    <cellStyle name="Normal 3 20 2" xfId="18187"/>
    <cellStyle name="Normal 3 20 2 2" xfId="33525"/>
    <cellStyle name="Normal 3 20 3" xfId="33524"/>
    <cellStyle name="Normal 3 21" xfId="9685"/>
    <cellStyle name="Normal 3 21 2" xfId="21365"/>
    <cellStyle name="Normal 3 21 2 2" xfId="33527"/>
    <cellStyle name="Normal 3 21 3" xfId="33526"/>
    <cellStyle name="Normal 3 22" xfId="10969"/>
    <cellStyle name="Normal 3 22 2" xfId="22484"/>
    <cellStyle name="Normal 3 22 2 2" xfId="33529"/>
    <cellStyle name="Normal 3 22 3" xfId="33528"/>
    <cellStyle name="Normal 3 23" xfId="25534"/>
    <cellStyle name="Normal 3 23 2" xfId="33530"/>
    <cellStyle name="Normal 3 24" xfId="17361"/>
    <cellStyle name="Normal 3 24 2" xfId="33531"/>
    <cellStyle name="Normal 3 25" xfId="1530"/>
    <cellStyle name="Normal 3 3" xfId="1236"/>
    <cellStyle name="Normal 3 3 2" xfId="1237"/>
    <cellStyle name="Normal 3 3 2 2" xfId="1325"/>
    <cellStyle name="Normal 3 3 2 2 2" xfId="1326"/>
    <cellStyle name="Normal 3 3 2 2 2 2" xfId="33534"/>
    <cellStyle name="Normal 3 3 2 2 3" xfId="1327"/>
    <cellStyle name="Normal 3 3 2 3" xfId="1328"/>
    <cellStyle name="Normal 3 3 2 3 2" xfId="33533"/>
    <cellStyle name="Normal 3 3 2 4" xfId="1329"/>
    <cellStyle name="Normal 3 3 2 5" xfId="1330"/>
    <cellStyle name="Normal 3 3 2 6" xfId="1331"/>
    <cellStyle name="Normal 3 3 2 7" xfId="1618"/>
    <cellStyle name="Normal 3 3 3" xfId="1332"/>
    <cellStyle name="Normal 3 3 3 2" xfId="1333"/>
    <cellStyle name="Normal 3 3 3 2 2" xfId="33536"/>
    <cellStyle name="Normal 3 3 3 3" xfId="1334"/>
    <cellStyle name="Normal 3 3 3 3 2" xfId="33535"/>
    <cellStyle name="Normal 3 3 4" xfId="1335"/>
    <cellStyle name="Normal 3 3 4 2" xfId="33532"/>
    <cellStyle name="Normal 3 3 5" xfId="1336"/>
    <cellStyle name="Normal 3 3 6" xfId="1337"/>
    <cellStyle name="Normal 3 3 7" xfId="1338"/>
    <cellStyle name="Normal 3 3 8" xfId="1575"/>
    <cellStyle name="Normal 3 3_LocalAssetCharging" xfId="17314"/>
    <cellStyle name="Normal 3 4" xfId="1238"/>
    <cellStyle name="Normal 3 4 10" xfId="10994"/>
    <cellStyle name="Normal 3 4 10 2" xfId="33538"/>
    <cellStyle name="Normal 3 4 11" xfId="11405"/>
    <cellStyle name="Normal 3 4 11 2" xfId="33539"/>
    <cellStyle name="Normal 3 4 12" xfId="11794"/>
    <cellStyle name="Normal 3 4 12 2" xfId="33540"/>
    <cellStyle name="Normal 3 4 13" xfId="12227"/>
    <cellStyle name="Normal 3 4 13 2" xfId="33541"/>
    <cellStyle name="Normal 3 4 14" xfId="12604"/>
    <cellStyle name="Normal 3 4 14 2" xfId="33542"/>
    <cellStyle name="Normal 3 4 15" xfId="12935"/>
    <cellStyle name="Normal 3 4 15 2" xfId="33543"/>
    <cellStyle name="Normal 3 4 16" xfId="13347"/>
    <cellStyle name="Normal 3 4 16 2" xfId="33544"/>
    <cellStyle name="Normal 3 4 17" xfId="13682"/>
    <cellStyle name="Normal 3 4 17 2" xfId="33545"/>
    <cellStyle name="Normal 3 4 18" xfId="14002"/>
    <cellStyle name="Normal 3 4 18 2" xfId="33546"/>
    <cellStyle name="Normal 3 4 19" xfId="14310"/>
    <cellStyle name="Normal 3 4 19 2" xfId="33547"/>
    <cellStyle name="Normal 3 4 2" xfId="1339"/>
    <cellStyle name="Normal 3 4 2 2" xfId="1340"/>
    <cellStyle name="Normal 3 4 2 3" xfId="1341"/>
    <cellStyle name="Normal 3 4 20" xfId="14596"/>
    <cellStyle name="Normal 3 4 20 2" xfId="33548"/>
    <cellStyle name="Normal 3 4 21" xfId="25540"/>
    <cellStyle name="Normal 3 4 21 2" xfId="33549"/>
    <cellStyle name="Normal 3 4 22" xfId="17469"/>
    <cellStyle name="Normal 3 4 22 2" xfId="33550"/>
    <cellStyle name="Normal 3 4 23" xfId="33537"/>
    <cellStyle name="Normal 3 4 24" xfId="4829"/>
    <cellStyle name="Normal 3 4 3" xfId="1342"/>
    <cellStyle name="Normal 3 4 3 2" xfId="33551"/>
    <cellStyle name="Normal 3 4 4" xfId="1343"/>
    <cellStyle name="Normal 3 4 4 2" xfId="33552"/>
    <cellStyle name="Normal 3 4 5" xfId="1344"/>
    <cellStyle name="Normal 3 4 5 2" xfId="33553"/>
    <cellStyle name="Normal 3 4 6" xfId="1345"/>
    <cellStyle name="Normal 3 4 6 2" xfId="33554"/>
    <cellStyle name="Normal 3 4 6 3" xfId="9278"/>
    <cellStyle name="Normal 3 4 7" xfId="1346"/>
    <cellStyle name="Normal 3 4 7 2" xfId="33555"/>
    <cellStyle name="Normal 3 4 7 3" xfId="9720"/>
    <cellStyle name="Normal 3 4 8" xfId="1347"/>
    <cellStyle name="Normal 3 4 8 2" xfId="33556"/>
    <cellStyle name="Normal 3 4 9" xfId="10581"/>
    <cellStyle name="Normal 3 4 9 2" xfId="33557"/>
    <cellStyle name="Normal 3 5" xfId="1233"/>
    <cellStyle name="Normal 3 5 2" xfId="1348"/>
    <cellStyle name="Normal 3 5 3" xfId="1349"/>
    <cellStyle name="Normal 3 5 3 2" xfId="33558"/>
    <cellStyle name="Normal 3 5 3 3" xfId="18918"/>
    <cellStyle name="Normal 3 5 4" xfId="6904"/>
    <cellStyle name="Normal 3 6" xfId="1350"/>
    <cellStyle name="Normal 3 6 2" xfId="1351"/>
    <cellStyle name="Normal 3 6 2 2" xfId="33560"/>
    <cellStyle name="Normal 3 6 2 3" xfId="17617"/>
    <cellStyle name="Normal 3 6 3" xfId="1352"/>
    <cellStyle name="Normal 3 6 3 2" xfId="33561"/>
    <cellStyle name="Normal 3 6 3 3" xfId="25549"/>
    <cellStyle name="Normal 3 6 4" xfId="33559"/>
    <cellStyle name="Normal 3 6 5" xfId="5008"/>
    <cellStyle name="Normal 3 7" xfId="1353"/>
    <cellStyle name="Normal 3 7 2" xfId="1354"/>
    <cellStyle name="Normal 3 7 2 2" xfId="33563"/>
    <cellStyle name="Normal 3 7 2 3" xfId="18778"/>
    <cellStyle name="Normal 3 7 3" xfId="1355"/>
    <cellStyle name="Normal 3 7 3 2" xfId="33564"/>
    <cellStyle name="Normal 3 7 3 3" xfId="25550"/>
    <cellStyle name="Normal 3 7 4" xfId="33562"/>
    <cellStyle name="Normal 3 7 5" xfId="6729"/>
    <cellStyle name="Normal 3 8" xfId="1356"/>
    <cellStyle name="Normal 3 8 2" xfId="17749"/>
    <cellStyle name="Normal 3 8 2 2" xfId="33566"/>
    <cellStyle name="Normal 3 8 3" xfId="33565"/>
    <cellStyle name="Normal 3 8 4" xfId="5176"/>
    <cellStyle name="Normal 3 9" xfId="1357"/>
    <cellStyle name="Normal 3 9 2" xfId="18669"/>
    <cellStyle name="Normal 3 9 2 2" xfId="33568"/>
    <cellStyle name="Normal 3 9 3" xfId="33567"/>
    <cellStyle name="Normal 3 9 4" xfId="6603"/>
    <cellStyle name="Normal 3_Circuits" xfId="1239"/>
    <cellStyle name="Normal 30" xfId="17316"/>
    <cellStyle name="Normal 30 2" xfId="25526"/>
    <cellStyle name="Normal 31" xfId="44"/>
    <cellStyle name="Normal 31 2" xfId="33569"/>
    <cellStyle name="Normal 31 3" xfId="17319"/>
    <cellStyle name="Normal 32" xfId="17318"/>
    <cellStyle name="Normal 32 2" xfId="33570"/>
    <cellStyle name="Normal 33" xfId="33571"/>
    <cellStyle name="Normal 39" xfId="112"/>
    <cellStyle name="Normal 39 10" xfId="1358"/>
    <cellStyle name="Normal 39 10 2" xfId="33572"/>
    <cellStyle name="Normal 39 11" xfId="1359"/>
    <cellStyle name="Normal 39 12" xfId="25551"/>
    <cellStyle name="Normal 39 12 2" xfId="33573"/>
    <cellStyle name="Normal 39 13" xfId="14598"/>
    <cellStyle name="Normal 39 2" xfId="1240"/>
    <cellStyle name="Normal 39 2 2" xfId="1241"/>
    <cellStyle name="Normal 39 2 2 2" xfId="33575"/>
    <cellStyle name="Normal 39 2 3" xfId="1242"/>
    <cellStyle name="Normal 39 2 3 2" xfId="33576"/>
    <cellStyle name="Normal 39 2 4" xfId="1360"/>
    <cellStyle name="Normal 39 2 4 2" xfId="33574"/>
    <cellStyle name="Normal 39 2_Circuits" xfId="1243"/>
    <cellStyle name="Normal 39 3" xfId="1244"/>
    <cellStyle name="Normal 39 3 2" xfId="33577"/>
    <cellStyle name="Normal 39 3 3" xfId="17315"/>
    <cellStyle name="Normal 39 4" xfId="1361"/>
    <cellStyle name="Normal 39 4 2" xfId="33578"/>
    <cellStyle name="Normal 39 5" xfId="1362"/>
    <cellStyle name="Normal 39 5 2" xfId="33579"/>
    <cellStyle name="Normal 39 6" xfId="1363"/>
    <cellStyle name="Normal 39 6 2" xfId="33580"/>
    <cellStyle name="Normal 39 7" xfId="1364"/>
    <cellStyle name="Normal 39 7 2" xfId="33581"/>
    <cellStyle name="Normal 39 8" xfId="1365"/>
    <cellStyle name="Normal 39 8 2" xfId="33582"/>
    <cellStyle name="Normal 39 9" xfId="1366"/>
    <cellStyle name="Normal 39 9 2" xfId="25552"/>
    <cellStyle name="Normal 39 9 3" xfId="25539"/>
    <cellStyle name="Normal 39_Circuits" xfId="1245"/>
    <cellStyle name="Normal 4" xfId="113"/>
    <cellStyle name="Normal 4 2" xfId="1367"/>
    <cellStyle name="Normal 4 2 2" xfId="1368"/>
    <cellStyle name="Normal 4 2 2 2" xfId="1369"/>
    <cellStyle name="Normal 4 2 2 3" xfId="1370"/>
    <cellStyle name="Normal 4 2 3" xfId="1371"/>
    <cellStyle name="Normal 4 2 4" xfId="1372"/>
    <cellStyle name="Normal 4 2 5" xfId="1373"/>
    <cellStyle name="Normal 4 2 6" xfId="1374"/>
    <cellStyle name="Normal 4 2 7" xfId="3950"/>
    <cellStyle name="Normal 4 3" xfId="1375"/>
    <cellStyle name="Normal 4 3 2" xfId="33583"/>
    <cellStyle name="Normal 4 3 3" xfId="3951"/>
    <cellStyle name="Normal 4 4" xfId="1376"/>
    <cellStyle name="Normal 4 4 2" xfId="33584"/>
    <cellStyle name="Normal 4 4 3" xfId="3952"/>
    <cellStyle name="Normal 4 5" xfId="1377"/>
    <cellStyle name="Normal 4 5 2" xfId="33585"/>
    <cellStyle name="Normal 4 5 3" xfId="3953"/>
    <cellStyle name="Normal 4 6" xfId="1378"/>
    <cellStyle name="Normal 4 6 2" xfId="33586"/>
    <cellStyle name="Normal 4 6 3" xfId="3954"/>
    <cellStyle name="Normal 4 7" xfId="1379"/>
    <cellStyle name="Normal 43" xfId="1380"/>
    <cellStyle name="Normal 43 2" xfId="1381"/>
    <cellStyle name="Normal 44" xfId="1382"/>
    <cellStyle name="Normal 44 2" xfId="1383"/>
    <cellStyle name="Normal 45" xfId="1384"/>
    <cellStyle name="Normal 45 2" xfId="1385"/>
    <cellStyle name="Normal 46" xfId="1386"/>
    <cellStyle name="Normal 46 2" xfId="25524"/>
    <cellStyle name="Normal 46 2 2" xfId="33588"/>
    <cellStyle name="Normal 46 3" xfId="25553"/>
    <cellStyle name="Normal 46 3 2" xfId="33589"/>
    <cellStyle name="Normal 46 4" xfId="33587"/>
    <cellStyle name="Normal 5" xfId="1173"/>
    <cellStyle name="Normal 5 2" xfId="1388"/>
    <cellStyle name="Normal 5 2 2" xfId="3956"/>
    <cellStyle name="Normal 5 2 2 2" xfId="3957"/>
    <cellStyle name="Normal 5 2 2 2 2" xfId="33593"/>
    <cellStyle name="Normal 5 2 2 3" xfId="33592"/>
    <cellStyle name="Normal 5 2 3" xfId="33591"/>
    <cellStyle name="Normal 5 2 4" xfId="3955"/>
    <cellStyle name="Normal 5 3" xfId="1389"/>
    <cellStyle name="Normal 5 3 2" xfId="33594"/>
    <cellStyle name="Normal 5 3 3" xfId="3958"/>
    <cellStyle name="Normal 5 4" xfId="1390"/>
    <cellStyle name="Normal 5 4 2" xfId="33595"/>
    <cellStyle name="Normal 5 4 3" xfId="3959"/>
    <cellStyle name="Normal 5 5" xfId="1391"/>
    <cellStyle name="Normal 5 5 2" xfId="33596"/>
    <cellStyle name="Normal 5 5 3" xfId="3960"/>
    <cellStyle name="Normal 5 6" xfId="1387"/>
    <cellStyle name="Normal 5 6 2" xfId="33597"/>
    <cellStyle name="Normal 5 6 3" xfId="3961"/>
    <cellStyle name="Normal 5 7" xfId="7457"/>
    <cellStyle name="Normal 5 7 2" xfId="33598"/>
    <cellStyle name="Normal 5 8" xfId="33590"/>
    <cellStyle name="Normal 5 9" xfId="1586"/>
    <cellStyle name="Normal 6" xfId="316"/>
    <cellStyle name="Normal 6 10" xfId="1585"/>
    <cellStyle name="Normal 6 2" xfId="1392"/>
    <cellStyle name="Normal 6 2 10" xfId="3964"/>
    <cellStyle name="Normal 6 2 10 2" xfId="33601"/>
    <cellStyle name="Normal 6 2 11" xfId="3965"/>
    <cellStyle name="Normal 6 2 11 2" xfId="33602"/>
    <cellStyle name="Normal 6 2 12" xfId="3966"/>
    <cellStyle name="Normal 6 2 12 2" xfId="33603"/>
    <cellStyle name="Normal 6 2 13" xfId="3967"/>
    <cellStyle name="Normal 6 2 13 2" xfId="33604"/>
    <cellStyle name="Normal 6 2 14" xfId="3968"/>
    <cellStyle name="Normal 6 2 14 2" xfId="33605"/>
    <cellStyle name="Normal 6 2 15" xfId="3969"/>
    <cellStyle name="Normal 6 2 15 2" xfId="33606"/>
    <cellStyle name="Normal 6 2 16" xfId="3970"/>
    <cellStyle name="Normal 6 2 16 2" xfId="33607"/>
    <cellStyle name="Normal 6 2 17" xfId="3971"/>
    <cellStyle name="Normal 6 2 17 2" xfId="33608"/>
    <cellStyle name="Normal 6 2 18" xfId="3972"/>
    <cellStyle name="Normal 6 2 18 2" xfId="33609"/>
    <cellStyle name="Normal 6 2 19" xfId="3973"/>
    <cellStyle name="Normal 6 2 19 2" xfId="33610"/>
    <cellStyle name="Normal 6 2 2" xfId="3963"/>
    <cellStyle name="Normal 6 2 2 2" xfId="3974"/>
    <cellStyle name="Normal 6 2 2 2 2" xfId="33612"/>
    <cellStyle name="Normal 6 2 2 3" xfId="33611"/>
    <cellStyle name="Normal 6 2 20" xfId="33600"/>
    <cellStyle name="Normal 6 2 21" xfId="3962"/>
    <cellStyle name="Normal 6 2 3" xfId="3975"/>
    <cellStyle name="Normal 6 2 3 2" xfId="33613"/>
    <cellStyle name="Normal 6 2 4" xfId="3976"/>
    <cellStyle name="Normal 6 2 4 2" xfId="33614"/>
    <cellStyle name="Normal 6 2 5" xfId="3977"/>
    <cellStyle name="Normal 6 2 5 2" xfId="33615"/>
    <cellStyle name="Normal 6 2 6" xfId="3978"/>
    <cellStyle name="Normal 6 2 6 2" xfId="33616"/>
    <cellStyle name="Normal 6 2 7" xfId="3979"/>
    <cellStyle name="Normal 6 2 7 2" xfId="33617"/>
    <cellStyle name="Normal 6 2 8" xfId="3980"/>
    <cellStyle name="Normal 6 2 8 2" xfId="33618"/>
    <cellStyle name="Normal 6 2 9" xfId="3981"/>
    <cellStyle name="Normal 6 2 9 2" xfId="33619"/>
    <cellStyle name="Normal 6 3" xfId="3982"/>
    <cellStyle name="Normal 6 3 10" xfId="3983"/>
    <cellStyle name="Normal 6 3 10 2" xfId="33621"/>
    <cellStyle name="Normal 6 3 11" xfId="3984"/>
    <cellStyle name="Normal 6 3 11 2" xfId="33622"/>
    <cellStyle name="Normal 6 3 12" xfId="3985"/>
    <cellStyle name="Normal 6 3 12 2" xfId="33623"/>
    <cellStyle name="Normal 6 3 13" xfId="3986"/>
    <cellStyle name="Normal 6 3 13 2" xfId="33624"/>
    <cellStyle name="Normal 6 3 14" xfId="3987"/>
    <cellStyle name="Normal 6 3 14 2" xfId="33625"/>
    <cellStyle name="Normal 6 3 15" xfId="3988"/>
    <cellStyle name="Normal 6 3 15 2" xfId="33626"/>
    <cellStyle name="Normal 6 3 16" xfId="3989"/>
    <cellStyle name="Normal 6 3 16 2" xfId="33627"/>
    <cellStyle name="Normal 6 3 17" xfId="3990"/>
    <cellStyle name="Normal 6 3 17 2" xfId="33628"/>
    <cellStyle name="Normal 6 3 18" xfId="3991"/>
    <cellStyle name="Normal 6 3 18 2" xfId="33629"/>
    <cellStyle name="Normal 6 3 19" xfId="3992"/>
    <cellStyle name="Normal 6 3 19 2" xfId="33630"/>
    <cellStyle name="Normal 6 3 2" xfId="3993"/>
    <cellStyle name="Normal 6 3 2 2" xfId="33631"/>
    <cellStyle name="Normal 6 3 20" xfId="33620"/>
    <cellStyle name="Normal 6 3 3" xfId="3994"/>
    <cellStyle name="Normal 6 3 3 2" xfId="33632"/>
    <cellStyle name="Normal 6 3 4" xfId="3995"/>
    <cellStyle name="Normal 6 3 4 2" xfId="33633"/>
    <cellStyle name="Normal 6 3 5" xfId="3996"/>
    <cellStyle name="Normal 6 3 5 2" xfId="33634"/>
    <cellStyle name="Normal 6 3 6" xfId="3997"/>
    <cellStyle name="Normal 6 3 6 2" xfId="33635"/>
    <cellStyle name="Normal 6 3 7" xfId="3998"/>
    <cellStyle name="Normal 6 3 7 2" xfId="33636"/>
    <cellStyle name="Normal 6 3 8" xfId="3999"/>
    <cellStyle name="Normal 6 3 8 2" xfId="33637"/>
    <cellStyle name="Normal 6 3 9" xfId="4000"/>
    <cellStyle name="Normal 6 3 9 2" xfId="33638"/>
    <cellStyle name="Normal 6 4" xfId="4001"/>
    <cellStyle name="Normal 6 4 2" xfId="33639"/>
    <cellStyle name="Normal 6 5" xfId="4002"/>
    <cellStyle name="Normal 6 5 2" xfId="33640"/>
    <cellStyle name="Normal 6 6" xfId="4003"/>
    <cellStyle name="Normal 6 6 2" xfId="33641"/>
    <cellStyle name="Normal 6 7" xfId="4004"/>
    <cellStyle name="Normal 6 7 2" xfId="33642"/>
    <cellStyle name="Normal 6 8" xfId="4005"/>
    <cellStyle name="Normal 6 8 2" xfId="33643"/>
    <cellStyle name="Normal 6 9" xfId="33599"/>
    <cellStyle name="Normal 7" xfId="404"/>
    <cellStyle name="Normal 7 10" xfId="4006"/>
    <cellStyle name="Normal 7 10 2" xfId="33645"/>
    <cellStyle name="Normal 7 11" xfId="4007"/>
    <cellStyle name="Normal 7 11 2" xfId="33646"/>
    <cellStyle name="Normal 7 12" xfId="4908"/>
    <cellStyle name="Normal 7 12 2" xfId="17531"/>
    <cellStyle name="Normal 7 12 2 2" xfId="33648"/>
    <cellStyle name="Normal 7 12 3" xfId="33647"/>
    <cellStyle name="Normal 7 13" xfId="6825"/>
    <cellStyle name="Normal 7 13 2" xfId="18858"/>
    <cellStyle name="Normal 7 13 2 2" xfId="33650"/>
    <cellStyle name="Normal 7 13 3" xfId="33649"/>
    <cellStyle name="Normal 7 14" xfId="5082"/>
    <cellStyle name="Normal 7 14 2" xfId="17672"/>
    <cellStyle name="Normal 7 14 2 2" xfId="33652"/>
    <cellStyle name="Normal 7 14 3" xfId="33651"/>
    <cellStyle name="Normal 7 15" xfId="7378"/>
    <cellStyle name="Normal 7 15 2" xfId="19352"/>
    <cellStyle name="Normal 7 15 2 2" xfId="33654"/>
    <cellStyle name="Normal 7 15 3" xfId="33653"/>
    <cellStyle name="Normal 7 16" xfId="5231"/>
    <cellStyle name="Normal 7 16 2" xfId="17796"/>
    <cellStyle name="Normal 7 16 2 2" xfId="33656"/>
    <cellStyle name="Normal 7 16 3" xfId="33655"/>
    <cellStyle name="Normal 7 17" xfId="6557"/>
    <cellStyle name="Normal 7 17 2" xfId="18634"/>
    <cellStyle name="Normal 7 17 2 2" xfId="33658"/>
    <cellStyle name="Normal 7 17 3" xfId="33657"/>
    <cellStyle name="Normal 7 18" xfId="9224"/>
    <cellStyle name="Normal 7 18 2" xfId="20959"/>
    <cellStyle name="Normal 7 18 2 2" xfId="33660"/>
    <cellStyle name="Normal 7 18 3" xfId="33659"/>
    <cellStyle name="Normal 7 19" xfId="5234"/>
    <cellStyle name="Normal 7 19 2" xfId="17797"/>
    <cellStyle name="Normal 7 19 2 2" xfId="33662"/>
    <cellStyle name="Normal 7 19 3" xfId="33661"/>
    <cellStyle name="Normal 7 2" xfId="1393"/>
    <cellStyle name="Normal 7 2 2" xfId="4009"/>
    <cellStyle name="Normal 7 2 2 2" xfId="33664"/>
    <cellStyle name="Normal 7 2 3" xfId="33663"/>
    <cellStyle name="Normal 7 2 4" xfId="4008"/>
    <cellStyle name="Normal 7 20" xfId="9645"/>
    <cellStyle name="Normal 7 20 2" xfId="21332"/>
    <cellStyle name="Normal 7 20 2 2" xfId="33666"/>
    <cellStyle name="Normal 7 20 3" xfId="33665"/>
    <cellStyle name="Normal 7 21" xfId="10095"/>
    <cellStyle name="Normal 7 21 2" xfId="21722"/>
    <cellStyle name="Normal 7 21 2 2" xfId="33668"/>
    <cellStyle name="Normal 7 21 3" xfId="33667"/>
    <cellStyle name="Normal 7 22" xfId="5558"/>
    <cellStyle name="Normal 7 22 2" xfId="18086"/>
    <cellStyle name="Normal 7 22 2 2" xfId="33670"/>
    <cellStyle name="Normal 7 22 3" xfId="33669"/>
    <cellStyle name="Normal 7 23" xfId="10086"/>
    <cellStyle name="Normal 7 23 2" xfId="21715"/>
    <cellStyle name="Normal 7 23 2 2" xfId="33672"/>
    <cellStyle name="Normal 7 23 3" xfId="33671"/>
    <cellStyle name="Normal 7 24" xfId="11346"/>
    <cellStyle name="Normal 7 24 2" xfId="22822"/>
    <cellStyle name="Normal 7 24 2 2" xfId="33674"/>
    <cellStyle name="Normal 7 24 3" xfId="33673"/>
    <cellStyle name="Normal 7 25" xfId="11682"/>
    <cellStyle name="Normal 7 25 2" xfId="23118"/>
    <cellStyle name="Normal 7 25 2 2" xfId="33676"/>
    <cellStyle name="Normal 7 25 3" xfId="33675"/>
    <cellStyle name="Normal 7 26" xfId="8738"/>
    <cellStyle name="Normal 7 26 2" xfId="20526"/>
    <cellStyle name="Normal 7 26 2 2" xfId="33678"/>
    <cellStyle name="Normal 7 26 3" xfId="33677"/>
    <cellStyle name="Normal 7 27" xfId="7138"/>
    <cellStyle name="Normal 7 27 2" xfId="19144"/>
    <cellStyle name="Normal 7 27 2 2" xfId="33680"/>
    <cellStyle name="Normal 7 27 3" xfId="33679"/>
    <cellStyle name="Normal 7 28" xfId="13322"/>
    <cellStyle name="Normal 7 28 2" xfId="24618"/>
    <cellStyle name="Normal 7 28 2 2" xfId="33682"/>
    <cellStyle name="Normal 7 28 3" xfId="33681"/>
    <cellStyle name="Normal 7 29" xfId="11673"/>
    <cellStyle name="Normal 7 29 2" xfId="23111"/>
    <cellStyle name="Normal 7 29 2 2" xfId="33684"/>
    <cellStyle name="Normal 7 29 3" xfId="33683"/>
    <cellStyle name="Normal 7 3" xfId="4010"/>
    <cellStyle name="Normal 7 3 2" xfId="33685"/>
    <cellStyle name="Normal 7 30" xfId="5709"/>
    <cellStyle name="Normal 7 30 2" xfId="18214"/>
    <cellStyle name="Normal 7 30 2 2" xfId="33687"/>
    <cellStyle name="Normal 7 30 3" xfId="33686"/>
    <cellStyle name="Normal 7 31" xfId="17362"/>
    <cellStyle name="Normal 7 31 2" xfId="33688"/>
    <cellStyle name="Normal 7 32" xfId="33644"/>
    <cellStyle name="Normal 7 4" xfId="4011"/>
    <cellStyle name="Normal 7 4 2" xfId="33689"/>
    <cellStyle name="Normal 7 5" xfId="4012"/>
    <cellStyle name="Normal 7 5 2" xfId="33690"/>
    <cellStyle name="Normal 7 6" xfId="4013"/>
    <cellStyle name="Normal 7 6 2" xfId="33691"/>
    <cellStyle name="Normal 7 7" xfId="4014"/>
    <cellStyle name="Normal 7 7 2" xfId="33692"/>
    <cellStyle name="Normal 7 8" xfId="4015"/>
    <cellStyle name="Normal 7 8 2" xfId="33693"/>
    <cellStyle name="Normal 7 9" xfId="4016"/>
    <cellStyle name="Normal 7 9 2" xfId="33694"/>
    <cellStyle name="Normal 8" xfId="473"/>
    <cellStyle name="Normal 8 10" xfId="4017"/>
    <cellStyle name="Normal 8 10 2" xfId="33696"/>
    <cellStyle name="Normal 8 11" xfId="4018"/>
    <cellStyle name="Normal 8 11 2" xfId="33697"/>
    <cellStyle name="Normal 8 12" xfId="4019"/>
    <cellStyle name="Normal 8 12 2" xfId="33698"/>
    <cellStyle name="Normal 8 13" xfId="4020"/>
    <cellStyle name="Normal 8 13 2" xfId="33699"/>
    <cellStyle name="Normal 8 14" xfId="4021"/>
    <cellStyle name="Normal 8 14 2" xfId="33700"/>
    <cellStyle name="Normal 8 15" xfId="4022"/>
    <cellStyle name="Normal 8 15 2" xfId="33701"/>
    <cellStyle name="Normal 8 16" xfId="4023"/>
    <cellStyle name="Normal 8 16 2" xfId="33702"/>
    <cellStyle name="Normal 8 17" xfId="4024"/>
    <cellStyle name="Normal 8 17 2" xfId="33703"/>
    <cellStyle name="Normal 8 18" xfId="4025"/>
    <cellStyle name="Normal 8 18 2" xfId="33704"/>
    <cellStyle name="Normal 8 19" xfId="4026"/>
    <cellStyle name="Normal 8 19 2" xfId="33705"/>
    <cellStyle name="Normal 8 2" xfId="1394"/>
    <cellStyle name="Normal 8 2 10" xfId="4028"/>
    <cellStyle name="Normal 8 2 10 2" xfId="33707"/>
    <cellStyle name="Normal 8 2 11" xfId="4029"/>
    <cellStyle name="Normal 8 2 11 2" xfId="33708"/>
    <cellStyle name="Normal 8 2 12" xfId="4030"/>
    <cellStyle name="Normal 8 2 12 2" xfId="33709"/>
    <cellStyle name="Normal 8 2 13" xfId="4031"/>
    <cellStyle name="Normal 8 2 13 2" xfId="33710"/>
    <cellStyle name="Normal 8 2 14" xfId="4032"/>
    <cellStyle name="Normal 8 2 14 2" xfId="33711"/>
    <cellStyle name="Normal 8 2 15" xfId="4033"/>
    <cellStyle name="Normal 8 2 15 2" xfId="33712"/>
    <cellStyle name="Normal 8 2 16" xfId="4034"/>
    <cellStyle name="Normal 8 2 16 2" xfId="33713"/>
    <cellStyle name="Normal 8 2 17" xfId="4035"/>
    <cellStyle name="Normal 8 2 17 2" xfId="33714"/>
    <cellStyle name="Normal 8 2 18" xfId="4036"/>
    <cellStyle name="Normal 8 2 18 2" xfId="33715"/>
    <cellStyle name="Normal 8 2 19" xfId="4037"/>
    <cellStyle name="Normal 8 2 19 2" xfId="33716"/>
    <cellStyle name="Normal 8 2 2" xfId="4038"/>
    <cellStyle name="Normal 8 2 2 2" xfId="33717"/>
    <cellStyle name="Normal 8 2 20" xfId="4039"/>
    <cellStyle name="Normal 8 2 20 2" xfId="33718"/>
    <cellStyle name="Normal 8 2 21" xfId="4040"/>
    <cellStyle name="Normal 8 2 21 2" xfId="33719"/>
    <cellStyle name="Normal 8 2 22" xfId="4041"/>
    <cellStyle name="Normal 8 2 22 2" xfId="33720"/>
    <cellStyle name="Normal 8 2 23" xfId="4042"/>
    <cellStyle name="Normal 8 2 23 2" xfId="33721"/>
    <cellStyle name="Normal 8 2 24" xfId="4043"/>
    <cellStyle name="Normal 8 2 24 2" xfId="33722"/>
    <cellStyle name="Normal 8 2 25" xfId="4044"/>
    <cellStyle name="Normal 8 2 25 2" xfId="33723"/>
    <cellStyle name="Normal 8 2 26" xfId="4045"/>
    <cellStyle name="Normal 8 2 26 2" xfId="33724"/>
    <cellStyle name="Normal 8 2 27" xfId="4046"/>
    <cellStyle name="Normal 8 2 27 2" xfId="33725"/>
    <cellStyle name="Normal 8 2 28" xfId="4047"/>
    <cellStyle name="Normal 8 2 28 2" xfId="33726"/>
    <cellStyle name="Normal 8 2 29" xfId="4048"/>
    <cellStyle name="Normal 8 2 29 2" xfId="33727"/>
    <cellStyle name="Normal 8 2 3" xfId="4049"/>
    <cellStyle name="Normal 8 2 3 2" xfId="33728"/>
    <cellStyle name="Normal 8 2 30" xfId="4050"/>
    <cellStyle name="Normal 8 2 30 2" xfId="33729"/>
    <cellStyle name="Normal 8 2 31" xfId="4051"/>
    <cellStyle name="Normal 8 2 31 2" xfId="33730"/>
    <cellStyle name="Normal 8 2 32" xfId="4052"/>
    <cellStyle name="Normal 8 2 32 2" xfId="33731"/>
    <cellStyle name="Normal 8 2 33" xfId="4053"/>
    <cellStyle name="Normal 8 2 33 2" xfId="33732"/>
    <cellStyle name="Normal 8 2 34" xfId="4054"/>
    <cellStyle name="Normal 8 2 34 2" xfId="33733"/>
    <cellStyle name="Normal 8 2 35" xfId="4055"/>
    <cellStyle name="Normal 8 2 35 2" xfId="33734"/>
    <cellStyle name="Normal 8 2 36" xfId="4056"/>
    <cellStyle name="Normal 8 2 36 2" xfId="33735"/>
    <cellStyle name="Normal 8 2 37" xfId="4057"/>
    <cellStyle name="Normal 8 2 37 2" xfId="33736"/>
    <cellStyle name="Normal 8 2 38" xfId="4058"/>
    <cellStyle name="Normal 8 2 38 2" xfId="33737"/>
    <cellStyle name="Normal 8 2 39" xfId="4059"/>
    <cellStyle name="Normal 8 2 39 2" xfId="33738"/>
    <cellStyle name="Normal 8 2 4" xfId="4060"/>
    <cellStyle name="Normal 8 2 4 2" xfId="33739"/>
    <cellStyle name="Normal 8 2 40" xfId="33706"/>
    <cellStyle name="Normal 8 2 41" xfId="4027"/>
    <cellStyle name="Normal 8 2 5" xfId="4061"/>
    <cellStyle name="Normal 8 2 5 2" xfId="33740"/>
    <cellStyle name="Normal 8 2 6" xfId="4062"/>
    <cellStyle name="Normal 8 2 6 2" xfId="33741"/>
    <cellStyle name="Normal 8 2 7" xfId="4063"/>
    <cellStyle name="Normal 8 2 7 2" xfId="33742"/>
    <cellStyle name="Normal 8 2 8" xfId="4064"/>
    <cellStyle name="Normal 8 2 8 2" xfId="33743"/>
    <cellStyle name="Normal 8 2 9" xfId="4065"/>
    <cellStyle name="Normal 8 2 9 2" xfId="33744"/>
    <cellStyle name="Normal 8 20" xfId="33695"/>
    <cellStyle name="Normal 8 3" xfId="4066"/>
    <cellStyle name="Normal 8 3 10" xfId="4067"/>
    <cellStyle name="Normal 8 3 10 2" xfId="33746"/>
    <cellStyle name="Normal 8 3 11" xfId="4068"/>
    <cellStyle name="Normal 8 3 11 2" xfId="33747"/>
    <cellStyle name="Normal 8 3 12" xfId="4069"/>
    <cellStyle name="Normal 8 3 12 2" xfId="33748"/>
    <cellStyle name="Normal 8 3 13" xfId="4070"/>
    <cellStyle name="Normal 8 3 13 2" xfId="33749"/>
    <cellStyle name="Normal 8 3 14" xfId="4071"/>
    <cellStyle name="Normal 8 3 14 2" xfId="33750"/>
    <cellStyle name="Normal 8 3 15" xfId="4072"/>
    <cellStyle name="Normal 8 3 15 2" xfId="33751"/>
    <cellStyle name="Normal 8 3 16" xfId="4073"/>
    <cellStyle name="Normal 8 3 16 2" xfId="33752"/>
    <cellStyle name="Normal 8 3 17" xfId="4074"/>
    <cellStyle name="Normal 8 3 17 2" xfId="33753"/>
    <cellStyle name="Normal 8 3 18" xfId="4075"/>
    <cellStyle name="Normal 8 3 18 2" xfId="33754"/>
    <cellStyle name="Normal 8 3 19" xfId="4076"/>
    <cellStyle name="Normal 8 3 19 2" xfId="33755"/>
    <cellStyle name="Normal 8 3 2" xfId="4077"/>
    <cellStyle name="Normal 8 3 2 2" xfId="33756"/>
    <cellStyle name="Normal 8 3 20" xfId="4078"/>
    <cellStyle name="Normal 8 3 20 2" xfId="33757"/>
    <cellStyle name="Normal 8 3 21" xfId="4079"/>
    <cellStyle name="Normal 8 3 21 2" xfId="33758"/>
    <cellStyle name="Normal 8 3 22" xfId="4080"/>
    <cellStyle name="Normal 8 3 22 2" xfId="33759"/>
    <cellStyle name="Normal 8 3 23" xfId="4081"/>
    <cellStyle name="Normal 8 3 23 2" xfId="33760"/>
    <cellStyle name="Normal 8 3 24" xfId="4082"/>
    <cellStyle name="Normal 8 3 24 2" xfId="33761"/>
    <cellStyle name="Normal 8 3 25" xfId="4083"/>
    <cellStyle name="Normal 8 3 25 2" xfId="33762"/>
    <cellStyle name="Normal 8 3 26" xfId="4084"/>
    <cellStyle name="Normal 8 3 26 2" xfId="33763"/>
    <cellStyle name="Normal 8 3 27" xfId="4085"/>
    <cellStyle name="Normal 8 3 27 2" xfId="33764"/>
    <cellStyle name="Normal 8 3 28" xfId="4086"/>
    <cellStyle name="Normal 8 3 28 2" xfId="33765"/>
    <cellStyle name="Normal 8 3 29" xfId="4087"/>
    <cellStyle name="Normal 8 3 29 2" xfId="33766"/>
    <cellStyle name="Normal 8 3 3" xfId="4088"/>
    <cellStyle name="Normal 8 3 3 2" xfId="33767"/>
    <cellStyle name="Normal 8 3 30" xfId="4089"/>
    <cellStyle name="Normal 8 3 30 2" xfId="33768"/>
    <cellStyle name="Normal 8 3 31" xfId="4090"/>
    <cellStyle name="Normal 8 3 31 2" xfId="33769"/>
    <cellStyle name="Normal 8 3 32" xfId="4091"/>
    <cellStyle name="Normal 8 3 32 2" xfId="33770"/>
    <cellStyle name="Normal 8 3 33" xfId="4092"/>
    <cellStyle name="Normal 8 3 33 2" xfId="33771"/>
    <cellStyle name="Normal 8 3 34" xfId="4093"/>
    <cellStyle name="Normal 8 3 34 2" xfId="33772"/>
    <cellStyle name="Normal 8 3 35" xfId="4094"/>
    <cellStyle name="Normal 8 3 35 2" xfId="33773"/>
    <cellStyle name="Normal 8 3 36" xfId="4095"/>
    <cellStyle name="Normal 8 3 36 2" xfId="33774"/>
    <cellStyle name="Normal 8 3 37" xfId="4096"/>
    <cellStyle name="Normal 8 3 37 2" xfId="33775"/>
    <cellStyle name="Normal 8 3 38" xfId="4097"/>
    <cellStyle name="Normal 8 3 38 2" xfId="33776"/>
    <cellStyle name="Normal 8 3 39" xfId="4098"/>
    <cellStyle name="Normal 8 3 39 2" xfId="33777"/>
    <cellStyle name="Normal 8 3 4" xfId="4099"/>
    <cellStyle name="Normal 8 3 4 2" xfId="33778"/>
    <cellStyle name="Normal 8 3 40" xfId="33745"/>
    <cellStyle name="Normal 8 3 5" xfId="4100"/>
    <cellStyle name="Normal 8 3 5 2" xfId="33779"/>
    <cellStyle name="Normal 8 3 6" xfId="4101"/>
    <cellStyle name="Normal 8 3 6 2" xfId="33780"/>
    <cellStyle name="Normal 8 3 7" xfId="4102"/>
    <cellStyle name="Normal 8 3 7 2" xfId="33781"/>
    <cellStyle name="Normal 8 3 8" xfId="4103"/>
    <cellStyle name="Normal 8 3 8 2" xfId="33782"/>
    <cellStyle name="Normal 8 3 9" xfId="4104"/>
    <cellStyle name="Normal 8 3 9 2" xfId="33783"/>
    <cellStyle name="Normal 8 4" xfId="4105"/>
    <cellStyle name="Normal 8 4 2" xfId="33784"/>
    <cellStyle name="Normal 8 5" xfId="4106"/>
    <cellStyle name="Normal 8 5 2" xfId="33785"/>
    <cellStyle name="Normal 8 6" xfId="4107"/>
    <cellStyle name="Normal 8 6 2" xfId="33786"/>
    <cellStyle name="Normal 8 7" xfId="4108"/>
    <cellStyle name="Normal 8 7 2" xfId="33787"/>
    <cellStyle name="Normal 8 8" xfId="4109"/>
    <cellStyle name="Normal 8 8 2" xfId="33788"/>
    <cellStyle name="Normal 8 9" xfId="4110"/>
    <cellStyle name="Normal 8 9 2" xfId="33789"/>
    <cellStyle name="Normal 9" xfId="613"/>
    <cellStyle name="Normal 9 10" xfId="4111"/>
    <cellStyle name="Normal 9 10 2" xfId="33791"/>
    <cellStyle name="Normal 9 11" xfId="4112"/>
    <cellStyle name="Normal 9 11 2" xfId="33792"/>
    <cellStyle name="Normal 9 12" xfId="4113"/>
    <cellStyle name="Normal 9 12 2" xfId="33793"/>
    <cellStyle name="Normal 9 13" xfId="4114"/>
    <cellStyle name="Normal 9 13 2" xfId="33794"/>
    <cellStyle name="Normal 9 14" xfId="4115"/>
    <cellStyle name="Normal 9 14 2" xfId="33795"/>
    <cellStyle name="Normal 9 15" xfId="4116"/>
    <cellStyle name="Normal 9 15 2" xfId="33796"/>
    <cellStyle name="Normal 9 16" xfId="4117"/>
    <cellStyle name="Normal 9 16 2" xfId="33797"/>
    <cellStyle name="Normal 9 17" xfId="4118"/>
    <cellStyle name="Normal 9 17 2" xfId="33798"/>
    <cellStyle name="Normal 9 18" xfId="4119"/>
    <cellStyle name="Normal 9 18 2" xfId="33799"/>
    <cellStyle name="Normal 9 19" xfId="4120"/>
    <cellStyle name="Normal 9 19 2" xfId="33800"/>
    <cellStyle name="Normal 9 2" xfId="4121"/>
    <cellStyle name="Normal 9 2 2" xfId="33801"/>
    <cellStyle name="Normal 9 20" xfId="4122"/>
    <cellStyle name="Normal 9 20 2" xfId="33802"/>
    <cellStyle name="Normal 9 21" xfId="4123"/>
    <cellStyle name="Normal 9 21 2" xfId="33803"/>
    <cellStyle name="Normal 9 22" xfId="4124"/>
    <cellStyle name="Normal 9 22 2" xfId="33804"/>
    <cellStyle name="Normal 9 23" xfId="4125"/>
    <cellStyle name="Normal 9 23 2" xfId="33805"/>
    <cellStyle name="Normal 9 24" xfId="4126"/>
    <cellStyle name="Normal 9 24 2" xfId="33806"/>
    <cellStyle name="Normal 9 25" xfId="4127"/>
    <cellStyle name="Normal 9 25 2" xfId="33807"/>
    <cellStyle name="Normal 9 26" xfId="4128"/>
    <cellStyle name="Normal 9 26 2" xfId="33808"/>
    <cellStyle name="Normal 9 27" xfId="4129"/>
    <cellStyle name="Normal 9 27 2" xfId="33809"/>
    <cellStyle name="Normal 9 28" xfId="4130"/>
    <cellStyle name="Normal 9 28 2" xfId="33810"/>
    <cellStyle name="Normal 9 29" xfId="4131"/>
    <cellStyle name="Normal 9 29 2" xfId="33811"/>
    <cellStyle name="Normal 9 3" xfId="4132"/>
    <cellStyle name="Normal 9 3 2" xfId="33812"/>
    <cellStyle name="Normal 9 30" xfId="4133"/>
    <cellStyle name="Normal 9 30 2" xfId="33813"/>
    <cellStyle name="Normal 9 31" xfId="33790"/>
    <cellStyle name="Normal 9 4" xfId="4134"/>
    <cellStyle name="Normal 9 4 2" xfId="33814"/>
    <cellStyle name="Normal 9 5" xfId="4135"/>
    <cellStyle name="Normal 9 5 2" xfId="33815"/>
    <cellStyle name="Normal 9 6" xfId="4136"/>
    <cellStyle name="Normal 9 6 2" xfId="33816"/>
    <cellStyle name="Normal 9 7" xfId="4137"/>
    <cellStyle name="Normal 9 7 2" xfId="33817"/>
    <cellStyle name="Normal 9 8" xfId="4138"/>
    <cellStyle name="Normal 9 8 2" xfId="33818"/>
    <cellStyle name="Normal 9 9" xfId="4139"/>
    <cellStyle name="Normal 9 9 2" xfId="33819"/>
    <cellStyle name="Normal_Template WILKS Tariff Model" xfId="38"/>
    <cellStyle name="Note 10" xfId="879"/>
    <cellStyle name="Note 10 10" xfId="7377"/>
    <cellStyle name="Note 10 10 2" xfId="19351"/>
    <cellStyle name="Note 10 10 2 2" xfId="33823"/>
    <cellStyle name="Note 10 10 3" xfId="33822"/>
    <cellStyle name="Note 10 11" xfId="9227"/>
    <cellStyle name="Note 10 11 2" xfId="20962"/>
    <cellStyle name="Note 10 11 2 2" xfId="33825"/>
    <cellStyle name="Note 10 11 3" xfId="33824"/>
    <cellStyle name="Note 10 12" xfId="9211"/>
    <cellStyle name="Note 10 12 2" xfId="20947"/>
    <cellStyle name="Note 10 12 2 2" xfId="33827"/>
    <cellStyle name="Note 10 12 3" xfId="33826"/>
    <cellStyle name="Note 10 13" xfId="9653"/>
    <cellStyle name="Note 10 13 2" xfId="21338"/>
    <cellStyle name="Note 10 13 2 2" xfId="33829"/>
    <cellStyle name="Note 10 13 3" xfId="33828"/>
    <cellStyle name="Note 10 14" xfId="10102"/>
    <cellStyle name="Note 10 14 2" xfId="21726"/>
    <cellStyle name="Note 10 14 2 2" xfId="33831"/>
    <cellStyle name="Note 10 14 3" xfId="33830"/>
    <cellStyle name="Note 10 15" xfId="7903"/>
    <cellStyle name="Note 10 15 2" xfId="19792"/>
    <cellStyle name="Note 10 15 2 2" xfId="33833"/>
    <cellStyle name="Note 10 15 3" xfId="33832"/>
    <cellStyle name="Note 10 16" xfId="6287"/>
    <cellStyle name="Note 10 16 2" xfId="18389"/>
    <cellStyle name="Note 10 16 2 2" xfId="33835"/>
    <cellStyle name="Note 10 16 3" xfId="33834"/>
    <cellStyle name="Note 10 17" xfId="11795"/>
    <cellStyle name="Note 10 17 2" xfId="23214"/>
    <cellStyle name="Note 10 17 2 2" xfId="33837"/>
    <cellStyle name="Note 10 17 3" xfId="33836"/>
    <cellStyle name="Note 10 18" xfId="11691"/>
    <cellStyle name="Note 10 18 2" xfId="23126"/>
    <cellStyle name="Note 10 18 2 2" xfId="33839"/>
    <cellStyle name="Note 10 18 3" xfId="33838"/>
    <cellStyle name="Note 10 19" xfId="12181"/>
    <cellStyle name="Note 10 19 2" xfId="23578"/>
    <cellStyle name="Note 10 19 2 2" xfId="33841"/>
    <cellStyle name="Note 10 19 3" xfId="33840"/>
    <cellStyle name="Note 10 2" xfId="4142"/>
    <cellStyle name="Note 10 2 2" xfId="33842"/>
    <cellStyle name="Note 10 20" xfId="12948"/>
    <cellStyle name="Note 10 20 2" xfId="24265"/>
    <cellStyle name="Note 10 20 2 2" xfId="33844"/>
    <cellStyle name="Note 10 20 3" xfId="33843"/>
    <cellStyle name="Note 10 21" xfId="13323"/>
    <cellStyle name="Note 10 21 2" xfId="24619"/>
    <cellStyle name="Note 10 21 2 2" xfId="33846"/>
    <cellStyle name="Note 10 21 3" xfId="33845"/>
    <cellStyle name="Note 10 22" xfId="13663"/>
    <cellStyle name="Note 10 22 2" xfId="24923"/>
    <cellStyle name="Note 10 22 2 2" xfId="33848"/>
    <cellStyle name="Note 10 22 3" xfId="33847"/>
    <cellStyle name="Note 10 23" xfId="13985"/>
    <cellStyle name="Note 10 23 2" xfId="25217"/>
    <cellStyle name="Note 10 23 2 2" xfId="33850"/>
    <cellStyle name="Note 10 23 3" xfId="33849"/>
    <cellStyle name="Note 10 24" xfId="14297"/>
    <cellStyle name="Note 10 24 2" xfId="33851"/>
    <cellStyle name="Note 10 25" xfId="33821"/>
    <cellStyle name="Note 10 26" xfId="4141"/>
    <cellStyle name="Note 10 3" xfId="4143"/>
    <cellStyle name="Note 10 3 2" xfId="33852"/>
    <cellStyle name="Note 10 4" xfId="4144"/>
    <cellStyle name="Note 10 4 2" xfId="33853"/>
    <cellStyle name="Note 10 5" xfId="4145"/>
    <cellStyle name="Note 10 5 2" xfId="33854"/>
    <cellStyle name="Note 10 6" xfId="6931"/>
    <cellStyle name="Note 10 6 2" xfId="18942"/>
    <cellStyle name="Note 10 6 2 2" xfId="33856"/>
    <cellStyle name="Note 10 6 3" xfId="33855"/>
    <cellStyle name="Note 10 7" xfId="4992"/>
    <cellStyle name="Note 10 7 2" xfId="17602"/>
    <cellStyle name="Note 10 7 2 2" xfId="33858"/>
    <cellStyle name="Note 10 7 3" xfId="33857"/>
    <cellStyle name="Note 10 8" xfId="7386"/>
    <cellStyle name="Note 10 8 2" xfId="19359"/>
    <cellStyle name="Note 10 8 2 2" xfId="33860"/>
    <cellStyle name="Note 10 8 3" xfId="33859"/>
    <cellStyle name="Note 10 9" xfId="7851"/>
    <cellStyle name="Note 10 9 2" xfId="19758"/>
    <cellStyle name="Note 10 9 2 2" xfId="33862"/>
    <cellStyle name="Note 10 9 3" xfId="33861"/>
    <cellStyle name="Note 11" xfId="997"/>
    <cellStyle name="Note 11 10" xfId="5074"/>
    <cellStyle name="Note 11 10 2" xfId="17665"/>
    <cellStyle name="Note 11 10 2 2" xfId="33865"/>
    <cellStyle name="Note 11 10 3" xfId="33864"/>
    <cellStyle name="Note 11 11" xfId="5275"/>
    <cellStyle name="Note 11 11 2" xfId="17834"/>
    <cellStyle name="Note 11 11 2 2" xfId="33867"/>
    <cellStyle name="Note 11 11 3" xfId="33866"/>
    <cellStyle name="Note 11 12" xfId="6472"/>
    <cellStyle name="Note 11 12 2" xfId="18552"/>
    <cellStyle name="Note 11 12 2 2" xfId="33869"/>
    <cellStyle name="Note 11 12 3" xfId="33868"/>
    <cellStyle name="Note 11 13" xfId="8313"/>
    <cellStyle name="Note 11 13 2" xfId="20157"/>
    <cellStyle name="Note 11 13 2 2" xfId="33871"/>
    <cellStyle name="Note 11 13 3" xfId="33870"/>
    <cellStyle name="Note 11 14" xfId="6362"/>
    <cellStyle name="Note 11 14 2" xfId="18455"/>
    <cellStyle name="Note 11 14 2 2" xfId="33873"/>
    <cellStyle name="Note 11 14 3" xfId="33872"/>
    <cellStyle name="Note 11 15" xfId="9644"/>
    <cellStyle name="Note 11 15 2" xfId="21331"/>
    <cellStyle name="Note 11 15 2 2" xfId="33875"/>
    <cellStyle name="Note 11 15 3" xfId="33874"/>
    <cellStyle name="Note 11 16" xfId="6671"/>
    <cellStyle name="Note 11 16 2" xfId="18729"/>
    <cellStyle name="Note 11 16 2 2" xfId="33877"/>
    <cellStyle name="Note 11 16 3" xfId="33876"/>
    <cellStyle name="Note 11 17" xfId="11798"/>
    <cellStyle name="Note 11 17 2" xfId="23216"/>
    <cellStyle name="Note 11 17 2 2" xfId="33879"/>
    <cellStyle name="Note 11 17 3" xfId="33878"/>
    <cellStyle name="Note 11 18" xfId="10985"/>
    <cellStyle name="Note 11 18 2" xfId="22490"/>
    <cellStyle name="Note 11 18 2 2" xfId="33881"/>
    <cellStyle name="Note 11 18 3" xfId="33880"/>
    <cellStyle name="Note 11 19" xfId="10570"/>
    <cellStyle name="Note 11 19 2" xfId="22123"/>
    <cellStyle name="Note 11 19 2 2" xfId="33883"/>
    <cellStyle name="Note 11 19 3" xfId="33882"/>
    <cellStyle name="Note 11 2" xfId="4147"/>
    <cellStyle name="Note 11 2 2" xfId="33884"/>
    <cellStyle name="Note 11 20" xfId="12952"/>
    <cellStyle name="Note 11 20 2" xfId="24267"/>
    <cellStyle name="Note 11 20 2 2" xfId="33886"/>
    <cellStyle name="Note 11 20 3" xfId="33885"/>
    <cellStyle name="Note 11 21" xfId="12930"/>
    <cellStyle name="Note 11 21 2" xfId="24249"/>
    <cellStyle name="Note 11 21 2 2" xfId="33888"/>
    <cellStyle name="Note 11 21 3" xfId="33887"/>
    <cellStyle name="Note 11 22" xfId="12561"/>
    <cellStyle name="Note 11 22 2" xfId="23914"/>
    <cellStyle name="Note 11 22 2 2" xfId="33890"/>
    <cellStyle name="Note 11 22 3" xfId="33889"/>
    <cellStyle name="Note 11 23" xfId="10678"/>
    <cellStyle name="Note 11 23 2" xfId="22228"/>
    <cellStyle name="Note 11 23 2 2" xfId="33892"/>
    <cellStyle name="Note 11 23 3" xfId="33891"/>
    <cellStyle name="Note 11 24" xfId="6139"/>
    <cellStyle name="Note 11 24 2" xfId="33893"/>
    <cellStyle name="Note 11 25" xfId="33863"/>
    <cellStyle name="Note 11 26" xfId="4146"/>
    <cellStyle name="Note 11 3" xfId="4148"/>
    <cellStyle name="Note 11 3 2" xfId="33894"/>
    <cellStyle name="Note 11 4" xfId="4149"/>
    <cellStyle name="Note 11 4 2" xfId="33895"/>
    <cellStyle name="Note 11 5" xfId="4150"/>
    <cellStyle name="Note 11 5 2" xfId="33896"/>
    <cellStyle name="Note 11 6" xfId="6934"/>
    <cellStyle name="Note 11 6 2" xfId="18944"/>
    <cellStyle name="Note 11 6 2 2" xfId="33898"/>
    <cellStyle name="Note 11 6 3" xfId="33897"/>
    <cellStyle name="Note 11 7" xfId="4830"/>
    <cellStyle name="Note 11 7 2" xfId="17470"/>
    <cellStyle name="Note 11 7 2 2" xfId="33900"/>
    <cellStyle name="Note 11 7 3" xfId="33899"/>
    <cellStyle name="Note 11 8" xfId="6752"/>
    <cellStyle name="Note 11 8 2" xfId="18797"/>
    <cellStyle name="Note 11 8 2 2" xfId="33902"/>
    <cellStyle name="Note 11 8 3" xfId="33901"/>
    <cellStyle name="Note 11 9" xfId="5140"/>
    <cellStyle name="Note 11 9 2" xfId="17720"/>
    <cellStyle name="Note 11 9 2 2" xfId="33904"/>
    <cellStyle name="Note 11 9 3" xfId="33903"/>
    <cellStyle name="Note 12" xfId="1246"/>
    <cellStyle name="Note 12 10" xfId="4152"/>
    <cellStyle name="Note 12 10 10" xfId="7358"/>
    <cellStyle name="Note 12 10 10 2" xfId="19333"/>
    <cellStyle name="Note 12 10 10 2 2" xfId="33908"/>
    <cellStyle name="Note 12 10 10 3" xfId="33907"/>
    <cellStyle name="Note 12 10 11" xfId="5078"/>
    <cellStyle name="Note 12 10 11 2" xfId="17668"/>
    <cellStyle name="Note 12 10 11 2 2" xfId="33910"/>
    <cellStyle name="Note 12 10 11 3" xfId="33909"/>
    <cellStyle name="Note 12 10 12" xfId="6288"/>
    <cellStyle name="Note 12 10 12 2" xfId="18390"/>
    <cellStyle name="Note 12 10 12 2 2" xfId="33912"/>
    <cellStyle name="Note 12 10 12 3" xfId="33911"/>
    <cellStyle name="Note 12 10 13" xfId="11804"/>
    <cellStyle name="Note 12 10 13 2" xfId="23222"/>
    <cellStyle name="Note 12 10 13 2 2" xfId="33914"/>
    <cellStyle name="Note 12 10 13 3" xfId="33913"/>
    <cellStyle name="Note 12 10 14" xfId="6226"/>
    <cellStyle name="Note 12 10 14 2" xfId="18335"/>
    <cellStyle name="Note 12 10 14 2 2" xfId="33916"/>
    <cellStyle name="Note 12 10 14 3" xfId="33915"/>
    <cellStyle name="Note 12 10 15" xfId="10506"/>
    <cellStyle name="Note 12 10 15 2" xfId="22085"/>
    <cellStyle name="Note 12 10 15 2 2" xfId="33918"/>
    <cellStyle name="Note 12 10 15 3" xfId="33917"/>
    <cellStyle name="Note 12 10 16" xfId="12957"/>
    <cellStyle name="Note 12 10 16 2" xfId="24269"/>
    <cellStyle name="Note 12 10 16 2 2" xfId="33920"/>
    <cellStyle name="Note 12 10 16 3" xfId="33919"/>
    <cellStyle name="Note 12 10 17" xfId="6225"/>
    <cellStyle name="Note 12 10 17 2" xfId="18334"/>
    <cellStyle name="Note 12 10 17 2 2" xfId="33922"/>
    <cellStyle name="Note 12 10 17 3" xfId="33921"/>
    <cellStyle name="Note 12 10 18" xfId="6154"/>
    <cellStyle name="Note 12 10 18 2" xfId="18272"/>
    <cellStyle name="Note 12 10 18 2 2" xfId="33924"/>
    <cellStyle name="Note 12 10 18 3" xfId="33923"/>
    <cellStyle name="Note 12 10 19" xfId="6146"/>
    <cellStyle name="Note 12 10 19 2" xfId="18269"/>
    <cellStyle name="Note 12 10 19 2 2" xfId="33926"/>
    <cellStyle name="Note 12 10 19 3" xfId="33925"/>
    <cellStyle name="Note 12 10 2" xfId="6940"/>
    <cellStyle name="Note 12 10 2 2" xfId="18949"/>
    <cellStyle name="Note 12 10 2 2 2" xfId="33928"/>
    <cellStyle name="Note 12 10 2 3" xfId="33927"/>
    <cellStyle name="Note 12 10 20" xfId="5290"/>
    <cellStyle name="Note 12 10 20 2" xfId="33929"/>
    <cellStyle name="Note 12 10 21" xfId="33906"/>
    <cellStyle name="Note 12 10 3" xfId="4983"/>
    <cellStyle name="Note 12 10 3 2" xfId="17596"/>
    <cellStyle name="Note 12 10 3 2 2" xfId="33931"/>
    <cellStyle name="Note 12 10 3 3" xfId="33930"/>
    <cellStyle name="Note 12 10 4" xfId="6756"/>
    <cellStyle name="Note 12 10 4 2" xfId="18801"/>
    <cellStyle name="Note 12 10 4 2 2" xfId="33933"/>
    <cellStyle name="Note 12 10 4 3" xfId="33932"/>
    <cellStyle name="Note 12 10 5" xfId="5138"/>
    <cellStyle name="Note 12 10 5 2" xfId="17718"/>
    <cellStyle name="Note 12 10 5 2 2" xfId="33935"/>
    <cellStyle name="Note 12 10 5 3" xfId="33934"/>
    <cellStyle name="Note 12 10 6" xfId="6622"/>
    <cellStyle name="Note 12 10 6 2" xfId="18686"/>
    <cellStyle name="Note 12 10 6 2 2" xfId="33937"/>
    <cellStyle name="Note 12 10 6 3" xfId="33936"/>
    <cellStyle name="Note 12 10 7" xfId="5272"/>
    <cellStyle name="Note 12 10 7 2" xfId="17832"/>
    <cellStyle name="Note 12 10 7 2 2" xfId="33939"/>
    <cellStyle name="Note 12 10 7 3" xfId="33938"/>
    <cellStyle name="Note 12 10 8" xfId="6474"/>
    <cellStyle name="Note 12 10 8 2" xfId="18554"/>
    <cellStyle name="Note 12 10 8 2 2" xfId="33941"/>
    <cellStyle name="Note 12 10 8 3" xfId="33940"/>
    <cellStyle name="Note 12 10 9" xfId="8742"/>
    <cellStyle name="Note 12 10 9 2" xfId="20528"/>
    <cellStyle name="Note 12 10 9 2 2" xfId="33943"/>
    <cellStyle name="Note 12 10 9 3" xfId="33942"/>
    <cellStyle name="Note 12 11" xfId="4153"/>
    <cellStyle name="Note 12 11 10" xfId="9200"/>
    <cellStyle name="Note 12 11 10 2" xfId="20937"/>
    <cellStyle name="Note 12 11 10 2 2" xfId="33946"/>
    <cellStyle name="Note 12 11 10 3" xfId="33945"/>
    <cellStyle name="Note 12 11 11" xfId="6469"/>
    <cellStyle name="Note 12 11 11 2" xfId="18550"/>
    <cellStyle name="Note 12 11 11 2 2" xfId="33948"/>
    <cellStyle name="Note 12 11 11 3" xfId="33947"/>
    <cellStyle name="Note 12 11 12" xfId="8276"/>
    <cellStyle name="Note 12 11 12 2" xfId="20128"/>
    <cellStyle name="Note 12 11 12 2 2" xfId="33950"/>
    <cellStyle name="Note 12 11 12 3" xfId="33949"/>
    <cellStyle name="Note 12 11 13" xfId="11805"/>
    <cellStyle name="Note 12 11 13 2" xfId="23223"/>
    <cellStyle name="Note 12 11 13 2 2" xfId="33952"/>
    <cellStyle name="Note 12 11 13 3" xfId="33951"/>
    <cellStyle name="Note 12 11 14" xfId="6893"/>
    <cellStyle name="Note 12 11 14 2" xfId="18909"/>
    <cellStyle name="Note 12 11 14 2 2" xfId="33954"/>
    <cellStyle name="Note 12 11 14 3" xfId="33953"/>
    <cellStyle name="Note 12 11 15" xfId="11342"/>
    <cellStyle name="Note 12 11 15 2" xfId="22818"/>
    <cellStyle name="Note 12 11 15 2 2" xfId="33956"/>
    <cellStyle name="Note 12 11 15 3" xfId="33955"/>
    <cellStyle name="Note 12 11 16" xfId="12958"/>
    <cellStyle name="Note 12 11 16 2" xfId="24270"/>
    <cellStyle name="Note 12 11 16 2 2" xfId="33958"/>
    <cellStyle name="Note 12 11 16 3" xfId="33957"/>
    <cellStyle name="Note 12 11 17" xfId="6422"/>
    <cellStyle name="Note 12 11 17 2" xfId="18509"/>
    <cellStyle name="Note 12 11 17 2 2" xfId="33960"/>
    <cellStyle name="Note 12 11 17 3" xfId="33959"/>
    <cellStyle name="Note 12 11 18" xfId="6155"/>
    <cellStyle name="Note 12 11 18 2" xfId="18273"/>
    <cellStyle name="Note 12 11 18 2 2" xfId="33962"/>
    <cellStyle name="Note 12 11 18 3" xfId="33961"/>
    <cellStyle name="Note 12 11 19" xfId="6174"/>
    <cellStyle name="Note 12 11 19 2" xfId="18290"/>
    <cellStyle name="Note 12 11 19 2 2" xfId="33964"/>
    <cellStyle name="Note 12 11 19 3" xfId="33963"/>
    <cellStyle name="Note 12 11 2" xfId="6941"/>
    <cellStyle name="Note 12 11 2 2" xfId="18950"/>
    <cellStyle name="Note 12 11 2 2 2" xfId="33966"/>
    <cellStyle name="Note 12 11 2 3" xfId="33965"/>
    <cellStyle name="Note 12 11 20" xfId="6141"/>
    <cellStyle name="Note 12 11 20 2" xfId="33967"/>
    <cellStyle name="Note 12 11 21" xfId="33944"/>
    <cellStyle name="Note 12 11 3" xfId="4982"/>
    <cellStyle name="Note 12 11 3 2" xfId="17595"/>
    <cellStyle name="Note 12 11 3 2 2" xfId="33969"/>
    <cellStyle name="Note 12 11 3 3" xfId="33968"/>
    <cellStyle name="Note 12 11 4" xfId="6757"/>
    <cellStyle name="Note 12 11 4 2" xfId="18802"/>
    <cellStyle name="Note 12 11 4 2 2" xfId="33971"/>
    <cellStyle name="Note 12 11 4 3" xfId="33970"/>
    <cellStyle name="Note 12 11 5" xfId="4682"/>
    <cellStyle name="Note 12 11 5 2" xfId="17378"/>
    <cellStyle name="Note 12 11 5 2 2" xfId="33973"/>
    <cellStyle name="Note 12 11 5 3" xfId="33972"/>
    <cellStyle name="Note 12 11 6" xfId="6623"/>
    <cellStyle name="Note 12 11 6 2" xfId="18687"/>
    <cellStyle name="Note 12 11 6 2 2" xfId="33975"/>
    <cellStyle name="Note 12 11 6 3" xfId="33974"/>
    <cellStyle name="Note 12 11 7" xfId="5271"/>
    <cellStyle name="Note 12 11 7 2" xfId="17831"/>
    <cellStyle name="Note 12 11 7 2 2" xfId="33977"/>
    <cellStyle name="Note 12 11 7 3" xfId="33976"/>
    <cellStyle name="Note 12 11 8" xfId="6475"/>
    <cellStyle name="Note 12 11 8 2" xfId="18555"/>
    <cellStyle name="Note 12 11 8 2 2" xfId="33979"/>
    <cellStyle name="Note 12 11 8 3" xfId="33978"/>
    <cellStyle name="Note 12 11 9" xfId="5408"/>
    <cellStyle name="Note 12 11 9 2" xfId="17951"/>
    <cellStyle name="Note 12 11 9 2 2" xfId="33981"/>
    <cellStyle name="Note 12 11 9 3" xfId="33980"/>
    <cellStyle name="Note 12 12" xfId="4154"/>
    <cellStyle name="Note 12 12 10" xfId="6364"/>
    <cellStyle name="Note 12 12 10 2" xfId="18457"/>
    <cellStyle name="Note 12 12 10 2 2" xfId="33984"/>
    <cellStyle name="Note 12 12 10 3" xfId="33983"/>
    <cellStyle name="Note 12 12 11" xfId="8009"/>
    <cellStyle name="Note 12 12 11 2" xfId="19896"/>
    <cellStyle name="Note 12 12 11 2 2" xfId="33986"/>
    <cellStyle name="Note 12 12 11 3" xfId="33985"/>
    <cellStyle name="Note 12 12 12" xfId="8774"/>
    <cellStyle name="Note 12 12 12 2" xfId="20556"/>
    <cellStyle name="Note 12 12 12 2 2" xfId="33988"/>
    <cellStyle name="Note 12 12 12 3" xfId="33987"/>
    <cellStyle name="Note 12 12 13" xfId="11806"/>
    <cellStyle name="Note 12 12 13 2" xfId="23224"/>
    <cellStyle name="Note 12 12 13 2 2" xfId="33990"/>
    <cellStyle name="Note 12 12 13 3" xfId="33989"/>
    <cellStyle name="Note 12 12 14" xfId="7343"/>
    <cellStyle name="Note 12 12 14 2" xfId="19319"/>
    <cellStyle name="Note 12 12 14 2 2" xfId="33992"/>
    <cellStyle name="Note 12 12 14 3" xfId="33991"/>
    <cellStyle name="Note 12 12 15" xfId="10125"/>
    <cellStyle name="Note 12 12 15 2" xfId="21746"/>
    <cellStyle name="Note 12 12 15 2 2" xfId="33994"/>
    <cellStyle name="Note 12 12 15 3" xfId="33993"/>
    <cellStyle name="Note 12 12 16" xfId="12959"/>
    <cellStyle name="Note 12 12 16 2" xfId="24271"/>
    <cellStyle name="Note 12 12 16 2 2" xfId="33996"/>
    <cellStyle name="Note 12 12 16 3" xfId="33995"/>
    <cellStyle name="Note 12 12 17" xfId="9241"/>
    <cellStyle name="Note 12 12 17 2" xfId="20974"/>
    <cellStyle name="Note 12 12 17 2 2" xfId="33998"/>
    <cellStyle name="Note 12 12 17 3" xfId="33997"/>
    <cellStyle name="Note 12 12 18" xfId="10066"/>
    <cellStyle name="Note 12 12 18 2" xfId="21697"/>
    <cellStyle name="Note 12 12 18 2 2" xfId="34000"/>
    <cellStyle name="Note 12 12 18 3" xfId="33999"/>
    <cellStyle name="Note 12 12 19" xfId="6169"/>
    <cellStyle name="Note 12 12 19 2" xfId="18287"/>
    <cellStyle name="Note 12 12 19 2 2" xfId="34002"/>
    <cellStyle name="Note 12 12 19 3" xfId="34001"/>
    <cellStyle name="Note 12 12 2" xfId="6942"/>
    <cellStyle name="Note 12 12 2 2" xfId="18951"/>
    <cellStyle name="Note 12 12 2 2 2" xfId="34004"/>
    <cellStyle name="Note 12 12 2 3" xfId="34003"/>
    <cellStyle name="Note 12 12 20" xfId="6142"/>
    <cellStyle name="Note 12 12 20 2" xfId="34005"/>
    <cellStyle name="Note 12 12 21" xfId="33982"/>
    <cellStyle name="Note 12 12 3" xfId="4981"/>
    <cellStyle name="Note 12 12 3 2" xfId="17594"/>
    <cellStyle name="Note 12 12 3 2 2" xfId="34007"/>
    <cellStyle name="Note 12 12 3 3" xfId="34006"/>
    <cellStyle name="Note 12 12 4" xfId="6758"/>
    <cellStyle name="Note 12 12 4 2" xfId="18803"/>
    <cellStyle name="Note 12 12 4 2 2" xfId="34009"/>
    <cellStyle name="Note 12 12 4 3" xfId="34008"/>
    <cellStyle name="Note 12 12 5" xfId="5137"/>
    <cellStyle name="Note 12 12 5 2" xfId="17717"/>
    <cellStyle name="Note 12 12 5 2 2" xfId="34011"/>
    <cellStyle name="Note 12 12 5 3" xfId="34010"/>
    <cellStyle name="Note 12 12 6" xfId="6901"/>
    <cellStyle name="Note 12 12 6 2" xfId="18915"/>
    <cellStyle name="Note 12 12 6 2 2" xfId="34013"/>
    <cellStyle name="Note 12 12 6 3" xfId="34012"/>
    <cellStyle name="Note 12 12 7" xfId="5270"/>
    <cellStyle name="Note 12 12 7 2" xfId="17830"/>
    <cellStyle name="Note 12 12 7 2 2" xfId="34015"/>
    <cellStyle name="Note 12 12 7 3" xfId="34014"/>
    <cellStyle name="Note 12 12 8" xfId="8365"/>
    <cellStyle name="Note 12 12 8 2" xfId="20188"/>
    <cellStyle name="Note 12 12 8 2 2" xfId="34017"/>
    <cellStyle name="Note 12 12 8 3" xfId="34016"/>
    <cellStyle name="Note 12 12 9" xfId="8743"/>
    <cellStyle name="Note 12 12 9 2" xfId="20529"/>
    <cellStyle name="Note 12 12 9 2 2" xfId="34019"/>
    <cellStyle name="Note 12 12 9 3" xfId="34018"/>
    <cellStyle name="Note 12 13" xfId="4155"/>
    <cellStyle name="Note 12 13 10" xfId="9276"/>
    <cellStyle name="Note 12 13 10 2" xfId="20995"/>
    <cellStyle name="Note 12 13 10 2 2" xfId="34022"/>
    <cellStyle name="Note 12 13 10 3" xfId="34021"/>
    <cellStyle name="Note 12 13 11" xfId="7121"/>
    <cellStyle name="Note 12 13 11 2" xfId="19127"/>
    <cellStyle name="Note 12 13 11 2 2" xfId="34024"/>
    <cellStyle name="Note 12 13 11 3" xfId="34023"/>
    <cellStyle name="Note 12 13 12" xfId="6806"/>
    <cellStyle name="Note 12 13 12 2" xfId="18848"/>
    <cellStyle name="Note 12 13 12 2 2" xfId="34026"/>
    <cellStyle name="Note 12 13 12 3" xfId="34025"/>
    <cellStyle name="Note 12 13 13" xfId="11807"/>
    <cellStyle name="Note 12 13 13 2" xfId="23225"/>
    <cellStyle name="Note 12 13 13 2 2" xfId="34028"/>
    <cellStyle name="Note 12 13 13 3" xfId="34027"/>
    <cellStyle name="Note 12 13 14" xfId="10149"/>
    <cellStyle name="Note 12 13 14 2" xfId="21759"/>
    <cellStyle name="Note 12 13 14 2 2" xfId="34030"/>
    <cellStyle name="Note 12 13 14 3" xfId="34029"/>
    <cellStyle name="Note 12 13 15" xfId="11343"/>
    <cellStyle name="Note 12 13 15 2" xfId="22819"/>
    <cellStyle name="Note 12 13 15 2 2" xfId="34032"/>
    <cellStyle name="Note 12 13 15 3" xfId="34031"/>
    <cellStyle name="Note 12 13 16" xfId="12960"/>
    <cellStyle name="Note 12 13 16 2" xfId="24272"/>
    <cellStyle name="Note 12 13 16 2 2" xfId="34034"/>
    <cellStyle name="Note 12 13 16 3" xfId="34033"/>
    <cellStyle name="Note 12 13 17" xfId="5655"/>
    <cellStyle name="Note 12 13 17 2" xfId="18172"/>
    <cellStyle name="Note 12 13 17 2 2" xfId="34036"/>
    <cellStyle name="Note 12 13 17 3" xfId="34035"/>
    <cellStyle name="Note 12 13 18" xfId="6156"/>
    <cellStyle name="Note 12 13 18 2" xfId="18274"/>
    <cellStyle name="Note 12 13 18 2 2" xfId="34038"/>
    <cellStyle name="Note 12 13 18 3" xfId="34037"/>
    <cellStyle name="Note 12 13 19" xfId="12949"/>
    <cellStyle name="Note 12 13 19 2" xfId="24266"/>
    <cellStyle name="Note 12 13 19 2 2" xfId="34040"/>
    <cellStyle name="Note 12 13 19 3" xfId="34039"/>
    <cellStyle name="Note 12 13 2" xfId="6943"/>
    <cellStyle name="Note 12 13 2 2" xfId="18952"/>
    <cellStyle name="Note 12 13 2 2 2" xfId="34042"/>
    <cellStyle name="Note 12 13 2 3" xfId="34041"/>
    <cellStyle name="Note 12 13 20" xfId="6143"/>
    <cellStyle name="Note 12 13 20 2" xfId="34043"/>
    <cellStyle name="Note 12 13 21" xfId="34020"/>
    <cellStyle name="Note 12 13 3" xfId="4980"/>
    <cellStyle name="Note 12 13 3 2" xfId="17593"/>
    <cellStyle name="Note 12 13 3 2 2" xfId="34045"/>
    <cellStyle name="Note 12 13 3 3" xfId="34044"/>
    <cellStyle name="Note 12 13 4" xfId="6759"/>
    <cellStyle name="Note 12 13 4 2" xfId="18804"/>
    <cellStyle name="Note 12 13 4 2 2" xfId="34047"/>
    <cellStyle name="Note 12 13 4 3" xfId="34046"/>
    <cellStyle name="Note 12 13 5" xfId="4681"/>
    <cellStyle name="Note 12 13 5 2" xfId="17377"/>
    <cellStyle name="Note 12 13 5 2 2" xfId="34049"/>
    <cellStyle name="Note 12 13 5 3" xfId="34048"/>
    <cellStyle name="Note 12 13 6" xfId="4832"/>
    <cellStyle name="Note 12 13 6 2" xfId="17472"/>
    <cellStyle name="Note 12 13 6 2 2" xfId="34051"/>
    <cellStyle name="Note 12 13 6 3" xfId="34050"/>
    <cellStyle name="Note 12 13 7" xfId="5269"/>
    <cellStyle name="Note 12 13 7 2" xfId="17829"/>
    <cellStyle name="Note 12 13 7 2 2" xfId="34053"/>
    <cellStyle name="Note 12 13 7 3" xfId="34052"/>
    <cellStyle name="Note 12 13 8" xfId="7495"/>
    <cellStyle name="Note 12 13 8 2" xfId="19445"/>
    <cellStyle name="Note 12 13 8 2 2" xfId="34055"/>
    <cellStyle name="Note 12 13 8 3" xfId="34054"/>
    <cellStyle name="Note 12 13 9" xfId="5407"/>
    <cellStyle name="Note 12 13 9 2" xfId="17950"/>
    <cellStyle name="Note 12 13 9 2 2" xfId="34057"/>
    <cellStyle name="Note 12 13 9 3" xfId="34056"/>
    <cellStyle name="Note 12 14" xfId="4156"/>
    <cellStyle name="Note 12 14 10" xfId="8288"/>
    <cellStyle name="Note 12 14 10 2" xfId="20137"/>
    <cellStyle name="Note 12 14 10 2 2" xfId="34060"/>
    <cellStyle name="Note 12 14 10 3" xfId="34059"/>
    <cellStyle name="Note 12 14 11" xfId="5502"/>
    <cellStyle name="Note 12 14 11 2" xfId="18037"/>
    <cellStyle name="Note 12 14 11 2 2" xfId="34062"/>
    <cellStyle name="Note 12 14 11 3" xfId="34061"/>
    <cellStyle name="Note 12 14 12" xfId="6289"/>
    <cellStyle name="Note 12 14 12 2" xfId="18391"/>
    <cellStyle name="Note 12 14 12 2 2" xfId="34064"/>
    <cellStyle name="Note 12 14 12 3" xfId="34063"/>
    <cellStyle name="Note 12 14 13" xfId="11808"/>
    <cellStyle name="Note 12 14 13 2" xfId="23226"/>
    <cellStyle name="Note 12 14 13 2 2" xfId="34066"/>
    <cellStyle name="Note 12 14 13 3" xfId="34065"/>
    <cellStyle name="Note 12 14 14" xfId="10986"/>
    <cellStyle name="Note 12 14 14 2" xfId="22491"/>
    <cellStyle name="Note 12 14 14 2 2" xfId="34068"/>
    <cellStyle name="Note 12 14 14 3" xfId="34067"/>
    <cellStyle name="Note 12 14 15" xfId="10579"/>
    <cellStyle name="Note 12 14 15 2" xfId="22132"/>
    <cellStyle name="Note 12 14 15 2 2" xfId="34070"/>
    <cellStyle name="Note 12 14 15 3" xfId="34069"/>
    <cellStyle name="Note 12 14 16" xfId="12961"/>
    <cellStyle name="Note 12 14 16 2" xfId="24273"/>
    <cellStyle name="Note 12 14 16 2 2" xfId="34072"/>
    <cellStyle name="Note 12 14 16 3" xfId="34071"/>
    <cellStyle name="Note 12 14 17" xfId="4923"/>
    <cellStyle name="Note 12 14 17 2" xfId="17541"/>
    <cellStyle name="Note 12 14 17 2 2" xfId="34074"/>
    <cellStyle name="Note 12 14 17 3" xfId="34073"/>
    <cellStyle name="Note 12 14 18" xfId="6441"/>
    <cellStyle name="Note 12 14 18 2" xfId="18526"/>
    <cellStyle name="Note 12 14 18 2 2" xfId="34076"/>
    <cellStyle name="Note 12 14 18 3" xfId="34075"/>
    <cellStyle name="Note 12 14 19" xfId="9040"/>
    <cellStyle name="Note 12 14 19 2" xfId="20802"/>
    <cellStyle name="Note 12 14 19 2 2" xfId="34078"/>
    <cellStyle name="Note 12 14 19 3" xfId="34077"/>
    <cellStyle name="Note 12 14 2" xfId="6944"/>
    <cellStyle name="Note 12 14 2 2" xfId="18953"/>
    <cellStyle name="Note 12 14 2 2 2" xfId="34080"/>
    <cellStyle name="Note 12 14 2 3" xfId="34079"/>
    <cellStyle name="Note 12 14 20" xfId="8203"/>
    <cellStyle name="Note 12 14 20 2" xfId="34081"/>
    <cellStyle name="Note 12 14 21" xfId="34058"/>
    <cellStyle name="Note 12 14 3" xfId="4979"/>
    <cellStyle name="Note 12 14 3 2" xfId="17592"/>
    <cellStyle name="Note 12 14 3 2 2" xfId="34083"/>
    <cellStyle name="Note 12 14 3 3" xfId="34082"/>
    <cellStyle name="Note 12 14 4" xfId="6760"/>
    <cellStyle name="Note 12 14 4 2" xfId="18805"/>
    <cellStyle name="Note 12 14 4 2 2" xfId="34085"/>
    <cellStyle name="Note 12 14 4 3" xfId="34084"/>
    <cellStyle name="Note 12 14 5" xfId="7397"/>
    <cellStyle name="Note 12 14 5 2" xfId="19368"/>
    <cellStyle name="Note 12 14 5 2 2" xfId="34087"/>
    <cellStyle name="Note 12 14 5 3" xfId="34086"/>
    <cellStyle name="Note 12 14 6" xfId="4826"/>
    <cellStyle name="Note 12 14 6 2" xfId="17466"/>
    <cellStyle name="Note 12 14 6 2 2" xfId="34089"/>
    <cellStyle name="Note 12 14 6 3" xfId="34088"/>
    <cellStyle name="Note 12 14 7" xfId="5268"/>
    <cellStyle name="Note 12 14 7 2" xfId="17828"/>
    <cellStyle name="Note 12 14 7 2 2" xfId="34091"/>
    <cellStyle name="Note 12 14 7 3" xfId="34090"/>
    <cellStyle name="Note 12 14 8" xfId="5034"/>
    <cellStyle name="Note 12 14 8 2" xfId="17634"/>
    <cellStyle name="Note 12 14 8 2 2" xfId="34093"/>
    <cellStyle name="Note 12 14 8 3" xfId="34092"/>
    <cellStyle name="Note 12 14 9" xfId="8744"/>
    <cellStyle name="Note 12 14 9 2" xfId="20530"/>
    <cellStyle name="Note 12 14 9 2 2" xfId="34095"/>
    <cellStyle name="Note 12 14 9 3" xfId="34094"/>
    <cellStyle name="Note 12 15" xfId="4157"/>
    <cellStyle name="Note 12 15 10" xfId="5174"/>
    <cellStyle name="Note 12 15 10 2" xfId="17747"/>
    <cellStyle name="Note 12 15 10 2 2" xfId="34098"/>
    <cellStyle name="Note 12 15 10 3" xfId="34097"/>
    <cellStyle name="Note 12 15 11" xfId="7119"/>
    <cellStyle name="Note 12 15 11 2" xfId="19125"/>
    <cellStyle name="Note 12 15 11 2 2" xfId="34100"/>
    <cellStyle name="Note 12 15 11 3" xfId="34099"/>
    <cellStyle name="Note 12 15 12" xfId="7369"/>
    <cellStyle name="Note 12 15 12 2" xfId="19344"/>
    <cellStyle name="Note 12 15 12 2 2" xfId="34102"/>
    <cellStyle name="Note 12 15 12 3" xfId="34101"/>
    <cellStyle name="Note 12 15 13" xfId="11809"/>
    <cellStyle name="Note 12 15 13 2" xfId="23227"/>
    <cellStyle name="Note 12 15 13 2 2" xfId="34104"/>
    <cellStyle name="Note 12 15 13 3" xfId="34103"/>
    <cellStyle name="Note 12 15 14" xfId="10202"/>
    <cellStyle name="Note 12 15 14 2" xfId="21810"/>
    <cellStyle name="Note 12 15 14 2 2" xfId="34106"/>
    <cellStyle name="Note 12 15 14 3" xfId="34105"/>
    <cellStyle name="Note 12 15 15" xfId="11344"/>
    <cellStyle name="Note 12 15 15 2" xfId="22820"/>
    <cellStyle name="Note 12 15 15 2 2" xfId="34108"/>
    <cellStyle name="Note 12 15 15 3" xfId="34107"/>
    <cellStyle name="Note 12 15 16" xfId="12962"/>
    <cellStyle name="Note 12 15 16 2" xfId="24274"/>
    <cellStyle name="Note 12 15 16 2 2" xfId="34110"/>
    <cellStyle name="Note 12 15 16 3" xfId="34109"/>
    <cellStyle name="Note 12 15 17" xfId="5654"/>
    <cellStyle name="Note 12 15 17 2" xfId="18171"/>
    <cellStyle name="Note 12 15 17 2 2" xfId="34112"/>
    <cellStyle name="Note 12 15 17 3" xfId="34111"/>
    <cellStyle name="Note 12 15 18" xfId="10103"/>
    <cellStyle name="Note 12 15 18 2" xfId="21727"/>
    <cellStyle name="Note 12 15 18 2 2" xfId="34114"/>
    <cellStyle name="Note 12 15 18 3" xfId="34113"/>
    <cellStyle name="Note 12 15 19" xfId="11266"/>
    <cellStyle name="Note 12 15 19 2" xfId="22745"/>
    <cellStyle name="Note 12 15 19 2 2" xfId="34116"/>
    <cellStyle name="Note 12 15 19 3" xfId="34115"/>
    <cellStyle name="Note 12 15 2" xfId="6945"/>
    <cellStyle name="Note 12 15 2 2" xfId="18954"/>
    <cellStyle name="Note 12 15 2 2 2" xfId="34118"/>
    <cellStyle name="Note 12 15 2 3" xfId="34117"/>
    <cellStyle name="Note 12 15 20" xfId="12902"/>
    <cellStyle name="Note 12 15 20 2" xfId="34119"/>
    <cellStyle name="Note 12 15 21" xfId="34096"/>
    <cellStyle name="Note 12 15 3" xfId="4978"/>
    <cellStyle name="Note 12 15 3 2" xfId="17591"/>
    <cellStyle name="Note 12 15 3 2 2" xfId="34121"/>
    <cellStyle name="Note 12 15 3 3" xfId="34120"/>
    <cellStyle name="Note 12 15 4" xfId="6761"/>
    <cellStyle name="Note 12 15 4 2" xfId="18806"/>
    <cellStyle name="Note 12 15 4 2 2" xfId="34123"/>
    <cellStyle name="Note 12 15 4 3" xfId="34122"/>
    <cellStyle name="Note 12 15 5" xfId="5136"/>
    <cellStyle name="Note 12 15 5 2" xfId="17716"/>
    <cellStyle name="Note 12 15 5 2 2" xfId="34125"/>
    <cellStyle name="Note 12 15 5 3" xfId="34124"/>
    <cellStyle name="Note 12 15 6" xfId="7866"/>
    <cellStyle name="Note 12 15 6 2" xfId="19771"/>
    <cellStyle name="Note 12 15 6 2 2" xfId="34127"/>
    <cellStyle name="Note 12 15 6 3" xfId="34126"/>
    <cellStyle name="Note 12 15 7" xfId="5267"/>
    <cellStyle name="Note 12 15 7 2" xfId="17827"/>
    <cellStyle name="Note 12 15 7 2 2" xfId="34129"/>
    <cellStyle name="Note 12 15 7 3" xfId="34128"/>
    <cellStyle name="Note 12 15 8" xfId="6476"/>
    <cellStyle name="Note 12 15 8 2" xfId="18556"/>
    <cellStyle name="Note 12 15 8 2 2" xfId="34131"/>
    <cellStyle name="Note 12 15 8 3" xfId="34130"/>
    <cellStyle name="Note 12 15 9" xfId="9222"/>
    <cellStyle name="Note 12 15 9 2" xfId="20957"/>
    <cellStyle name="Note 12 15 9 2 2" xfId="34133"/>
    <cellStyle name="Note 12 15 9 3" xfId="34132"/>
    <cellStyle name="Note 12 16" xfId="4158"/>
    <cellStyle name="Note 12 16 10" xfId="5289"/>
    <cellStyle name="Note 12 16 10 2" xfId="17847"/>
    <cellStyle name="Note 12 16 10 2 2" xfId="34136"/>
    <cellStyle name="Note 12 16 10 3" xfId="34135"/>
    <cellStyle name="Note 12 16 11" xfId="5501"/>
    <cellStyle name="Note 12 16 11 2" xfId="18036"/>
    <cellStyle name="Note 12 16 11 2 2" xfId="34138"/>
    <cellStyle name="Note 12 16 11 3" xfId="34137"/>
    <cellStyle name="Note 12 16 12" xfId="5016"/>
    <cellStyle name="Note 12 16 12 2" xfId="17623"/>
    <cellStyle name="Note 12 16 12 2 2" xfId="34140"/>
    <cellStyle name="Note 12 16 12 3" xfId="34139"/>
    <cellStyle name="Note 12 16 13" xfId="11810"/>
    <cellStyle name="Note 12 16 13 2" xfId="23228"/>
    <cellStyle name="Note 12 16 13 2 2" xfId="34142"/>
    <cellStyle name="Note 12 16 13 3" xfId="34141"/>
    <cellStyle name="Note 12 16 14" xfId="9390"/>
    <cellStyle name="Note 12 16 14 2" xfId="21107"/>
    <cellStyle name="Note 12 16 14 2 2" xfId="34144"/>
    <cellStyle name="Note 12 16 14 3" xfId="34143"/>
    <cellStyle name="Note 12 16 15" xfId="10940"/>
    <cellStyle name="Note 12 16 15 2" xfId="22458"/>
    <cellStyle name="Note 12 16 15 2 2" xfId="34146"/>
    <cellStyle name="Note 12 16 15 3" xfId="34145"/>
    <cellStyle name="Note 12 16 16" xfId="12963"/>
    <cellStyle name="Note 12 16 16 2" xfId="24275"/>
    <cellStyle name="Note 12 16 16 2 2" xfId="34148"/>
    <cellStyle name="Note 12 16 16 3" xfId="34147"/>
    <cellStyle name="Note 12 16 17" xfId="10496"/>
    <cellStyle name="Note 12 16 17 2" xfId="22075"/>
    <cellStyle name="Note 12 16 17 2 2" xfId="34150"/>
    <cellStyle name="Note 12 16 17 3" xfId="34149"/>
    <cellStyle name="Note 12 16 18" xfId="12220"/>
    <cellStyle name="Note 12 16 18 2" xfId="23604"/>
    <cellStyle name="Note 12 16 18 2 2" xfId="34152"/>
    <cellStyle name="Note 12 16 18 3" xfId="34151"/>
    <cellStyle name="Note 12 16 19" xfId="10675"/>
    <cellStyle name="Note 12 16 19 2" xfId="22225"/>
    <cellStyle name="Note 12 16 19 2 2" xfId="34154"/>
    <cellStyle name="Note 12 16 19 3" xfId="34153"/>
    <cellStyle name="Note 12 16 2" xfId="6946"/>
    <cellStyle name="Note 12 16 2 2" xfId="18955"/>
    <cellStyle name="Note 12 16 2 2 2" xfId="34156"/>
    <cellStyle name="Note 12 16 2 3" xfId="34155"/>
    <cellStyle name="Note 12 16 20" xfId="10062"/>
    <cellStyle name="Note 12 16 20 2" xfId="34157"/>
    <cellStyle name="Note 12 16 21" xfId="34134"/>
    <cellStyle name="Note 12 16 3" xfId="4977"/>
    <cellStyle name="Note 12 16 3 2" xfId="17590"/>
    <cellStyle name="Note 12 16 3 2 2" xfId="34159"/>
    <cellStyle name="Note 12 16 3 3" xfId="34158"/>
    <cellStyle name="Note 12 16 4" xfId="6762"/>
    <cellStyle name="Note 12 16 4 2" xfId="18807"/>
    <cellStyle name="Note 12 16 4 2 2" xfId="34161"/>
    <cellStyle name="Note 12 16 4 3" xfId="34160"/>
    <cellStyle name="Note 12 16 5" xfId="6905"/>
    <cellStyle name="Note 12 16 5 2" xfId="18919"/>
    <cellStyle name="Note 12 16 5 2 2" xfId="34163"/>
    <cellStyle name="Note 12 16 5 3" xfId="34162"/>
    <cellStyle name="Note 12 16 6" xfId="6625"/>
    <cellStyle name="Note 12 16 6 2" xfId="18689"/>
    <cellStyle name="Note 12 16 6 2 2" xfId="34165"/>
    <cellStyle name="Note 12 16 6 3" xfId="34164"/>
    <cellStyle name="Note 12 16 7" xfId="5266"/>
    <cellStyle name="Note 12 16 7 2" xfId="17826"/>
    <cellStyle name="Note 12 16 7 2 2" xfId="34167"/>
    <cellStyle name="Note 12 16 7 3" xfId="34166"/>
    <cellStyle name="Note 12 16 8" xfId="6477"/>
    <cellStyle name="Note 12 16 8 2" xfId="18557"/>
    <cellStyle name="Note 12 16 8 2 2" xfId="34169"/>
    <cellStyle name="Note 12 16 8 3" xfId="34168"/>
    <cellStyle name="Note 12 16 9" xfId="6604"/>
    <cellStyle name="Note 12 16 9 2" xfId="18670"/>
    <cellStyle name="Note 12 16 9 2 2" xfId="34171"/>
    <cellStyle name="Note 12 16 9 3" xfId="34170"/>
    <cellStyle name="Note 12 17" xfId="4159"/>
    <cellStyle name="Note 12 17 10" xfId="5320"/>
    <cellStyle name="Note 12 17 10 2" xfId="17865"/>
    <cellStyle name="Note 12 17 10 2 2" xfId="34174"/>
    <cellStyle name="Note 12 17 10 3" xfId="34173"/>
    <cellStyle name="Note 12 17 11" xfId="8317"/>
    <cellStyle name="Note 12 17 11 2" xfId="20161"/>
    <cellStyle name="Note 12 17 11 2 2" xfId="34176"/>
    <cellStyle name="Note 12 17 11 3" xfId="34175"/>
    <cellStyle name="Note 12 17 12" xfId="5288"/>
    <cellStyle name="Note 12 17 12 2" xfId="17846"/>
    <cellStyle name="Note 12 17 12 2 2" xfId="34178"/>
    <cellStyle name="Note 12 17 12 3" xfId="34177"/>
    <cellStyle name="Note 12 17 13" xfId="11811"/>
    <cellStyle name="Note 12 17 13 2" xfId="23229"/>
    <cellStyle name="Note 12 17 13 2 2" xfId="34180"/>
    <cellStyle name="Note 12 17 13 3" xfId="34179"/>
    <cellStyle name="Note 12 17 14" xfId="10200"/>
    <cellStyle name="Note 12 17 14 2" xfId="21808"/>
    <cellStyle name="Note 12 17 14 2 2" xfId="34182"/>
    <cellStyle name="Note 12 17 14 3" xfId="34181"/>
    <cellStyle name="Note 12 17 15" xfId="9306"/>
    <cellStyle name="Note 12 17 15 2" xfId="21024"/>
    <cellStyle name="Note 12 17 15 2 2" xfId="34184"/>
    <cellStyle name="Note 12 17 15 3" xfId="34183"/>
    <cellStyle name="Note 12 17 16" xfId="12964"/>
    <cellStyle name="Note 12 17 16 2" xfId="24276"/>
    <cellStyle name="Note 12 17 16 2 2" xfId="34186"/>
    <cellStyle name="Note 12 17 16 3" xfId="34185"/>
    <cellStyle name="Note 12 17 17" xfId="4724"/>
    <cellStyle name="Note 12 17 17 2" xfId="17409"/>
    <cellStyle name="Note 12 17 17 2 2" xfId="34188"/>
    <cellStyle name="Note 12 17 17 3" xfId="34187"/>
    <cellStyle name="Note 12 17 18" xfId="9657"/>
    <cellStyle name="Note 12 17 18 2" xfId="21342"/>
    <cellStyle name="Note 12 17 18 2 2" xfId="34190"/>
    <cellStyle name="Note 12 17 18 3" xfId="34189"/>
    <cellStyle name="Note 12 17 19" xfId="11267"/>
    <cellStyle name="Note 12 17 19 2" xfId="22746"/>
    <cellStyle name="Note 12 17 19 2 2" xfId="34192"/>
    <cellStyle name="Note 12 17 19 3" xfId="34191"/>
    <cellStyle name="Note 12 17 2" xfId="6947"/>
    <cellStyle name="Note 12 17 2 2" xfId="18956"/>
    <cellStyle name="Note 12 17 2 2 2" xfId="34194"/>
    <cellStyle name="Note 12 17 2 3" xfId="34193"/>
    <cellStyle name="Note 12 17 20" xfId="13346"/>
    <cellStyle name="Note 12 17 20 2" xfId="34195"/>
    <cellStyle name="Note 12 17 21" xfId="34172"/>
    <cellStyle name="Note 12 17 3" xfId="4976"/>
    <cellStyle name="Note 12 17 3 2" xfId="17589"/>
    <cellStyle name="Note 12 17 3 2 2" xfId="34197"/>
    <cellStyle name="Note 12 17 3 3" xfId="34196"/>
    <cellStyle name="Note 12 17 4" xfId="4828"/>
    <cellStyle name="Note 12 17 4 2" xfId="17468"/>
    <cellStyle name="Note 12 17 4 2 2" xfId="34199"/>
    <cellStyle name="Note 12 17 4 3" xfId="34198"/>
    <cellStyle name="Note 12 17 5" xfId="6850"/>
    <cellStyle name="Note 12 17 5 2" xfId="18881"/>
    <cellStyle name="Note 12 17 5 2 2" xfId="34201"/>
    <cellStyle name="Note 12 17 5 3" xfId="34200"/>
    <cellStyle name="Note 12 17 6" xfId="6626"/>
    <cellStyle name="Note 12 17 6 2" xfId="18690"/>
    <cellStyle name="Note 12 17 6 2 2" xfId="34203"/>
    <cellStyle name="Note 12 17 6 3" xfId="34202"/>
    <cellStyle name="Note 12 17 7" xfId="5265"/>
    <cellStyle name="Note 12 17 7 2" xfId="17825"/>
    <cellStyle name="Note 12 17 7 2 2" xfId="34205"/>
    <cellStyle name="Note 12 17 7 3" xfId="34204"/>
    <cellStyle name="Note 12 17 8" xfId="5175"/>
    <cellStyle name="Note 12 17 8 2" xfId="17748"/>
    <cellStyle name="Note 12 17 8 2 2" xfId="34207"/>
    <cellStyle name="Note 12 17 8 3" xfId="34206"/>
    <cellStyle name="Note 12 17 9" xfId="6570"/>
    <cellStyle name="Note 12 17 9 2" xfId="18646"/>
    <cellStyle name="Note 12 17 9 2 2" xfId="34209"/>
    <cellStyle name="Note 12 17 9 3" xfId="34208"/>
    <cellStyle name="Note 12 18" xfId="4160"/>
    <cellStyle name="Note 12 18 10" xfId="9667"/>
    <cellStyle name="Note 12 18 10 2" xfId="21352"/>
    <cellStyle name="Note 12 18 10 2 2" xfId="34212"/>
    <cellStyle name="Note 12 18 10 3" xfId="34211"/>
    <cellStyle name="Note 12 18 11" xfId="6419"/>
    <cellStyle name="Note 12 18 11 2" xfId="18506"/>
    <cellStyle name="Note 12 18 11 2 2" xfId="34214"/>
    <cellStyle name="Note 12 18 11 3" xfId="34213"/>
    <cellStyle name="Note 12 18 12" xfId="10533"/>
    <cellStyle name="Note 12 18 12 2" xfId="22108"/>
    <cellStyle name="Note 12 18 12 2 2" xfId="34216"/>
    <cellStyle name="Note 12 18 12 3" xfId="34215"/>
    <cellStyle name="Note 12 18 13" xfId="11812"/>
    <cellStyle name="Note 12 18 13 2" xfId="23230"/>
    <cellStyle name="Note 12 18 13 2 2" xfId="34218"/>
    <cellStyle name="Note 12 18 13 3" xfId="34217"/>
    <cellStyle name="Note 12 18 14" xfId="7884"/>
    <cellStyle name="Note 12 18 14 2" xfId="19785"/>
    <cellStyle name="Note 12 18 14 2 2" xfId="34220"/>
    <cellStyle name="Note 12 18 14 3" xfId="34219"/>
    <cellStyle name="Note 12 18 15" xfId="11755"/>
    <cellStyle name="Note 12 18 15 2" xfId="23189"/>
    <cellStyle name="Note 12 18 15 2 2" xfId="34222"/>
    <cellStyle name="Note 12 18 15 3" xfId="34221"/>
    <cellStyle name="Note 12 18 16" xfId="12965"/>
    <cellStyle name="Note 12 18 16 2" xfId="24277"/>
    <cellStyle name="Note 12 18 16 2 2" xfId="34224"/>
    <cellStyle name="Note 12 18 16 3" xfId="34223"/>
    <cellStyle name="Note 12 18 17" xfId="10623"/>
    <cellStyle name="Note 12 18 17 2" xfId="22174"/>
    <cellStyle name="Note 12 18 17 2 2" xfId="34226"/>
    <cellStyle name="Note 12 18 17 3" xfId="34225"/>
    <cellStyle name="Note 12 18 18" xfId="9039"/>
    <cellStyle name="Note 12 18 18 2" xfId="20801"/>
    <cellStyle name="Note 12 18 18 2 2" xfId="34228"/>
    <cellStyle name="Note 12 18 18 3" xfId="34227"/>
    <cellStyle name="Note 12 18 19" xfId="9820"/>
    <cellStyle name="Note 12 18 19 2" xfId="21483"/>
    <cellStyle name="Note 12 18 19 2 2" xfId="34230"/>
    <cellStyle name="Note 12 18 19 3" xfId="34229"/>
    <cellStyle name="Note 12 18 2" xfId="6948"/>
    <cellStyle name="Note 12 18 2 2" xfId="18957"/>
    <cellStyle name="Note 12 18 2 2 2" xfId="34232"/>
    <cellStyle name="Note 12 18 2 3" xfId="34231"/>
    <cellStyle name="Note 12 18 20" xfId="10978"/>
    <cellStyle name="Note 12 18 20 2" xfId="34233"/>
    <cellStyle name="Note 12 18 21" xfId="34210"/>
    <cellStyle name="Note 12 18 3" xfId="4975"/>
    <cellStyle name="Note 12 18 3 2" xfId="17588"/>
    <cellStyle name="Note 12 18 3 2 2" xfId="34235"/>
    <cellStyle name="Note 12 18 3 3" xfId="34234"/>
    <cellStyle name="Note 12 18 4" xfId="4886"/>
    <cellStyle name="Note 12 18 4 2" xfId="17510"/>
    <cellStyle name="Note 12 18 4 2 2" xfId="34237"/>
    <cellStyle name="Note 12 18 4 3" xfId="34236"/>
    <cellStyle name="Note 12 18 5" xfId="5135"/>
    <cellStyle name="Note 12 18 5 2" xfId="17715"/>
    <cellStyle name="Note 12 18 5 2 2" xfId="34239"/>
    <cellStyle name="Note 12 18 5 3" xfId="34238"/>
    <cellStyle name="Note 12 18 6" xfId="6627"/>
    <cellStyle name="Note 12 18 6 2" xfId="18691"/>
    <cellStyle name="Note 12 18 6 2 2" xfId="34241"/>
    <cellStyle name="Note 12 18 6 3" xfId="34240"/>
    <cellStyle name="Note 12 18 7" xfId="5264"/>
    <cellStyle name="Note 12 18 7 2" xfId="17824"/>
    <cellStyle name="Note 12 18 7 2 2" xfId="34243"/>
    <cellStyle name="Note 12 18 7 3" xfId="34242"/>
    <cellStyle name="Note 12 18 8" xfId="5213"/>
    <cellStyle name="Note 12 18 8 2" xfId="17778"/>
    <cellStyle name="Note 12 18 8 2 2" xfId="34245"/>
    <cellStyle name="Note 12 18 8 3" xfId="34244"/>
    <cellStyle name="Note 12 18 9" xfId="5406"/>
    <cellStyle name="Note 12 18 9 2" xfId="17949"/>
    <cellStyle name="Note 12 18 9 2 2" xfId="34247"/>
    <cellStyle name="Note 12 18 9 3" xfId="34246"/>
    <cellStyle name="Note 12 19" xfId="4161"/>
    <cellStyle name="Note 12 19 10" xfId="6826"/>
    <cellStyle name="Note 12 19 10 2" xfId="18859"/>
    <cellStyle name="Note 12 19 10 2 2" xfId="34250"/>
    <cellStyle name="Note 12 19 10 3" xfId="34249"/>
    <cellStyle name="Note 12 19 11" xfId="6605"/>
    <cellStyle name="Note 12 19 11 2" xfId="18671"/>
    <cellStyle name="Note 12 19 11 2 2" xfId="34252"/>
    <cellStyle name="Note 12 19 11 3" xfId="34251"/>
    <cellStyle name="Note 12 19 12" xfId="10943"/>
    <cellStyle name="Note 12 19 12 2" xfId="22460"/>
    <cellStyle name="Note 12 19 12 2 2" xfId="34254"/>
    <cellStyle name="Note 12 19 12 3" xfId="34253"/>
    <cellStyle name="Note 12 19 13" xfId="11813"/>
    <cellStyle name="Note 12 19 13 2" xfId="23231"/>
    <cellStyle name="Note 12 19 13 2 2" xfId="34256"/>
    <cellStyle name="Note 12 19 13 3" xfId="34255"/>
    <cellStyle name="Note 12 19 14" xfId="10199"/>
    <cellStyle name="Note 12 19 14 2" xfId="21807"/>
    <cellStyle name="Note 12 19 14 2 2" xfId="34258"/>
    <cellStyle name="Note 12 19 14 3" xfId="34257"/>
    <cellStyle name="Note 12 19 15" xfId="10270"/>
    <cellStyle name="Note 12 19 15 2" xfId="21875"/>
    <cellStyle name="Note 12 19 15 2 2" xfId="34260"/>
    <cellStyle name="Note 12 19 15 3" xfId="34259"/>
    <cellStyle name="Note 12 19 16" xfId="12966"/>
    <cellStyle name="Note 12 19 16 2" xfId="24278"/>
    <cellStyle name="Note 12 19 16 2 2" xfId="34262"/>
    <cellStyle name="Note 12 19 16 3" xfId="34261"/>
    <cellStyle name="Note 12 19 17" xfId="9625"/>
    <cellStyle name="Note 12 19 17 2" xfId="21315"/>
    <cellStyle name="Note 12 19 17 2 2" xfId="34264"/>
    <cellStyle name="Note 12 19 17 3" xfId="34263"/>
    <cellStyle name="Note 12 19 18" xfId="5647"/>
    <cellStyle name="Note 12 19 18 2" xfId="18164"/>
    <cellStyle name="Note 12 19 18 2 2" xfId="34266"/>
    <cellStyle name="Note 12 19 18 3" xfId="34265"/>
    <cellStyle name="Note 12 19 19" xfId="12838"/>
    <cellStyle name="Note 12 19 19 2" xfId="24171"/>
    <cellStyle name="Note 12 19 19 2 2" xfId="34268"/>
    <cellStyle name="Note 12 19 19 3" xfId="34267"/>
    <cellStyle name="Note 12 19 2" xfId="6949"/>
    <cellStyle name="Note 12 19 2 2" xfId="18958"/>
    <cellStyle name="Note 12 19 2 2 2" xfId="34270"/>
    <cellStyle name="Note 12 19 2 3" xfId="34269"/>
    <cellStyle name="Note 12 19 20" xfId="7376"/>
    <cellStyle name="Note 12 19 20 2" xfId="34271"/>
    <cellStyle name="Note 12 19 21" xfId="34248"/>
    <cellStyle name="Note 12 19 3" xfId="4974"/>
    <cellStyle name="Note 12 19 3 2" xfId="17587"/>
    <cellStyle name="Note 12 19 3 2 2" xfId="34273"/>
    <cellStyle name="Note 12 19 3 3" xfId="34272"/>
    <cellStyle name="Note 12 19 4" xfId="6763"/>
    <cellStyle name="Note 12 19 4 2" xfId="18808"/>
    <cellStyle name="Note 12 19 4 2 2" xfId="34275"/>
    <cellStyle name="Note 12 19 4 3" xfId="34274"/>
    <cellStyle name="Note 12 19 5" xfId="6624"/>
    <cellStyle name="Note 12 19 5 2" xfId="18688"/>
    <cellStyle name="Note 12 19 5 2 2" xfId="34277"/>
    <cellStyle name="Note 12 19 5 3" xfId="34276"/>
    <cellStyle name="Note 12 19 6" xfId="6628"/>
    <cellStyle name="Note 12 19 6 2" xfId="18692"/>
    <cellStyle name="Note 12 19 6 2 2" xfId="34279"/>
    <cellStyle name="Note 12 19 6 3" xfId="34278"/>
    <cellStyle name="Note 12 19 7" xfId="5263"/>
    <cellStyle name="Note 12 19 7 2" xfId="17823"/>
    <cellStyle name="Note 12 19 7 2 2" xfId="34281"/>
    <cellStyle name="Note 12 19 7 3" xfId="34280"/>
    <cellStyle name="Note 12 19 8" xfId="6478"/>
    <cellStyle name="Note 12 19 8 2" xfId="18558"/>
    <cellStyle name="Note 12 19 8 2 2" xfId="34283"/>
    <cellStyle name="Note 12 19 8 3" xfId="34282"/>
    <cellStyle name="Note 12 19 9" xfId="6367"/>
    <cellStyle name="Note 12 19 9 2" xfId="18460"/>
    <cellStyle name="Note 12 19 9 2 2" xfId="34285"/>
    <cellStyle name="Note 12 19 9 3" xfId="34284"/>
    <cellStyle name="Note 12 2" xfId="4162"/>
    <cellStyle name="Note 12 2 10" xfId="4163"/>
    <cellStyle name="Note 12 2 10 10" xfId="7944"/>
    <cellStyle name="Note 12 2 10 10 2" xfId="19831"/>
    <cellStyle name="Note 12 2 10 10 2 2" xfId="34289"/>
    <cellStyle name="Note 12 2 10 10 3" xfId="34288"/>
    <cellStyle name="Note 12 2 10 11" xfId="5500"/>
    <cellStyle name="Note 12 2 10 11 2" xfId="18035"/>
    <cellStyle name="Note 12 2 10 11 2 2" xfId="34291"/>
    <cellStyle name="Note 12 2 10 11 3" xfId="34290"/>
    <cellStyle name="Note 12 2 10 12" xfId="7350"/>
    <cellStyle name="Note 12 2 10 12 2" xfId="19325"/>
    <cellStyle name="Note 12 2 10 12 2 2" xfId="34293"/>
    <cellStyle name="Note 12 2 10 12 3" xfId="34292"/>
    <cellStyle name="Note 12 2 10 13" xfId="11815"/>
    <cellStyle name="Note 12 2 10 13 2" xfId="23233"/>
    <cellStyle name="Note 12 2 10 13 2 2" xfId="34295"/>
    <cellStyle name="Note 12 2 10 13 3" xfId="34294"/>
    <cellStyle name="Note 12 2 10 14" xfId="5482"/>
    <cellStyle name="Note 12 2 10 14 2" xfId="18019"/>
    <cellStyle name="Note 12 2 10 14 2 2" xfId="34297"/>
    <cellStyle name="Note 12 2 10 14 3" xfId="34296"/>
    <cellStyle name="Note 12 2 10 15" xfId="6239"/>
    <cellStyle name="Note 12 2 10 15 2" xfId="18348"/>
    <cellStyle name="Note 12 2 10 15 2 2" xfId="34299"/>
    <cellStyle name="Note 12 2 10 15 3" xfId="34298"/>
    <cellStyle name="Note 12 2 10 16" xfId="12968"/>
    <cellStyle name="Note 12 2 10 16 2" xfId="24280"/>
    <cellStyle name="Note 12 2 10 16 2 2" xfId="34301"/>
    <cellStyle name="Note 12 2 10 16 3" xfId="34300"/>
    <cellStyle name="Note 12 2 10 17" xfId="4723"/>
    <cellStyle name="Note 12 2 10 17 2" xfId="17408"/>
    <cellStyle name="Note 12 2 10 17 2 2" xfId="34303"/>
    <cellStyle name="Note 12 2 10 17 3" xfId="34302"/>
    <cellStyle name="Note 12 2 10 18" xfId="5615"/>
    <cellStyle name="Note 12 2 10 18 2" xfId="18135"/>
    <cellStyle name="Note 12 2 10 18 2 2" xfId="34305"/>
    <cellStyle name="Note 12 2 10 18 3" xfId="34304"/>
    <cellStyle name="Note 12 2 10 19" xfId="13321"/>
    <cellStyle name="Note 12 2 10 19 2" xfId="24617"/>
    <cellStyle name="Note 12 2 10 19 2 2" xfId="34307"/>
    <cellStyle name="Note 12 2 10 19 3" xfId="34306"/>
    <cellStyle name="Note 12 2 10 2" xfId="6951"/>
    <cellStyle name="Note 12 2 10 2 2" xfId="18960"/>
    <cellStyle name="Note 12 2 10 2 2 2" xfId="34309"/>
    <cellStyle name="Note 12 2 10 2 3" xfId="34308"/>
    <cellStyle name="Note 12 2 10 20" xfId="13313"/>
    <cellStyle name="Note 12 2 10 20 2" xfId="34310"/>
    <cellStyle name="Note 12 2 10 21" xfId="34287"/>
    <cellStyle name="Note 12 2 10 3" xfId="4972"/>
    <cellStyle name="Note 12 2 10 3 2" xfId="17585"/>
    <cellStyle name="Note 12 2 10 3 2 2" xfId="34312"/>
    <cellStyle name="Note 12 2 10 3 3" xfId="34311"/>
    <cellStyle name="Note 12 2 10 4" xfId="4902"/>
    <cellStyle name="Note 12 2 10 4 2" xfId="17526"/>
    <cellStyle name="Note 12 2 10 4 2 2" xfId="34314"/>
    <cellStyle name="Note 12 2 10 4 3" xfId="34313"/>
    <cellStyle name="Note 12 2 10 5" xfId="6800"/>
    <cellStyle name="Note 12 2 10 5 2" xfId="18845"/>
    <cellStyle name="Note 12 2 10 5 2 2" xfId="34316"/>
    <cellStyle name="Note 12 2 10 5 3" xfId="34315"/>
    <cellStyle name="Note 12 2 10 6" xfId="8374"/>
    <cellStyle name="Note 12 2 10 6 2" xfId="20196"/>
    <cellStyle name="Note 12 2 10 6 2 2" xfId="34318"/>
    <cellStyle name="Note 12 2 10 6 3" xfId="34317"/>
    <cellStyle name="Note 12 2 10 7" xfId="5261"/>
    <cellStyle name="Note 12 2 10 7 2" xfId="17821"/>
    <cellStyle name="Note 12 2 10 7 2 2" xfId="34320"/>
    <cellStyle name="Note 12 2 10 7 3" xfId="34319"/>
    <cellStyle name="Note 12 2 10 8" xfId="5226"/>
    <cellStyle name="Note 12 2 10 8 2" xfId="17791"/>
    <cellStyle name="Note 12 2 10 8 2 2" xfId="34322"/>
    <cellStyle name="Note 12 2 10 8 3" xfId="34321"/>
    <cellStyle name="Note 12 2 10 9" xfId="6495"/>
    <cellStyle name="Note 12 2 10 9 2" xfId="18575"/>
    <cellStyle name="Note 12 2 10 9 2 2" xfId="34324"/>
    <cellStyle name="Note 12 2 10 9 3" xfId="34323"/>
    <cellStyle name="Note 12 2 11" xfId="4164"/>
    <cellStyle name="Note 12 2 11 10" xfId="7395"/>
    <cellStyle name="Note 12 2 11 10 2" xfId="19367"/>
    <cellStyle name="Note 12 2 11 10 2 2" xfId="34327"/>
    <cellStyle name="Note 12 2 11 10 3" xfId="34326"/>
    <cellStyle name="Note 12 2 11 11" xfId="5499"/>
    <cellStyle name="Note 12 2 11 11 2" xfId="18034"/>
    <cellStyle name="Note 12 2 11 11 2 2" xfId="34329"/>
    <cellStyle name="Note 12 2 11 11 3" xfId="34328"/>
    <cellStyle name="Note 12 2 11 12" xfId="10154"/>
    <cellStyle name="Note 12 2 11 12 2" xfId="21764"/>
    <cellStyle name="Note 12 2 11 12 2 2" xfId="34331"/>
    <cellStyle name="Note 12 2 11 12 3" xfId="34330"/>
    <cellStyle name="Note 12 2 11 13" xfId="11816"/>
    <cellStyle name="Note 12 2 11 13 2" xfId="23234"/>
    <cellStyle name="Note 12 2 11 13 2 2" xfId="34333"/>
    <cellStyle name="Note 12 2 11 13 3" xfId="34332"/>
    <cellStyle name="Note 12 2 11 14" xfId="6227"/>
    <cellStyle name="Note 12 2 11 14 2" xfId="18336"/>
    <cellStyle name="Note 12 2 11 14 2 2" xfId="34335"/>
    <cellStyle name="Note 12 2 11 14 3" xfId="34334"/>
    <cellStyle name="Note 12 2 11 15" xfId="6280"/>
    <cellStyle name="Note 12 2 11 15 2" xfId="18384"/>
    <cellStyle name="Note 12 2 11 15 2 2" xfId="34337"/>
    <cellStyle name="Note 12 2 11 15 3" xfId="34336"/>
    <cellStyle name="Note 12 2 11 16" xfId="12969"/>
    <cellStyle name="Note 12 2 11 16 2" xfId="24281"/>
    <cellStyle name="Note 12 2 11 16 2 2" xfId="34339"/>
    <cellStyle name="Note 12 2 11 16 3" xfId="34338"/>
    <cellStyle name="Note 12 2 11 17" xfId="5652"/>
    <cellStyle name="Note 12 2 11 17 2" xfId="18169"/>
    <cellStyle name="Note 12 2 11 17 2 2" xfId="34341"/>
    <cellStyle name="Note 12 2 11 17 3" xfId="34340"/>
    <cellStyle name="Note 12 2 11 18" xfId="6157"/>
    <cellStyle name="Note 12 2 11 18 2" xfId="18275"/>
    <cellStyle name="Note 12 2 11 18 2 2" xfId="34343"/>
    <cellStyle name="Note 12 2 11 18 3" xfId="34342"/>
    <cellStyle name="Note 12 2 11 19" xfId="11268"/>
    <cellStyle name="Note 12 2 11 19 2" xfId="22747"/>
    <cellStyle name="Note 12 2 11 19 2 2" xfId="34345"/>
    <cellStyle name="Note 12 2 11 19 3" xfId="34344"/>
    <cellStyle name="Note 12 2 11 2" xfId="6952"/>
    <cellStyle name="Note 12 2 11 2 2" xfId="18961"/>
    <cellStyle name="Note 12 2 11 2 2 2" xfId="34347"/>
    <cellStyle name="Note 12 2 11 2 3" xfId="34346"/>
    <cellStyle name="Note 12 2 11 20" xfId="13660"/>
    <cellStyle name="Note 12 2 11 20 2" xfId="34348"/>
    <cellStyle name="Note 12 2 11 21" xfId="34325"/>
    <cellStyle name="Note 12 2 11 3" xfId="4971"/>
    <cellStyle name="Note 12 2 11 3 2" xfId="17584"/>
    <cellStyle name="Note 12 2 11 3 2 2" xfId="34350"/>
    <cellStyle name="Note 12 2 11 3 3" xfId="34349"/>
    <cellStyle name="Note 12 2 11 4" xfId="4933"/>
    <cellStyle name="Note 12 2 11 4 2" xfId="17546"/>
    <cellStyle name="Note 12 2 11 4 2 2" xfId="34352"/>
    <cellStyle name="Note 12 2 11 4 3" xfId="34351"/>
    <cellStyle name="Note 12 2 11 5" xfId="6932"/>
    <cellStyle name="Note 12 2 11 5 2" xfId="18943"/>
    <cellStyle name="Note 12 2 11 5 2 2" xfId="34354"/>
    <cellStyle name="Note 12 2 11 5 3" xfId="34353"/>
    <cellStyle name="Note 12 2 11 6" xfId="4678"/>
    <cellStyle name="Note 12 2 11 6 2" xfId="17374"/>
    <cellStyle name="Note 12 2 11 6 2 2" xfId="34356"/>
    <cellStyle name="Note 12 2 11 6 3" xfId="34355"/>
    <cellStyle name="Note 12 2 11 7" xfId="5260"/>
    <cellStyle name="Note 12 2 11 7 2" xfId="17820"/>
    <cellStyle name="Note 12 2 11 7 2 2" xfId="34358"/>
    <cellStyle name="Note 12 2 11 7 3" xfId="34357"/>
    <cellStyle name="Note 12 2 11 8" xfId="7020"/>
    <cellStyle name="Note 12 2 11 8 2" xfId="19028"/>
    <cellStyle name="Note 12 2 11 8 2 2" xfId="34360"/>
    <cellStyle name="Note 12 2 11 8 3" xfId="34359"/>
    <cellStyle name="Note 12 2 11 9" xfId="5007"/>
    <cellStyle name="Note 12 2 11 9 2" xfId="17616"/>
    <cellStyle name="Note 12 2 11 9 2 2" xfId="34362"/>
    <cellStyle name="Note 12 2 11 9 3" xfId="34361"/>
    <cellStyle name="Note 12 2 12" xfId="4165"/>
    <cellStyle name="Note 12 2 12 10" xfId="7359"/>
    <cellStyle name="Note 12 2 12 10 2" xfId="19334"/>
    <cellStyle name="Note 12 2 12 10 2 2" xfId="34365"/>
    <cellStyle name="Note 12 2 12 10 3" xfId="34364"/>
    <cellStyle name="Note 12 2 12 11" xfId="9711"/>
    <cellStyle name="Note 12 2 12 11 2" xfId="21377"/>
    <cellStyle name="Note 12 2 12 11 2 2" xfId="34367"/>
    <cellStyle name="Note 12 2 12 11 3" xfId="34366"/>
    <cellStyle name="Note 12 2 12 12" xfId="9316"/>
    <cellStyle name="Note 12 2 12 12 2" xfId="21034"/>
    <cellStyle name="Note 12 2 12 12 2 2" xfId="34369"/>
    <cellStyle name="Note 12 2 12 12 3" xfId="34368"/>
    <cellStyle name="Note 12 2 12 13" xfId="11817"/>
    <cellStyle name="Note 12 2 12 13 2" xfId="23235"/>
    <cellStyle name="Note 12 2 12 13 2 2" xfId="34371"/>
    <cellStyle name="Note 12 2 12 13 3" xfId="34370"/>
    <cellStyle name="Note 12 2 12 14" xfId="9378"/>
    <cellStyle name="Note 12 2 12 14 2" xfId="21095"/>
    <cellStyle name="Note 12 2 12 14 2 2" xfId="34373"/>
    <cellStyle name="Note 12 2 12 14 3" xfId="34372"/>
    <cellStyle name="Note 12 2 12 15" xfId="10950"/>
    <cellStyle name="Note 12 2 12 15 2" xfId="22467"/>
    <cellStyle name="Note 12 2 12 15 2 2" xfId="34375"/>
    <cellStyle name="Note 12 2 12 15 3" xfId="34374"/>
    <cellStyle name="Note 12 2 12 16" xfId="12970"/>
    <cellStyle name="Note 12 2 12 16 2" xfId="24282"/>
    <cellStyle name="Note 12 2 12 16 2 2" xfId="34377"/>
    <cellStyle name="Note 12 2 12 16 3" xfId="34376"/>
    <cellStyle name="Note 12 2 12 17" xfId="11329"/>
    <cellStyle name="Note 12 2 12 17 2" xfId="22808"/>
    <cellStyle name="Note 12 2 12 17 2 2" xfId="34379"/>
    <cellStyle name="Note 12 2 12 17 3" xfId="34378"/>
    <cellStyle name="Note 12 2 12 18" xfId="10915"/>
    <cellStyle name="Note 12 2 12 18 2" xfId="22437"/>
    <cellStyle name="Note 12 2 12 18 2 2" xfId="34381"/>
    <cellStyle name="Note 12 2 12 18 3" xfId="34380"/>
    <cellStyle name="Note 12 2 12 19" xfId="11765"/>
    <cellStyle name="Note 12 2 12 19 2" xfId="23196"/>
    <cellStyle name="Note 12 2 12 19 2 2" xfId="34383"/>
    <cellStyle name="Note 12 2 12 19 3" xfId="34382"/>
    <cellStyle name="Note 12 2 12 2" xfId="6953"/>
    <cellStyle name="Note 12 2 12 2 2" xfId="18962"/>
    <cellStyle name="Note 12 2 12 2 2 2" xfId="34385"/>
    <cellStyle name="Note 12 2 12 2 3" xfId="34384"/>
    <cellStyle name="Note 12 2 12 20" xfId="9622"/>
    <cellStyle name="Note 12 2 12 20 2" xfId="34386"/>
    <cellStyle name="Note 12 2 12 21" xfId="34363"/>
    <cellStyle name="Note 12 2 12 3" xfId="4970"/>
    <cellStyle name="Note 12 2 12 3 2" xfId="17583"/>
    <cellStyle name="Note 12 2 12 3 2 2" xfId="34388"/>
    <cellStyle name="Note 12 2 12 3 3" xfId="34387"/>
    <cellStyle name="Note 12 2 12 4" xfId="4807"/>
    <cellStyle name="Note 12 2 12 4 2" xfId="17449"/>
    <cellStyle name="Note 12 2 12 4 2 2" xfId="34390"/>
    <cellStyle name="Note 12 2 12 4 3" xfId="34389"/>
    <cellStyle name="Note 12 2 12 5" xfId="5134"/>
    <cellStyle name="Note 12 2 12 5 2" xfId="17714"/>
    <cellStyle name="Note 12 2 12 5 2 2" xfId="34392"/>
    <cellStyle name="Note 12 2 12 5 3" xfId="34391"/>
    <cellStyle name="Note 12 2 12 6" xfId="4796"/>
    <cellStyle name="Note 12 2 12 6 2" xfId="17443"/>
    <cellStyle name="Note 12 2 12 6 2 2" xfId="34394"/>
    <cellStyle name="Note 12 2 12 6 3" xfId="34393"/>
    <cellStyle name="Note 12 2 12 7" xfId="5259"/>
    <cellStyle name="Note 12 2 12 7 2" xfId="17819"/>
    <cellStyle name="Note 12 2 12 7 2 2" xfId="34396"/>
    <cellStyle name="Note 12 2 12 7 3" xfId="34395"/>
    <cellStyle name="Note 12 2 12 8" xfId="5153"/>
    <cellStyle name="Note 12 2 12 8 2" xfId="17729"/>
    <cellStyle name="Note 12 2 12 8 2 2" xfId="34398"/>
    <cellStyle name="Note 12 2 12 8 3" xfId="34397"/>
    <cellStyle name="Note 12 2 12 9" xfId="7087"/>
    <cellStyle name="Note 12 2 12 9 2" xfId="19094"/>
    <cellStyle name="Note 12 2 12 9 2 2" xfId="34400"/>
    <cellStyle name="Note 12 2 12 9 3" xfId="34399"/>
    <cellStyle name="Note 12 2 13" xfId="4166"/>
    <cellStyle name="Note 12 2 13 10" xfId="6365"/>
    <cellStyle name="Note 12 2 13 10 2" xfId="18458"/>
    <cellStyle name="Note 12 2 13 10 2 2" xfId="34403"/>
    <cellStyle name="Note 12 2 13 10 3" xfId="34402"/>
    <cellStyle name="Note 12 2 13 11" xfId="8862"/>
    <cellStyle name="Note 12 2 13 11 2" xfId="20629"/>
    <cellStyle name="Note 12 2 13 11 2 2" xfId="34405"/>
    <cellStyle name="Note 12 2 13 11 3" xfId="34404"/>
    <cellStyle name="Note 12 2 13 12" xfId="9225"/>
    <cellStyle name="Note 12 2 13 12 2" xfId="20960"/>
    <cellStyle name="Note 12 2 13 12 2 2" xfId="34407"/>
    <cellStyle name="Note 12 2 13 12 3" xfId="34406"/>
    <cellStyle name="Note 12 2 13 13" xfId="11818"/>
    <cellStyle name="Note 12 2 13 13 2" xfId="23236"/>
    <cellStyle name="Note 12 2 13 13 2 2" xfId="34409"/>
    <cellStyle name="Note 12 2 13 13 3" xfId="34408"/>
    <cellStyle name="Note 12 2 13 14" xfId="6228"/>
    <cellStyle name="Note 12 2 13 14 2" xfId="18337"/>
    <cellStyle name="Note 12 2 13 14 2 2" xfId="34411"/>
    <cellStyle name="Note 12 2 13 14 3" xfId="34410"/>
    <cellStyle name="Note 12 2 13 15" xfId="9813"/>
    <cellStyle name="Note 12 2 13 15 2" xfId="21477"/>
    <cellStyle name="Note 12 2 13 15 2 2" xfId="34413"/>
    <cellStyle name="Note 12 2 13 15 3" xfId="34412"/>
    <cellStyle name="Note 12 2 13 16" xfId="12971"/>
    <cellStyle name="Note 12 2 13 16 2" xfId="24283"/>
    <cellStyle name="Note 12 2 13 16 2 2" xfId="34415"/>
    <cellStyle name="Note 12 2 13 16 3" xfId="34414"/>
    <cellStyle name="Note 12 2 13 17" xfId="6658"/>
    <cellStyle name="Note 12 2 13 17 2" xfId="18718"/>
    <cellStyle name="Note 12 2 13 17 2 2" xfId="34417"/>
    <cellStyle name="Note 12 2 13 17 3" xfId="34416"/>
    <cellStyle name="Note 12 2 13 18" xfId="6158"/>
    <cellStyle name="Note 12 2 13 18 2" xfId="18276"/>
    <cellStyle name="Note 12 2 13 18 2 2" xfId="34419"/>
    <cellStyle name="Note 12 2 13 18 3" xfId="34418"/>
    <cellStyle name="Note 12 2 13 19" xfId="10674"/>
    <cellStyle name="Note 12 2 13 19 2" xfId="22224"/>
    <cellStyle name="Note 12 2 13 19 2 2" xfId="34421"/>
    <cellStyle name="Note 12 2 13 19 3" xfId="34420"/>
    <cellStyle name="Note 12 2 13 2" xfId="6954"/>
    <cellStyle name="Note 12 2 13 2 2" xfId="18963"/>
    <cellStyle name="Note 12 2 13 2 2 2" xfId="34423"/>
    <cellStyle name="Note 12 2 13 2 3" xfId="34422"/>
    <cellStyle name="Note 12 2 13 20" xfId="5676"/>
    <cellStyle name="Note 12 2 13 20 2" xfId="34424"/>
    <cellStyle name="Note 12 2 13 21" xfId="34401"/>
    <cellStyle name="Note 12 2 13 3" xfId="4969"/>
    <cellStyle name="Note 12 2 13 3 2" xfId="17582"/>
    <cellStyle name="Note 12 2 13 3 2 2" xfId="34426"/>
    <cellStyle name="Note 12 2 13 3 3" xfId="34425"/>
    <cellStyle name="Note 12 2 13 4" xfId="6764"/>
    <cellStyle name="Note 12 2 13 4 2" xfId="18809"/>
    <cellStyle name="Note 12 2 13 4 2 2" xfId="34428"/>
    <cellStyle name="Note 12 2 13 4 3" xfId="34427"/>
    <cellStyle name="Note 12 2 13 5" xfId="5133"/>
    <cellStyle name="Note 12 2 13 5 2" xfId="17713"/>
    <cellStyle name="Note 12 2 13 5 2 2" xfId="34430"/>
    <cellStyle name="Note 12 2 13 5 3" xfId="34429"/>
    <cellStyle name="Note 12 2 13 6" xfId="6629"/>
    <cellStyle name="Note 12 2 13 6 2" xfId="18693"/>
    <cellStyle name="Note 12 2 13 6 2 2" xfId="34432"/>
    <cellStyle name="Note 12 2 13 6 3" xfId="34431"/>
    <cellStyle name="Note 12 2 13 7" xfId="5094"/>
    <cellStyle name="Note 12 2 13 7 2" xfId="17678"/>
    <cellStyle name="Note 12 2 13 7 2 2" xfId="34434"/>
    <cellStyle name="Note 12 2 13 7 3" xfId="34433"/>
    <cellStyle name="Note 12 2 13 8" xfId="6479"/>
    <cellStyle name="Note 12 2 13 8 2" xfId="18559"/>
    <cellStyle name="Note 12 2 13 8 2 2" xfId="34436"/>
    <cellStyle name="Note 12 2 13 8 3" xfId="34435"/>
    <cellStyle name="Note 12 2 13 9" xfId="5405"/>
    <cellStyle name="Note 12 2 13 9 2" xfId="17948"/>
    <cellStyle name="Note 12 2 13 9 2 2" xfId="34438"/>
    <cellStyle name="Note 12 2 13 9 3" xfId="34437"/>
    <cellStyle name="Note 12 2 14" xfId="4167"/>
    <cellStyle name="Note 12 2 14 10" xfId="7360"/>
    <cellStyle name="Note 12 2 14 10 2" xfId="19335"/>
    <cellStyle name="Note 12 2 14 10 2 2" xfId="34441"/>
    <cellStyle name="Note 12 2 14 10 3" xfId="34440"/>
    <cellStyle name="Note 12 2 14 11" xfId="6900"/>
    <cellStyle name="Note 12 2 14 11 2" xfId="18914"/>
    <cellStyle name="Note 12 2 14 11 2 2" xfId="34443"/>
    <cellStyle name="Note 12 2 14 11 3" xfId="34442"/>
    <cellStyle name="Note 12 2 14 12" xfId="10995"/>
    <cellStyle name="Note 12 2 14 12 2" xfId="22497"/>
    <cellStyle name="Note 12 2 14 12 2 2" xfId="34445"/>
    <cellStyle name="Note 12 2 14 12 3" xfId="34444"/>
    <cellStyle name="Note 12 2 14 13" xfId="11819"/>
    <cellStyle name="Note 12 2 14 13 2" xfId="23237"/>
    <cellStyle name="Note 12 2 14 13 2 2" xfId="34447"/>
    <cellStyle name="Note 12 2 14 13 3" xfId="34446"/>
    <cellStyle name="Note 12 2 14 14" xfId="5379"/>
    <cellStyle name="Note 12 2 14 14 2" xfId="17924"/>
    <cellStyle name="Note 12 2 14 14 2 2" xfId="34449"/>
    <cellStyle name="Note 12 2 14 14 3" xfId="34448"/>
    <cellStyle name="Note 12 2 14 15" xfId="8666"/>
    <cellStyle name="Note 12 2 14 15 2" xfId="20456"/>
    <cellStyle name="Note 12 2 14 15 2 2" xfId="34451"/>
    <cellStyle name="Note 12 2 14 15 3" xfId="34450"/>
    <cellStyle name="Note 12 2 14 16" xfId="12972"/>
    <cellStyle name="Note 12 2 14 16 2" xfId="24284"/>
    <cellStyle name="Note 12 2 14 16 2 2" xfId="34453"/>
    <cellStyle name="Note 12 2 14 16 3" xfId="34452"/>
    <cellStyle name="Note 12 2 14 17" xfId="4722"/>
    <cellStyle name="Note 12 2 14 17 2" xfId="17407"/>
    <cellStyle name="Note 12 2 14 17 2 2" xfId="34455"/>
    <cellStyle name="Note 12 2 14 17 3" xfId="34454"/>
    <cellStyle name="Note 12 2 14 18" xfId="10916"/>
    <cellStyle name="Note 12 2 14 18 2" xfId="22438"/>
    <cellStyle name="Note 12 2 14 18 2 2" xfId="34457"/>
    <cellStyle name="Note 12 2 14 18 3" xfId="34456"/>
    <cellStyle name="Note 12 2 14 19" xfId="5690"/>
    <cellStyle name="Note 12 2 14 19 2" xfId="18204"/>
    <cellStyle name="Note 12 2 14 19 2 2" xfId="34459"/>
    <cellStyle name="Note 12 2 14 19 3" xfId="34458"/>
    <cellStyle name="Note 12 2 14 2" xfId="6955"/>
    <cellStyle name="Note 12 2 14 2 2" xfId="18964"/>
    <cellStyle name="Note 12 2 14 2 2 2" xfId="34461"/>
    <cellStyle name="Note 12 2 14 2 3" xfId="34460"/>
    <cellStyle name="Note 12 2 14 20" xfId="10346"/>
    <cellStyle name="Note 12 2 14 20 2" xfId="34462"/>
    <cellStyle name="Note 12 2 14 21" xfId="34439"/>
    <cellStyle name="Note 12 2 14 3" xfId="4968"/>
    <cellStyle name="Note 12 2 14 3 2" xfId="17581"/>
    <cellStyle name="Note 12 2 14 3 2 2" xfId="34464"/>
    <cellStyle name="Note 12 2 14 3 3" xfId="34463"/>
    <cellStyle name="Note 12 2 14 4" xfId="6765"/>
    <cellStyle name="Note 12 2 14 4 2" xfId="18810"/>
    <cellStyle name="Note 12 2 14 4 2 2" xfId="34466"/>
    <cellStyle name="Note 12 2 14 4 3" xfId="34465"/>
    <cellStyle name="Note 12 2 14 5" xfId="5132"/>
    <cellStyle name="Note 12 2 14 5 2" xfId="17712"/>
    <cellStyle name="Note 12 2 14 5 2 2" xfId="34468"/>
    <cellStyle name="Note 12 2 14 5 3" xfId="34467"/>
    <cellStyle name="Note 12 2 14 6" xfId="6630"/>
    <cellStyle name="Note 12 2 14 6 2" xfId="18694"/>
    <cellStyle name="Note 12 2 14 6 2 2" xfId="34470"/>
    <cellStyle name="Note 12 2 14 6 3" xfId="34469"/>
    <cellStyle name="Note 12 2 14 7" xfId="5258"/>
    <cellStyle name="Note 12 2 14 7 2" xfId="17818"/>
    <cellStyle name="Note 12 2 14 7 2 2" xfId="34472"/>
    <cellStyle name="Note 12 2 14 7 3" xfId="34471"/>
    <cellStyle name="Note 12 2 14 8" xfId="6480"/>
    <cellStyle name="Note 12 2 14 8 2" xfId="18560"/>
    <cellStyle name="Note 12 2 14 8 2 2" xfId="34474"/>
    <cellStyle name="Note 12 2 14 8 3" xfId="34473"/>
    <cellStyle name="Note 12 2 14 9" xfId="5404"/>
    <cellStyle name="Note 12 2 14 9 2" xfId="17947"/>
    <cellStyle name="Note 12 2 14 9 2 2" xfId="34476"/>
    <cellStyle name="Note 12 2 14 9 3" xfId="34475"/>
    <cellStyle name="Note 12 2 15" xfId="4168"/>
    <cellStyle name="Note 12 2 15 10" xfId="7878"/>
    <cellStyle name="Note 12 2 15 10 2" xfId="19780"/>
    <cellStyle name="Note 12 2 15 10 2 2" xfId="34479"/>
    <cellStyle name="Note 12 2 15 10 3" xfId="34478"/>
    <cellStyle name="Note 12 2 15 11" xfId="10582"/>
    <cellStyle name="Note 12 2 15 11 2" xfId="22134"/>
    <cellStyle name="Note 12 2 15 11 2 2" xfId="34481"/>
    <cellStyle name="Note 12 2 15 11 3" xfId="34480"/>
    <cellStyle name="Note 12 2 15 12" xfId="7826"/>
    <cellStyle name="Note 12 2 15 12 2" xfId="19738"/>
    <cellStyle name="Note 12 2 15 12 2 2" xfId="34483"/>
    <cellStyle name="Note 12 2 15 12 3" xfId="34482"/>
    <cellStyle name="Note 12 2 15 13" xfId="11820"/>
    <cellStyle name="Note 12 2 15 13 2" xfId="23238"/>
    <cellStyle name="Note 12 2 15 13 2 2" xfId="34485"/>
    <cellStyle name="Note 12 2 15 13 3" xfId="34484"/>
    <cellStyle name="Note 12 2 15 14" xfId="9202"/>
    <cellStyle name="Note 12 2 15 14 2" xfId="20939"/>
    <cellStyle name="Note 12 2 15 14 2 2" xfId="34487"/>
    <cellStyle name="Note 12 2 15 14 3" xfId="34486"/>
    <cellStyle name="Note 12 2 15 15" xfId="6468"/>
    <cellStyle name="Note 12 2 15 15 2" xfId="18549"/>
    <cellStyle name="Note 12 2 15 15 2 2" xfId="34489"/>
    <cellStyle name="Note 12 2 15 15 3" xfId="34488"/>
    <cellStyle name="Note 12 2 15 16" xfId="12973"/>
    <cellStyle name="Note 12 2 15 16 2" xfId="24285"/>
    <cellStyle name="Note 12 2 15 16 2 2" xfId="34491"/>
    <cellStyle name="Note 12 2 15 16 3" xfId="34490"/>
    <cellStyle name="Note 12 2 15 17" xfId="12173"/>
    <cellStyle name="Note 12 2 15 17 2" xfId="23571"/>
    <cellStyle name="Note 12 2 15 17 2 2" xfId="34493"/>
    <cellStyle name="Note 12 2 15 17 3" xfId="34492"/>
    <cellStyle name="Note 12 2 15 18" xfId="8504"/>
    <cellStyle name="Note 12 2 15 18 2" xfId="20323"/>
    <cellStyle name="Note 12 2 15 18 2 2" xfId="34495"/>
    <cellStyle name="Note 12 2 15 18 3" xfId="34494"/>
    <cellStyle name="Note 12 2 15 19" xfId="7836"/>
    <cellStyle name="Note 12 2 15 19 2" xfId="19746"/>
    <cellStyle name="Note 12 2 15 19 2 2" xfId="34497"/>
    <cellStyle name="Note 12 2 15 19 3" xfId="34496"/>
    <cellStyle name="Note 12 2 15 2" xfId="6956"/>
    <cellStyle name="Note 12 2 15 2 2" xfId="18965"/>
    <cellStyle name="Note 12 2 15 2 2 2" xfId="34499"/>
    <cellStyle name="Note 12 2 15 2 3" xfId="34498"/>
    <cellStyle name="Note 12 2 15 20" xfId="9927"/>
    <cellStyle name="Note 12 2 15 20 2" xfId="34500"/>
    <cellStyle name="Note 12 2 15 21" xfId="34477"/>
    <cellStyle name="Note 12 2 15 3" xfId="4967"/>
    <cellStyle name="Note 12 2 15 3 2" xfId="17580"/>
    <cellStyle name="Note 12 2 15 3 2 2" xfId="34502"/>
    <cellStyle name="Note 12 2 15 3 3" xfId="34501"/>
    <cellStyle name="Note 12 2 15 4" xfId="6766"/>
    <cellStyle name="Note 12 2 15 4 2" xfId="18811"/>
    <cellStyle name="Note 12 2 15 4 2 2" xfId="34504"/>
    <cellStyle name="Note 12 2 15 4 3" xfId="34503"/>
    <cellStyle name="Note 12 2 15 5" xfId="4833"/>
    <cellStyle name="Note 12 2 15 5 2" xfId="17473"/>
    <cellStyle name="Note 12 2 15 5 2 2" xfId="34506"/>
    <cellStyle name="Note 12 2 15 5 3" xfId="34505"/>
    <cellStyle name="Note 12 2 15 6" xfId="6631"/>
    <cellStyle name="Note 12 2 15 6 2" xfId="18695"/>
    <cellStyle name="Note 12 2 15 6 2 2" xfId="34508"/>
    <cellStyle name="Note 12 2 15 6 3" xfId="34507"/>
    <cellStyle name="Note 12 2 15 7" xfId="7915"/>
    <cellStyle name="Note 12 2 15 7 2" xfId="19804"/>
    <cellStyle name="Note 12 2 15 7 2 2" xfId="34510"/>
    <cellStyle name="Note 12 2 15 7 3" xfId="34509"/>
    <cellStyle name="Note 12 2 15 8" xfId="8366"/>
    <cellStyle name="Note 12 2 15 8 2" xfId="20189"/>
    <cellStyle name="Note 12 2 15 8 2 2" xfId="34512"/>
    <cellStyle name="Note 12 2 15 8 3" xfId="34511"/>
    <cellStyle name="Note 12 2 15 9" xfId="5403"/>
    <cellStyle name="Note 12 2 15 9 2" xfId="17946"/>
    <cellStyle name="Note 12 2 15 9 2 2" xfId="34514"/>
    <cellStyle name="Note 12 2 15 9 3" xfId="34513"/>
    <cellStyle name="Note 12 2 16" xfId="6950"/>
    <cellStyle name="Note 12 2 16 2" xfId="18959"/>
    <cellStyle name="Note 12 2 16 2 2" xfId="34516"/>
    <cellStyle name="Note 12 2 16 3" xfId="34515"/>
    <cellStyle name="Note 12 2 17" xfId="4973"/>
    <cellStyle name="Note 12 2 17 2" xfId="17586"/>
    <cellStyle name="Note 12 2 17 2 2" xfId="34518"/>
    <cellStyle name="Note 12 2 17 3" xfId="34517"/>
    <cellStyle name="Note 12 2 18" xfId="5131"/>
    <cellStyle name="Note 12 2 18 2" xfId="17711"/>
    <cellStyle name="Note 12 2 18 2 2" xfId="34520"/>
    <cellStyle name="Note 12 2 18 3" xfId="34519"/>
    <cellStyle name="Note 12 2 19" xfId="6834"/>
    <cellStyle name="Note 12 2 19 2" xfId="18865"/>
    <cellStyle name="Note 12 2 19 2 2" xfId="34522"/>
    <cellStyle name="Note 12 2 19 3" xfId="34521"/>
    <cellStyle name="Note 12 2 2" xfId="4169"/>
    <cellStyle name="Note 12 2 2 10" xfId="4170"/>
    <cellStyle name="Note 12 2 2 10 10" xfId="6599"/>
    <cellStyle name="Note 12 2 2 10 10 2" xfId="18666"/>
    <cellStyle name="Note 12 2 2 10 10 2 2" xfId="34526"/>
    <cellStyle name="Note 12 2 2 10 10 3" xfId="34525"/>
    <cellStyle name="Note 12 2 2 10 11" xfId="5498"/>
    <cellStyle name="Note 12 2 2 10 11 2" xfId="18033"/>
    <cellStyle name="Note 12 2 2 10 11 2 2" xfId="34528"/>
    <cellStyle name="Note 12 2 2 10 11 3" xfId="34527"/>
    <cellStyle name="Note 12 2 2 10 12" xfId="8773"/>
    <cellStyle name="Note 12 2 2 10 12 2" xfId="20555"/>
    <cellStyle name="Note 12 2 2 10 12 2 2" xfId="34530"/>
    <cellStyle name="Note 12 2 2 10 12 3" xfId="34529"/>
    <cellStyle name="Note 12 2 2 10 13" xfId="11822"/>
    <cellStyle name="Note 12 2 2 10 13 2" xfId="23240"/>
    <cellStyle name="Note 12 2 2 10 13 2 2" xfId="34532"/>
    <cellStyle name="Note 12 2 2 10 13 3" xfId="34531"/>
    <cellStyle name="Note 12 2 2 10 14" xfId="10082"/>
    <cellStyle name="Note 12 2 2 10 14 2" xfId="21711"/>
    <cellStyle name="Note 12 2 2 10 14 2 2" xfId="34534"/>
    <cellStyle name="Note 12 2 2 10 14 3" xfId="34533"/>
    <cellStyle name="Note 12 2 2 10 15" xfId="8871"/>
    <cellStyle name="Note 12 2 2 10 15 2" xfId="20638"/>
    <cellStyle name="Note 12 2 2 10 15 2 2" xfId="34536"/>
    <cellStyle name="Note 12 2 2 10 15 3" xfId="34535"/>
    <cellStyle name="Note 12 2 2 10 16" xfId="12975"/>
    <cellStyle name="Note 12 2 2 10 16 2" xfId="24287"/>
    <cellStyle name="Note 12 2 2 10 16 2 2" xfId="34538"/>
    <cellStyle name="Note 12 2 2 10 16 3" xfId="34537"/>
    <cellStyle name="Note 12 2 2 10 17" xfId="12174"/>
    <cellStyle name="Note 12 2 2 10 17 2" xfId="23572"/>
    <cellStyle name="Note 12 2 2 10 17 2 2" xfId="34540"/>
    <cellStyle name="Note 12 2 2 10 17 3" xfId="34539"/>
    <cellStyle name="Note 12 2 2 10 18" xfId="10620"/>
    <cellStyle name="Note 12 2 2 10 18 2" xfId="22171"/>
    <cellStyle name="Note 12 2 2 10 18 2 2" xfId="34542"/>
    <cellStyle name="Note 12 2 2 10 18 3" xfId="34541"/>
    <cellStyle name="Note 12 2 2 10 19" xfId="13683"/>
    <cellStyle name="Note 12 2 2 10 19 2" xfId="24933"/>
    <cellStyle name="Note 12 2 2 10 19 2 2" xfId="34544"/>
    <cellStyle name="Note 12 2 2 10 19 3" xfId="34543"/>
    <cellStyle name="Note 12 2 2 10 2" xfId="6958"/>
    <cellStyle name="Note 12 2 2 10 2 2" xfId="18967"/>
    <cellStyle name="Note 12 2 2 10 2 2 2" xfId="34546"/>
    <cellStyle name="Note 12 2 2 10 2 3" xfId="34545"/>
    <cellStyle name="Note 12 2 2 10 20" xfId="12264"/>
    <cellStyle name="Note 12 2 2 10 20 2" xfId="34547"/>
    <cellStyle name="Note 12 2 2 10 21" xfId="34524"/>
    <cellStyle name="Note 12 2 2 10 3" xfId="4965"/>
    <cellStyle name="Note 12 2 2 10 3 2" xfId="17578"/>
    <cellStyle name="Note 12 2 2 10 3 2 2" xfId="34549"/>
    <cellStyle name="Note 12 2 2 10 3 3" xfId="34548"/>
    <cellStyle name="Note 12 2 2 10 4" xfId="6768"/>
    <cellStyle name="Note 12 2 2 10 4 2" xfId="18813"/>
    <cellStyle name="Note 12 2 2 10 4 2 2" xfId="34551"/>
    <cellStyle name="Note 12 2 2 10 4 3" xfId="34550"/>
    <cellStyle name="Note 12 2 2 10 5" xfId="7398"/>
    <cellStyle name="Note 12 2 2 10 5 2" xfId="19369"/>
    <cellStyle name="Note 12 2 2 10 5 2 2" xfId="34553"/>
    <cellStyle name="Note 12 2 2 10 5 3" xfId="34552"/>
    <cellStyle name="Note 12 2 2 10 6" xfId="6632"/>
    <cellStyle name="Note 12 2 2 10 6 2" xfId="18696"/>
    <cellStyle name="Note 12 2 2 10 6 2 2" xfId="34555"/>
    <cellStyle name="Note 12 2 2 10 6 3" xfId="34554"/>
    <cellStyle name="Note 12 2 2 10 7" xfId="6908"/>
    <cellStyle name="Note 12 2 2 10 7 2" xfId="18922"/>
    <cellStyle name="Note 12 2 2 10 7 2 2" xfId="34557"/>
    <cellStyle name="Note 12 2 2 10 7 3" xfId="34556"/>
    <cellStyle name="Note 12 2 2 10 8" xfId="6481"/>
    <cellStyle name="Note 12 2 2 10 8 2" xfId="18561"/>
    <cellStyle name="Note 12 2 2 10 8 2 2" xfId="34559"/>
    <cellStyle name="Note 12 2 2 10 8 3" xfId="34558"/>
    <cellStyle name="Note 12 2 2 10 9" xfId="8745"/>
    <cellStyle name="Note 12 2 2 10 9 2" xfId="20531"/>
    <cellStyle name="Note 12 2 2 10 9 2 2" xfId="34561"/>
    <cellStyle name="Note 12 2 2 10 9 3" xfId="34560"/>
    <cellStyle name="Note 12 2 2 11" xfId="4171"/>
    <cellStyle name="Note 12 2 2 11 10" xfId="7914"/>
    <cellStyle name="Note 12 2 2 11 10 2" xfId="19803"/>
    <cellStyle name="Note 12 2 2 11 10 2 2" xfId="34564"/>
    <cellStyle name="Note 12 2 2 11 10 3" xfId="34563"/>
    <cellStyle name="Note 12 2 2 11 11" xfId="7824"/>
    <cellStyle name="Note 12 2 2 11 11 2" xfId="19737"/>
    <cellStyle name="Note 12 2 2 11 11 2 2" xfId="34566"/>
    <cellStyle name="Note 12 2 2 11 11 3" xfId="34565"/>
    <cellStyle name="Note 12 2 2 11 12" xfId="6291"/>
    <cellStyle name="Note 12 2 2 11 12 2" xfId="18393"/>
    <cellStyle name="Note 12 2 2 11 12 2 2" xfId="34568"/>
    <cellStyle name="Note 12 2 2 11 12 3" xfId="34567"/>
    <cellStyle name="Note 12 2 2 11 13" xfId="11823"/>
    <cellStyle name="Note 12 2 2 11 13 2" xfId="23241"/>
    <cellStyle name="Note 12 2 2 11 13 2 2" xfId="34570"/>
    <cellStyle name="Note 12 2 2 11 13 3" xfId="34569"/>
    <cellStyle name="Note 12 2 2 11 14" xfId="8266"/>
    <cellStyle name="Note 12 2 2 11 14 2" xfId="20121"/>
    <cellStyle name="Note 12 2 2 11 14 2 2" xfId="34572"/>
    <cellStyle name="Note 12 2 2 11 14 3" xfId="34571"/>
    <cellStyle name="Note 12 2 2 11 15" xfId="10191"/>
    <cellStyle name="Note 12 2 2 11 15 2" xfId="21799"/>
    <cellStyle name="Note 12 2 2 11 15 2 2" xfId="34574"/>
    <cellStyle name="Note 12 2 2 11 15 3" xfId="34573"/>
    <cellStyle name="Note 12 2 2 11 16" xfId="12976"/>
    <cellStyle name="Note 12 2 2 11 16 2" xfId="24288"/>
    <cellStyle name="Note 12 2 2 11 16 2 2" xfId="34576"/>
    <cellStyle name="Note 12 2 2 11 16 3" xfId="34575"/>
    <cellStyle name="Note 12 2 2 11 17" xfId="12217"/>
    <cellStyle name="Note 12 2 2 11 17 2" xfId="23601"/>
    <cellStyle name="Note 12 2 2 11 17 2 2" xfId="34578"/>
    <cellStyle name="Note 12 2 2 11 17 3" xfId="34577"/>
    <cellStyle name="Note 12 2 2 11 18" xfId="11369"/>
    <cellStyle name="Note 12 2 2 11 18 2" xfId="22840"/>
    <cellStyle name="Note 12 2 2 11 18 2 2" xfId="34580"/>
    <cellStyle name="Note 12 2 2 11 18 3" xfId="34579"/>
    <cellStyle name="Note 12 2 2 11 19" xfId="6606"/>
    <cellStyle name="Note 12 2 2 11 19 2" xfId="18672"/>
    <cellStyle name="Note 12 2 2 11 19 2 2" xfId="34582"/>
    <cellStyle name="Note 12 2 2 11 19 3" xfId="34581"/>
    <cellStyle name="Note 12 2 2 11 2" xfId="6959"/>
    <cellStyle name="Note 12 2 2 11 2 2" xfId="18968"/>
    <cellStyle name="Note 12 2 2 11 2 2 2" xfId="34584"/>
    <cellStyle name="Note 12 2 2 11 2 3" xfId="34583"/>
    <cellStyle name="Note 12 2 2 11 20" xfId="9847"/>
    <cellStyle name="Note 12 2 2 11 20 2" xfId="34585"/>
    <cellStyle name="Note 12 2 2 11 21" xfId="34562"/>
    <cellStyle name="Note 12 2 2 11 3" xfId="4964"/>
    <cellStyle name="Note 12 2 2 11 3 2" xfId="17577"/>
    <cellStyle name="Note 12 2 2 11 3 2 2" xfId="34587"/>
    <cellStyle name="Note 12 2 2 11 3 3" xfId="34586"/>
    <cellStyle name="Note 12 2 2 11 4" xfId="6769"/>
    <cellStyle name="Note 12 2 2 11 4 2" xfId="18814"/>
    <cellStyle name="Note 12 2 2 11 4 2 2" xfId="34589"/>
    <cellStyle name="Note 12 2 2 11 4 3" xfId="34588"/>
    <cellStyle name="Note 12 2 2 11 5" xfId="6822"/>
    <cellStyle name="Note 12 2 2 11 5 2" xfId="18856"/>
    <cellStyle name="Note 12 2 2 11 5 2 2" xfId="34591"/>
    <cellStyle name="Note 12 2 2 11 5 3" xfId="34590"/>
    <cellStyle name="Note 12 2 2 11 6" xfId="6633"/>
    <cellStyle name="Note 12 2 2 11 6 2" xfId="18697"/>
    <cellStyle name="Note 12 2 2 11 6 2 2" xfId="34593"/>
    <cellStyle name="Note 12 2 2 11 6 3" xfId="34592"/>
    <cellStyle name="Note 12 2 2 11 7" xfId="5256"/>
    <cellStyle name="Note 12 2 2 11 7 2" xfId="17816"/>
    <cellStyle name="Note 12 2 2 11 7 2 2" xfId="34595"/>
    <cellStyle name="Note 12 2 2 11 7 3" xfId="34594"/>
    <cellStyle name="Note 12 2 2 11 8" xfId="7487"/>
    <cellStyle name="Note 12 2 2 11 8 2" xfId="19437"/>
    <cellStyle name="Note 12 2 2 11 8 2 2" xfId="34597"/>
    <cellStyle name="Note 12 2 2 11 8 3" xfId="34596"/>
    <cellStyle name="Note 12 2 2 11 9" xfId="5154"/>
    <cellStyle name="Note 12 2 2 11 9 2" xfId="17730"/>
    <cellStyle name="Note 12 2 2 11 9 2 2" xfId="34599"/>
    <cellStyle name="Note 12 2 2 11 9 3" xfId="34598"/>
    <cellStyle name="Note 12 2 2 12" xfId="4172"/>
    <cellStyle name="Note 12 2 2 12 10" xfId="9201"/>
    <cellStyle name="Note 12 2 2 12 10 2" xfId="20938"/>
    <cellStyle name="Note 12 2 2 12 10 2 2" xfId="34602"/>
    <cellStyle name="Note 12 2 2 12 10 3" xfId="34601"/>
    <cellStyle name="Note 12 2 2 12 11" xfId="5497"/>
    <cellStyle name="Note 12 2 2 12 11 2" xfId="18032"/>
    <cellStyle name="Note 12 2 2 12 11 2 2" xfId="34604"/>
    <cellStyle name="Note 12 2 2 12 11 3" xfId="34603"/>
    <cellStyle name="Note 12 2 2 12 12" xfId="7351"/>
    <cellStyle name="Note 12 2 2 12 12 2" xfId="19326"/>
    <cellStyle name="Note 12 2 2 12 12 2 2" xfId="34606"/>
    <cellStyle name="Note 12 2 2 12 12 3" xfId="34605"/>
    <cellStyle name="Note 12 2 2 12 13" xfId="11824"/>
    <cellStyle name="Note 12 2 2 12 13 2" xfId="23242"/>
    <cellStyle name="Note 12 2 2 12 13 2 2" xfId="34608"/>
    <cellStyle name="Note 12 2 2 12 13 3" xfId="34607"/>
    <cellStyle name="Note 12 2 2 12 14" xfId="10083"/>
    <cellStyle name="Note 12 2 2 12 14 2" xfId="21712"/>
    <cellStyle name="Note 12 2 2 12 14 2 2" xfId="34610"/>
    <cellStyle name="Note 12 2 2 12 14 3" xfId="34609"/>
    <cellStyle name="Note 12 2 2 12 15" xfId="11345"/>
    <cellStyle name="Note 12 2 2 12 15 2" xfId="22821"/>
    <cellStyle name="Note 12 2 2 12 15 2 2" xfId="34612"/>
    <cellStyle name="Note 12 2 2 12 15 3" xfId="34611"/>
    <cellStyle name="Note 12 2 2 12 16" xfId="12977"/>
    <cellStyle name="Note 12 2 2 12 16 2" xfId="24289"/>
    <cellStyle name="Note 12 2 2 12 16 2 2" xfId="34614"/>
    <cellStyle name="Note 12 2 2 12 16 3" xfId="34613"/>
    <cellStyle name="Note 12 2 2 12 17" xfId="12175"/>
    <cellStyle name="Note 12 2 2 12 17 2" xfId="23573"/>
    <cellStyle name="Note 12 2 2 12 17 2 2" xfId="34616"/>
    <cellStyle name="Note 12 2 2 12 17 3" xfId="34615"/>
    <cellStyle name="Note 12 2 2 12 18" xfId="8502"/>
    <cellStyle name="Note 12 2 2 12 18 2" xfId="20321"/>
    <cellStyle name="Note 12 2 2 12 18 2 2" xfId="34618"/>
    <cellStyle name="Note 12 2 2 12 18 3" xfId="34617"/>
    <cellStyle name="Note 12 2 2 12 19" xfId="6740"/>
    <cellStyle name="Note 12 2 2 12 19 2" xfId="18786"/>
    <cellStyle name="Note 12 2 2 12 19 2 2" xfId="34620"/>
    <cellStyle name="Note 12 2 2 12 19 3" xfId="34619"/>
    <cellStyle name="Note 12 2 2 12 2" xfId="6960"/>
    <cellStyle name="Note 12 2 2 12 2 2" xfId="18969"/>
    <cellStyle name="Note 12 2 2 12 2 2 2" xfId="34622"/>
    <cellStyle name="Note 12 2 2 12 2 3" xfId="34621"/>
    <cellStyle name="Note 12 2 2 12 20" xfId="6144"/>
    <cellStyle name="Note 12 2 2 12 20 2" xfId="34623"/>
    <cellStyle name="Note 12 2 2 12 21" xfId="34600"/>
    <cellStyle name="Note 12 2 2 12 3" xfId="4963"/>
    <cellStyle name="Note 12 2 2 12 3 2" xfId="17576"/>
    <cellStyle name="Note 12 2 2 12 3 2 2" xfId="34625"/>
    <cellStyle name="Note 12 2 2 12 3 3" xfId="34624"/>
    <cellStyle name="Note 12 2 2 12 4" xfId="4911"/>
    <cellStyle name="Note 12 2 2 12 4 2" xfId="17533"/>
    <cellStyle name="Note 12 2 2 12 4 2 2" xfId="34627"/>
    <cellStyle name="Note 12 2 2 12 4 3" xfId="34626"/>
    <cellStyle name="Note 12 2 2 12 5" xfId="5130"/>
    <cellStyle name="Note 12 2 2 12 5 2" xfId="17710"/>
    <cellStyle name="Note 12 2 2 12 5 2 2" xfId="34629"/>
    <cellStyle name="Note 12 2 2 12 5 3" xfId="34628"/>
    <cellStyle name="Note 12 2 2 12 6" xfId="7449"/>
    <cellStyle name="Note 12 2 2 12 6 2" xfId="19401"/>
    <cellStyle name="Note 12 2 2 12 6 2 2" xfId="34631"/>
    <cellStyle name="Note 12 2 2 12 6 3" xfId="34630"/>
    <cellStyle name="Note 12 2 2 12 7" xfId="7841"/>
    <cellStyle name="Note 12 2 2 12 7 2" xfId="19751"/>
    <cellStyle name="Note 12 2 2 12 7 2 2" xfId="34633"/>
    <cellStyle name="Note 12 2 2 12 7 3" xfId="34632"/>
    <cellStyle name="Note 12 2 2 12 8" xfId="4835"/>
    <cellStyle name="Note 12 2 2 12 8 2" xfId="17475"/>
    <cellStyle name="Note 12 2 2 12 8 2 2" xfId="34635"/>
    <cellStyle name="Note 12 2 2 12 8 3" xfId="34634"/>
    <cellStyle name="Note 12 2 2 12 9" xfId="9223"/>
    <cellStyle name="Note 12 2 2 12 9 2" xfId="20958"/>
    <cellStyle name="Note 12 2 2 12 9 2 2" xfId="34637"/>
    <cellStyle name="Note 12 2 2 12 9 3" xfId="34636"/>
    <cellStyle name="Note 12 2 2 13" xfId="4173"/>
    <cellStyle name="Note 12 2 2 13 10" xfId="9668"/>
    <cellStyle name="Note 12 2 2 13 10 2" xfId="21353"/>
    <cellStyle name="Note 12 2 2 13 10 2 2" xfId="34640"/>
    <cellStyle name="Note 12 2 2 13 10 3" xfId="34639"/>
    <cellStyle name="Note 12 2 2 13 11" xfId="5496"/>
    <cellStyle name="Note 12 2 2 13 11 2" xfId="18031"/>
    <cellStyle name="Note 12 2 2 13 11 2 2" xfId="34642"/>
    <cellStyle name="Note 12 2 2 13 11 3" xfId="34641"/>
    <cellStyle name="Note 12 2 2 13 12" xfId="10155"/>
    <cellStyle name="Note 12 2 2 13 12 2" xfId="21765"/>
    <cellStyle name="Note 12 2 2 13 12 2 2" xfId="34644"/>
    <cellStyle name="Note 12 2 2 13 12 3" xfId="34643"/>
    <cellStyle name="Note 12 2 2 13 13" xfId="11825"/>
    <cellStyle name="Note 12 2 2 13 13 2" xfId="23243"/>
    <cellStyle name="Note 12 2 2 13 13 2 2" xfId="34646"/>
    <cellStyle name="Note 12 2 2 13 13 3" xfId="34645"/>
    <cellStyle name="Note 12 2 2 13 14" xfId="6230"/>
    <cellStyle name="Note 12 2 2 13 14 2" xfId="18339"/>
    <cellStyle name="Note 12 2 2 13 14 2 2" xfId="34648"/>
    <cellStyle name="Note 12 2 2 13 14 3" xfId="34647"/>
    <cellStyle name="Note 12 2 2 13 15" xfId="11756"/>
    <cellStyle name="Note 12 2 2 13 15 2" xfId="23190"/>
    <cellStyle name="Note 12 2 2 13 15 2 2" xfId="34650"/>
    <cellStyle name="Note 12 2 2 13 15 3" xfId="34649"/>
    <cellStyle name="Note 12 2 2 13 16" xfId="12978"/>
    <cellStyle name="Note 12 2 2 13 16 2" xfId="24290"/>
    <cellStyle name="Note 12 2 2 13 16 2 2" xfId="34652"/>
    <cellStyle name="Note 12 2 2 13 16 3" xfId="34651"/>
    <cellStyle name="Note 12 2 2 13 17" xfId="12575"/>
    <cellStyle name="Note 12 2 2 13 17 2" xfId="23925"/>
    <cellStyle name="Note 12 2 2 13 17 2 2" xfId="34654"/>
    <cellStyle name="Note 12 2 2 13 17 3" xfId="34653"/>
    <cellStyle name="Note 12 2 2 13 18" xfId="6159"/>
    <cellStyle name="Note 12 2 2 13 18 2" xfId="18277"/>
    <cellStyle name="Note 12 2 2 13 18 2 2" xfId="34656"/>
    <cellStyle name="Note 12 2 2 13 18 3" xfId="34655"/>
    <cellStyle name="Note 12 2 2 13 19" xfId="11269"/>
    <cellStyle name="Note 12 2 2 13 19 2" xfId="22748"/>
    <cellStyle name="Note 12 2 2 13 19 2 2" xfId="34658"/>
    <cellStyle name="Note 12 2 2 13 19 3" xfId="34657"/>
    <cellStyle name="Note 12 2 2 13 2" xfId="6961"/>
    <cellStyle name="Note 12 2 2 13 2 2" xfId="18970"/>
    <cellStyle name="Note 12 2 2 13 2 2 2" xfId="34660"/>
    <cellStyle name="Note 12 2 2 13 2 3" xfId="34659"/>
    <cellStyle name="Note 12 2 2 13 20" xfId="10344"/>
    <cellStyle name="Note 12 2 2 13 20 2" xfId="34661"/>
    <cellStyle name="Note 12 2 2 13 21" xfId="34638"/>
    <cellStyle name="Note 12 2 2 13 3" xfId="4962"/>
    <cellStyle name="Note 12 2 2 13 3 2" xfId="17575"/>
    <cellStyle name="Note 12 2 2 13 3 2 2" xfId="34663"/>
    <cellStyle name="Note 12 2 2 13 3 3" xfId="34662"/>
    <cellStyle name="Note 12 2 2 13 4" xfId="6770"/>
    <cellStyle name="Note 12 2 2 13 4 2" xfId="18815"/>
    <cellStyle name="Note 12 2 2 13 4 2 2" xfId="34665"/>
    <cellStyle name="Note 12 2 2 13 4 3" xfId="34664"/>
    <cellStyle name="Note 12 2 2 13 5" xfId="5129"/>
    <cellStyle name="Note 12 2 2 13 5 2" xfId="17709"/>
    <cellStyle name="Note 12 2 2 13 5 2 2" xfId="34667"/>
    <cellStyle name="Note 12 2 2 13 5 3" xfId="34666"/>
    <cellStyle name="Note 12 2 2 13 6" xfId="4797"/>
    <cellStyle name="Note 12 2 2 13 6 2" xfId="17444"/>
    <cellStyle name="Note 12 2 2 13 6 2 2" xfId="34669"/>
    <cellStyle name="Note 12 2 2 13 6 3" xfId="34668"/>
    <cellStyle name="Note 12 2 2 13 7" xfId="6730"/>
    <cellStyle name="Note 12 2 2 13 7 2" xfId="18779"/>
    <cellStyle name="Note 12 2 2 13 7 2 2" xfId="34671"/>
    <cellStyle name="Note 12 2 2 13 7 3" xfId="34670"/>
    <cellStyle name="Note 12 2 2 13 8" xfId="7370"/>
    <cellStyle name="Note 12 2 2 13 8 2" xfId="19345"/>
    <cellStyle name="Note 12 2 2 13 8 2 2" xfId="34673"/>
    <cellStyle name="Note 12 2 2 13 8 3" xfId="34672"/>
    <cellStyle name="Note 12 2 2 13 9" xfId="5401"/>
    <cellStyle name="Note 12 2 2 13 9 2" xfId="17944"/>
    <cellStyle name="Note 12 2 2 13 9 2 2" xfId="34675"/>
    <cellStyle name="Note 12 2 2 13 9 3" xfId="34674"/>
    <cellStyle name="Note 12 2 2 14" xfId="4174"/>
    <cellStyle name="Note 12 2 2 14 10" xfId="8360"/>
    <cellStyle name="Note 12 2 2 14 10 2" xfId="20184"/>
    <cellStyle name="Note 12 2 2 14 10 2 2" xfId="34678"/>
    <cellStyle name="Note 12 2 2 14 10 3" xfId="34677"/>
    <cellStyle name="Note 12 2 2 14 11" xfId="10520"/>
    <cellStyle name="Note 12 2 2 14 11 2" xfId="22097"/>
    <cellStyle name="Note 12 2 2 14 11 2 2" xfId="34680"/>
    <cellStyle name="Note 12 2 2 14 11 3" xfId="34679"/>
    <cellStyle name="Note 12 2 2 14 12" xfId="9309"/>
    <cellStyle name="Note 12 2 2 14 12 2" xfId="21027"/>
    <cellStyle name="Note 12 2 2 14 12 2 2" xfId="34682"/>
    <cellStyle name="Note 12 2 2 14 12 3" xfId="34681"/>
    <cellStyle name="Note 12 2 2 14 13" xfId="11826"/>
    <cellStyle name="Note 12 2 2 14 13 2" xfId="23244"/>
    <cellStyle name="Note 12 2 2 14 13 2 2" xfId="34684"/>
    <cellStyle name="Note 12 2 2 14 13 3" xfId="34683"/>
    <cellStyle name="Note 12 2 2 14 14" xfId="10084"/>
    <cellStyle name="Note 12 2 2 14 14 2" xfId="21713"/>
    <cellStyle name="Note 12 2 2 14 14 2 2" xfId="34686"/>
    <cellStyle name="Note 12 2 2 14 14 3" xfId="34685"/>
    <cellStyle name="Note 12 2 2 14 15" xfId="6425"/>
    <cellStyle name="Note 12 2 2 14 15 2" xfId="18511"/>
    <cellStyle name="Note 12 2 2 14 15 2 2" xfId="34688"/>
    <cellStyle name="Note 12 2 2 14 15 3" xfId="34687"/>
    <cellStyle name="Note 12 2 2 14 16" xfId="12979"/>
    <cellStyle name="Note 12 2 2 14 16 2" xfId="24291"/>
    <cellStyle name="Note 12 2 2 14 16 2 2" xfId="34690"/>
    <cellStyle name="Note 12 2 2 14 16 3" xfId="34689"/>
    <cellStyle name="Note 12 2 2 14 17" xfId="8410"/>
    <cellStyle name="Note 12 2 2 14 17 2" xfId="20232"/>
    <cellStyle name="Note 12 2 2 14 17 2 2" xfId="34692"/>
    <cellStyle name="Note 12 2 2 14 17 3" xfId="34691"/>
    <cellStyle name="Note 12 2 2 14 18" xfId="12603"/>
    <cellStyle name="Note 12 2 2 14 18 2" xfId="23943"/>
    <cellStyle name="Note 12 2 2 14 18 2 2" xfId="34694"/>
    <cellStyle name="Note 12 2 2 14 18 3" xfId="34693"/>
    <cellStyle name="Note 12 2 2 14 19" xfId="11764"/>
    <cellStyle name="Note 12 2 2 14 19 2" xfId="23195"/>
    <cellStyle name="Note 12 2 2 14 19 2 2" xfId="34696"/>
    <cellStyle name="Note 12 2 2 14 19 3" xfId="34695"/>
    <cellStyle name="Note 12 2 2 14 2" xfId="6962"/>
    <cellStyle name="Note 12 2 2 14 2 2" xfId="18971"/>
    <cellStyle name="Note 12 2 2 14 2 2 2" xfId="34698"/>
    <cellStyle name="Note 12 2 2 14 2 3" xfId="34697"/>
    <cellStyle name="Note 12 2 2 14 20" xfId="6145"/>
    <cellStyle name="Note 12 2 2 14 20 2" xfId="34699"/>
    <cellStyle name="Note 12 2 2 14 21" xfId="34676"/>
    <cellStyle name="Note 12 2 2 14 3" xfId="4961"/>
    <cellStyle name="Note 12 2 2 14 3 2" xfId="17574"/>
    <cellStyle name="Note 12 2 2 14 3 2 2" xfId="34701"/>
    <cellStyle name="Note 12 2 2 14 3 3" xfId="34700"/>
    <cellStyle name="Note 12 2 2 14 4" xfId="6771"/>
    <cellStyle name="Note 12 2 2 14 4 2" xfId="18816"/>
    <cellStyle name="Note 12 2 2 14 4 2 2" xfId="34703"/>
    <cellStyle name="Note 12 2 2 14 4 3" xfId="34702"/>
    <cellStyle name="Note 12 2 2 14 5" xfId="5128"/>
    <cellStyle name="Note 12 2 2 14 5 2" xfId="17708"/>
    <cellStyle name="Note 12 2 2 14 5 2 2" xfId="34705"/>
    <cellStyle name="Note 12 2 2 14 5 3" xfId="34704"/>
    <cellStyle name="Note 12 2 2 14 6" xfId="6634"/>
    <cellStyle name="Note 12 2 2 14 6 2" xfId="18698"/>
    <cellStyle name="Note 12 2 2 14 6 2 2" xfId="34707"/>
    <cellStyle name="Note 12 2 2 14 6 3" xfId="34706"/>
    <cellStyle name="Note 12 2 2 14 7" xfId="6686"/>
    <cellStyle name="Note 12 2 2 14 7 2" xfId="18744"/>
    <cellStyle name="Note 12 2 2 14 7 2 2" xfId="34709"/>
    <cellStyle name="Note 12 2 2 14 7 3" xfId="34708"/>
    <cellStyle name="Note 12 2 2 14 8" xfId="7486"/>
    <cellStyle name="Note 12 2 2 14 8 2" xfId="19436"/>
    <cellStyle name="Note 12 2 2 14 8 2 2" xfId="34711"/>
    <cellStyle name="Note 12 2 2 14 8 3" xfId="34710"/>
    <cellStyle name="Note 12 2 2 14 9" xfId="5400"/>
    <cellStyle name="Note 12 2 2 14 9 2" xfId="17943"/>
    <cellStyle name="Note 12 2 2 14 9 2 2" xfId="34713"/>
    <cellStyle name="Note 12 2 2 14 9 3" xfId="34712"/>
    <cellStyle name="Note 12 2 2 15" xfId="4175"/>
    <cellStyle name="Note 12 2 2 15 10" xfId="7553"/>
    <cellStyle name="Note 12 2 2 15 10 2" xfId="19501"/>
    <cellStyle name="Note 12 2 2 15 10 2 2" xfId="34716"/>
    <cellStyle name="Note 12 2 2 15 10 3" xfId="34715"/>
    <cellStyle name="Note 12 2 2 15 11" xfId="9712"/>
    <cellStyle name="Note 12 2 2 15 11 2" xfId="21378"/>
    <cellStyle name="Note 12 2 2 15 11 2 2" xfId="34718"/>
    <cellStyle name="Note 12 2 2 15 11 3" xfId="34717"/>
    <cellStyle name="Note 12 2 2 15 12" xfId="7881"/>
    <cellStyle name="Note 12 2 2 15 12 2" xfId="19782"/>
    <cellStyle name="Note 12 2 2 15 12 2 2" xfId="34720"/>
    <cellStyle name="Note 12 2 2 15 12 3" xfId="34719"/>
    <cellStyle name="Note 12 2 2 15 13" xfId="11827"/>
    <cellStyle name="Note 12 2 2 15 13 2" xfId="23245"/>
    <cellStyle name="Note 12 2 2 15 13 2 2" xfId="34722"/>
    <cellStyle name="Note 12 2 2 15 13 3" xfId="34721"/>
    <cellStyle name="Note 12 2 2 15 14" xfId="10526"/>
    <cellStyle name="Note 12 2 2 15 14 2" xfId="22103"/>
    <cellStyle name="Note 12 2 2 15 14 2 2" xfId="34724"/>
    <cellStyle name="Note 12 2 2 15 14 3" xfId="34723"/>
    <cellStyle name="Note 12 2 2 15 15" xfId="5422"/>
    <cellStyle name="Note 12 2 2 15 15 2" xfId="17964"/>
    <cellStyle name="Note 12 2 2 15 15 2 2" xfId="34726"/>
    <cellStyle name="Note 12 2 2 15 15 3" xfId="34725"/>
    <cellStyle name="Note 12 2 2 15 16" xfId="12980"/>
    <cellStyle name="Note 12 2 2 15 16 2" xfId="24292"/>
    <cellStyle name="Note 12 2 2 15 16 2 2" xfId="34728"/>
    <cellStyle name="Note 12 2 2 15 16 3" xfId="34727"/>
    <cellStyle name="Note 12 2 2 15 17" xfId="6253"/>
    <cellStyle name="Note 12 2 2 15 17 2" xfId="18360"/>
    <cellStyle name="Note 12 2 2 15 17 2 2" xfId="34730"/>
    <cellStyle name="Note 12 2 2 15 17 3" xfId="34729"/>
    <cellStyle name="Note 12 2 2 15 18" xfId="6160"/>
    <cellStyle name="Note 12 2 2 15 18 2" xfId="18278"/>
    <cellStyle name="Note 12 2 2 15 18 2 2" xfId="34732"/>
    <cellStyle name="Note 12 2 2 15 18 3" xfId="34731"/>
    <cellStyle name="Note 12 2 2 15 19" xfId="9243"/>
    <cellStyle name="Note 12 2 2 15 19 2" xfId="20976"/>
    <cellStyle name="Note 12 2 2 15 19 2 2" xfId="34734"/>
    <cellStyle name="Note 12 2 2 15 19 3" xfId="34733"/>
    <cellStyle name="Note 12 2 2 15 2" xfId="6963"/>
    <cellStyle name="Note 12 2 2 15 2 2" xfId="18972"/>
    <cellStyle name="Note 12 2 2 15 2 2 2" xfId="34736"/>
    <cellStyle name="Note 12 2 2 15 2 3" xfId="34735"/>
    <cellStyle name="Note 12 2 2 15 20" xfId="10342"/>
    <cellStyle name="Note 12 2 2 15 20 2" xfId="34737"/>
    <cellStyle name="Note 12 2 2 15 21" xfId="34714"/>
    <cellStyle name="Note 12 2 2 15 3" xfId="4960"/>
    <cellStyle name="Note 12 2 2 15 3 2" xfId="17573"/>
    <cellStyle name="Note 12 2 2 15 3 2 2" xfId="34739"/>
    <cellStyle name="Note 12 2 2 15 3 3" xfId="34738"/>
    <cellStyle name="Note 12 2 2 15 4" xfId="6772"/>
    <cellStyle name="Note 12 2 2 15 4 2" xfId="18817"/>
    <cellStyle name="Note 12 2 2 15 4 2 2" xfId="34741"/>
    <cellStyle name="Note 12 2 2 15 4 3" xfId="34740"/>
    <cellStyle name="Note 12 2 2 15 5" xfId="5127"/>
    <cellStyle name="Note 12 2 2 15 5 2" xfId="17707"/>
    <cellStyle name="Note 12 2 2 15 5 2 2" xfId="34743"/>
    <cellStyle name="Note 12 2 2 15 5 3" xfId="34742"/>
    <cellStyle name="Note 12 2 2 15 6" xfId="4798"/>
    <cellStyle name="Note 12 2 2 15 6 2" xfId="17445"/>
    <cellStyle name="Note 12 2 2 15 6 2 2" xfId="34745"/>
    <cellStyle name="Note 12 2 2 15 6 3" xfId="34744"/>
    <cellStyle name="Note 12 2 2 15 7" xfId="8318"/>
    <cellStyle name="Note 12 2 2 15 7 2" xfId="20162"/>
    <cellStyle name="Note 12 2 2 15 7 2 2" xfId="34747"/>
    <cellStyle name="Note 12 2 2 15 7 3" xfId="34746"/>
    <cellStyle name="Note 12 2 2 15 8" xfId="6482"/>
    <cellStyle name="Note 12 2 2 15 8 2" xfId="18562"/>
    <cellStyle name="Note 12 2 2 15 8 2 2" xfId="34749"/>
    <cellStyle name="Note 12 2 2 15 8 3" xfId="34748"/>
    <cellStyle name="Note 12 2 2 15 9" xfId="5399"/>
    <cellStyle name="Note 12 2 2 15 9 2" xfId="17942"/>
    <cellStyle name="Note 12 2 2 15 9 2 2" xfId="34751"/>
    <cellStyle name="Note 12 2 2 15 9 3" xfId="34750"/>
    <cellStyle name="Note 12 2 2 16" xfId="6957"/>
    <cellStyle name="Note 12 2 2 16 2" xfId="18966"/>
    <cellStyle name="Note 12 2 2 16 2 2" xfId="34753"/>
    <cellStyle name="Note 12 2 2 16 3" xfId="34752"/>
    <cellStyle name="Note 12 2 2 17" xfId="4966"/>
    <cellStyle name="Note 12 2 2 17 2" xfId="17579"/>
    <cellStyle name="Note 12 2 2 17 2 2" xfId="34755"/>
    <cellStyle name="Note 12 2 2 17 3" xfId="34754"/>
    <cellStyle name="Note 12 2 2 18" xfId="6767"/>
    <cellStyle name="Note 12 2 2 18 2" xfId="18812"/>
    <cellStyle name="Note 12 2 2 18 2 2" xfId="34757"/>
    <cellStyle name="Note 12 2 2 18 3" xfId="34756"/>
    <cellStyle name="Note 12 2 2 19" xfId="4680"/>
    <cellStyle name="Note 12 2 2 19 2" xfId="17376"/>
    <cellStyle name="Note 12 2 2 19 2 2" xfId="34759"/>
    <cellStyle name="Note 12 2 2 19 3" xfId="34758"/>
    <cellStyle name="Note 12 2 2 2" xfId="4176"/>
    <cellStyle name="Note 12 2 2 2 10" xfId="6473"/>
    <cellStyle name="Note 12 2 2 2 10 2" xfId="18553"/>
    <cellStyle name="Note 12 2 2 2 10 2 2" xfId="34762"/>
    <cellStyle name="Note 12 2 2 2 10 3" xfId="34761"/>
    <cellStyle name="Note 12 2 2 2 11" xfId="5075"/>
    <cellStyle name="Note 12 2 2 2 11 2" xfId="17666"/>
    <cellStyle name="Note 12 2 2 2 11 2 2" xfId="34764"/>
    <cellStyle name="Note 12 2 2 2 11 3" xfId="34763"/>
    <cellStyle name="Note 12 2 2 2 12" xfId="4701"/>
    <cellStyle name="Note 12 2 2 2 12 2" xfId="17392"/>
    <cellStyle name="Note 12 2 2 2 12 2 2" xfId="34766"/>
    <cellStyle name="Note 12 2 2 2 12 3" xfId="34765"/>
    <cellStyle name="Note 12 2 2 2 13" xfId="5031"/>
    <cellStyle name="Note 12 2 2 2 13 2" xfId="17631"/>
    <cellStyle name="Note 12 2 2 2 13 2 2" xfId="34768"/>
    <cellStyle name="Note 12 2 2 2 13 3" xfId="34767"/>
    <cellStyle name="Note 12 2 2 2 14" xfId="8861"/>
    <cellStyle name="Note 12 2 2 2 14 2" xfId="20628"/>
    <cellStyle name="Note 12 2 2 2 14 2 2" xfId="34770"/>
    <cellStyle name="Note 12 2 2 2 14 3" xfId="34769"/>
    <cellStyle name="Note 12 2 2 2 15" xfId="9308"/>
    <cellStyle name="Note 12 2 2 2 15 2" xfId="21026"/>
    <cellStyle name="Note 12 2 2 2 15 2 2" xfId="34772"/>
    <cellStyle name="Note 12 2 2 2 15 3" xfId="34771"/>
    <cellStyle name="Note 12 2 2 2 16" xfId="11828"/>
    <cellStyle name="Note 12 2 2 2 16 2" xfId="23246"/>
    <cellStyle name="Note 12 2 2 2 16 2 2" xfId="34774"/>
    <cellStyle name="Note 12 2 2 2 16 3" xfId="34773"/>
    <cellStyle name="Note 12 2 2 2 17" xfId="6231"/>
    <cellStyle name="Note 12 2 2 2 17 2" xfId="18340"/>
    <cellStyle name="Note 12 2 2 2 17 2 2" xfId="34776"/>
    <cellStyle name="Note 12 2 2 2 17 3" xfId="34775"/>
    <cellStyle name="Note 12 2 2 2 18" xfId="6459"/>
    <cellStyle name="Note 12 2 2 2 18 2" xfId="18541"/>
    <cellStyle name="Note 12 2 2 2 18 2 2" xfId="34778"/>
    <cellStyle name="Note 12 2 2 2 18 3" xfId="34777"/>
    <cellStyle name="Note 12 2 2 2 19" xfId="12981"/>
    <cellStyle name="Note 12 2 2 2 19 2" xfId="24293"/>
    <cellStyle name="Note 12 2 2 2 19 2 2" xfId="34780"/>
    <cellStyle name="Note 12 2 2 2 19 3" xfId="34779"/>
    <cellStyle name="Note 12 2 2 2 2" xfId="4177"/>
    <cellStyle name="Note 12 2 2 2 2 10" xfId="6672"/>
    <cellStyle name="Note 12 2 2 2 2 10 2" xfId="18730"/>
    <cellStyle name="Note 12 2 2 2 2 10 2 2" xfId="34783"/>
    <cellStyle name="Note 12 2 2 2 2 10 3" xfId="34782"/>
    <cellStyle name="Note 12 2 2 2 2 11" xfId="6483"/>
    <cellStyle name="Note 12 2 2 2 2 11 2" xfId="18563"/>
    <cellStyle name="Note 12 2 2 2 2 11 2 2" xfId="34785"/>
    <cellStyle name="Note 12 2 2 2 2 11 3" xfId="34784"/>
    <cellStyle name="Note 12 2 2 2 2 12" xfId="5398"/>
    <cellStyle name="Note 12 2 2 2 2 12 2" xfId="17941"/>
    <cellStyle name="Note 12 2 2 2 2 12 2 2" xfId="34787"/>
    <cellStyle name="Note 12 2 2 2 2 12 3" xfId="34786"/>
    <cellStyle name="Note 12 2 2 2 2 13" xfId="9269"/>
    <cellStyle name="Note 12 2 2 2 2 13 2" xfId="20990"/>
    <cellStyle name="Note 12 2 2 2 2 13 2 2" xfId="34789"/>
    <cellStyle name="Note 12 2 2 2 2 13 3" xfId="34788"/>
    <cellStyle name="Note 12 2 2 2 2 14" xfId="8732"/>
    <cellStyle name="Note 12 2 2 2 2 14 2" xfId="20520"/>
    <cellStyle name="Note 12 2 2 2 2 14 2 2" xfId="34791"/>
    <cellStyle name="Note 12 2 2 2 2 14 3" xfId="34790"/>
    <cellStyle name="Note 12 2 2 2 2 15" xfId="9194"/>
    <cellStyle name="Note 12 2 2 2 2 15 2" xfId="20932"/>
    <cellStyle name="Note 12 2 2 2 2 15 2 2" xfId="34793"/>
    <cellStyle name="Note 12 2 2 2 2 15 3" xfId="34792"/>
    <cellStyle name="Note 12 2 2 2 2 16" xfId="11829"/>
    <cellStyle name="Note 12 2 2 2 2 16 2" xfId="23247"/>
    <cellStyle name="Note 12 2 2 2 2 16 2 2" xfId="34795"/>
    <cellStyle name="Note 12 2 2 2 2 16 3" xfId="34794"/>
    <cellStyle name="Note 12 2 2 2 2 17" xfId="10933"/>
    <cellStyle name="Note 12 2 2 2 2 17 2" xfId="22453"/>
    <cellStyle name="Note 12 2 2 2 2 17 2 2" xfId="34797"/>
    <cellStyle name="Note 12 2 2 2 2 17 3" xfId="34796"/>
    <cellStyle name="Note 12 2 2 2 2 18" xfId="10951"/>
    <cellStyle name="Note 12 2 2 2 2 18 2" xfId="22468"/>
    <cellStyle name="Note 12 2 2 2 2 18 2 2" xfId="34799"/>
    <cellStyle name="Note 12 2 2 2 2 18 3" xfId="34798"/>
    <cellStyle name="Note 12 2 2 2 2 19" xfId="12982"/>
    <cellStyle name="Note 12 2 2 2 2 19 2" xfId="24294"/>
    <cellStyle name="Note 12 2 2 2 2 19 2 2" xfId="34801"/>
    <cellStyle name="Note 12 2 2 2 2 19 3" xfId="34800"/>
    <cellStyle name="Note 12 2 2 2 2 2" xfId="4178"/>
    <cellStyle name="Note 12 2 2 2 2 2 10" xfId="7849"/>
    <cellStyle name="Note 12 2 2 2 2 2 10 2" xfId="19756"/>
    <cellStyle name="Note 12 2 2 2 2 2 10 2 2" xfId="34804"/>
    <cellStyle name="Note 12 2 2 2 2 2 10 3" xfId="34803"/>
    <cellStyle name="Note 12 2 2 2 2 2 11" xfId="8860"/>
    <cellStyle name="Note 12 2 2 2 2 2 11 2" xfId="20627"/>
    <cellStyle name="Note 12 2 2 2 2 2 11 2 2" xfId="34806"/>
    <cellStyle name="Note 12 2 2 2 2 2 11 3" xfId="34805"/>
    <cellStyle name="Note 12 2 2 2 2 2 12" xfId="9307"/>
    <cellStyle name="Note 12 2 2 2 2 2 12 2" xfId="21025"/>
    <cellStyle name="Note 12 2 2 2 2 2 12 2 2" xfId="34808"/>
    <cellStyle name="Note 12 2 2 2 2 2 12 3" xfId="34807"/>
    <cellStyle name="Note 12 2 2 2 2 2 13" xfId="11830"/>
    <cellStyle name="Note 12 2 2 2 2 2 13 2" xfId="23248"/>
    <cellStyle name="Note 12 2 2 2 2 2 13 2 2" xfId="34810"/>
    <cellStyle name="Note 12 2 2 2 2 2 13 3" xfId="34809"/>
    <cellStyle name="Note 12 2 2 2 2 2 14" xfId="9260"/>
    <cellStyle name="Note 12 2 2 2 2 2 14 2" xfId="20983"/>
    <cellStyle name="Note 12 2 2 2 2 2 14 2 2" xfId="34812"/>
    <cellStyle name="Note 12 2 2 2 2 2 14 3" xfId="34811"/>
    <cellStyle name="Note 12 2 2 2 2 2 15" xfId="5609"/>
    <cellStyle name="Note 12 2 2 2 2 2 15 2" xfId="18131"/>
    <cellStyle name="Note 12 2 2 2 2 2 15 2 2" xfId="34814"/>
    <cellStyle name="Note 12 2 2 2 2 2 15 3" xfId="34813"/>
    <cellStyle name="Note 12 2 2 2 2 2 16" xfId="12983"/>
    <cellStyle name="Note 12 2 2 2 2 2 16 2" xfId="24295"/>
    <cellStyle name="Note 12 2 2 2 2 2 16 2 2" xfId="34816"/>
    <cellStyle name="Note 12 2 2 2 2 2 16 3" xfId="34815"/>
    <cellStyle name="Note 12 2 2 2 2 2 17" xfId="5650"/>
    <cellStyle name="Note 12 2 2 2 2 2 17 2" xfId="18167"/>
    <cellStyle name="Note 12 2 2 2 2 2 17 2 2" xfId="34818"/>
    <cellStyle name="Note 12 2 2 2 2 2 17 3" xfId="34817"/>
    <cellStyle name="Note 12 2 2 2 2 2 18" xfId="13348"/>
    <cellStyle name="Note 12 2 2 2 2 2 18 2" xfId="24631"/>
    <cellStyle name="Note 12 2 2 2 2 2 18 2 2" xfId="34820"/>
    <cellStyle name="Note 12 2 2 2 2 2 18 3" xfId="34819"/>
    <cellStyle name="Note 12 2 2 2 2 2 19" xfId="5092"/>
    <cellStyle name="Note 12 2 2 2 2 2 19 2" xfId="17677"/>
    <cellStyle name="Note 12 2 2 2 2 2 19 2 2" xfId="34822"/>
    <cellStyle name="Note 12 2 2 2 2 2 19 3" xfId="34821"/>
    <cellStyle name="Note 12 2 2 2 2 2 2" xfId="6966"/>
    <cellStyle name="Note 12 2 2 2 2 2 2 2" xfId="18975"/>
    <cellStyle name="Note 12 2 2 2 2 2 2 2 2" xfId="34824"/>
    <cellStyle name="Note 12 2 2 2 2 2 2 3" xfId="34823"/>
    <cellStyle name="Note 12 2 2 2 2 2 20" xfId="5685"/>
    <cellStyle name="Note 12 2 2 2 2 2 20 2" xfId="34825"/>
    <cellStyle name="Note 12 2 2 2 2 2 21" xfId="34802"/>
    <cellStyle name="Note 12 2 2 2 2 2 3" xfId="4957"/>
    <cellStyle name="Note 12 2 2 2 2 2 3 2" xfId="17570"/>
    <cellStyle name="Note 12 2 2 2 2 2 3 2 2" xfId="34827"/>
    <cellStyle name="Note 12 2 2 2 2 2 3 3" xfId="34826"/>
    <cellStyle name="Note 12 2 2 2 2 2 4" xfId="6775"/>
    <cellStyle name="Note 12 2 2 2 2 2 4 2" xfId="18820"/>
    <cellStyle name="Note 12 2 2 2 2 2 4 2 2" xfId="34829"/>
    <cellStyle name="Note 12 2 2 2 2 2 4 3" xfId="34828"/>
    <cellStyle name="Note 12 2 2 2 2 2 5" xfId="5124"/>
    <cellStyle name="Note 12 2 2 2 2 2 5 2" xfId="17704"/>
    <cellStyle name="Note 12 2 2 2 2 2 5 2 2" xfId="34831"/>
    <cellStyle name="Note 12 2 2 2 2 2 5 3" xfId="34830"/>
    <cellStyle name="Note 12 2 2 2 2 2 6" xfId="4799"/>
    <cellStyle name="Note 12 2 2 2 2 2 6 2" xfId="17446"/>
    <cellStyle name="Note 12 2 2 2 2 2 6 2 2" xfId="34833"/>
    <cellStyle name="Note 12 2 2 2 2 2 6 3" xfId="34832"/>
    <cellStyle name="Note 12 2 2 2 2 2 7" xfId="6645"/>
    <cellStyle name="Note 12 2 2 2 2 2 7 2" xfId="18709"/>
    <cellStyle name="Note 12 2 2 2 2 2 7 2 2" xfId="34835"/>
    <cellStyle name="Note 12 2 2 2 2 2 7 3" xfId="34834"/>
    <cellStyle name="Note 12 2 2 2 2 2 8" xfId="6484"/>
    <cellStyle name="Note 12 2 2 2 2 2 8 2" xfId="18564"/>
    <cellStyle name="Note 12 2 2 2 2 2 8 2 2" xfId="34837"/>
    <cellStyle name="Note 12 2 2 2 2 2 8 3" xfId="34836"/>
    <cellStyle name="Note 12 2 2 2 2 2 9" xfId="5397"/>
    <cellStyle name="Note 12 2 2 2 2 2 9 2" xfId="17940"/>
    <cellStyle name="Note 12 2 2 2 2 2 9 2 2" xfId="34839"/>
    <cellStyle name="Note 12 2 2 2 2 2 9 3" xfId="34838"/>
    <cellStyle name="Note 12 2 2 2 2 20" xfId="5089"/>
    <cellStyle name="Note 12 2 2 2 2 20 2" xfId="17676"/>
    <cellStyle name="Note 12 2 2 2 2 20 2 2" xfId="34841"/>
    <cellStyle name="Note 12 2 2 2 2 20 3" xfId="34840"/>
    <cellStyle name="Note 12 2 2 2 2 21" xfId="6161"/>
    <cellStyle name="Note 12 2 2 2 2 21 2" xfId="18279"/>
    <cellStyle name="Note 12 2 2 2 2 21 2 2" xfId="34843"/>
    <cellStyle name="Note 12 2 2 2 2 21 3" xfId="34842"/>
    <cellStyle name="Note 12 2 2 2 2 22" xfId="5689"/>
    <cellStyle name="Note 12 2 2 2 2 22 2" xfId="18203"/>
    <cellStyle name="Note 12 2 2 2 2 22 2 2" xfId="34845"/>
    <cellStyle name="Note 12 2 2 2 2 22 3" xfId="34844"/>
    <cellStyle name="Note 12 2 2 2 2 23" xfId="6424"/>
    <cellStyle name="Note 12 2 2 2 2 23 2" xfId="34846"/>
    <cellStyle name="Note 12 2 2 2 2 24" xfId="34781"/>
    <cellStyle name="Note 12 2 2 2 2 3" xfId="4179"/>
    <cellStyle name="Note 12 2 2 2 2 3 10" xfId="10163"/>
    <cellStyle name="Note 12 2 2 2 2 3 10 2" xfId="21772"/>
    <cellStyle name="Note 12 2 2 2 2 3 10 2 2" xfId="34849"/>
    <cellStyle name="Note 12 2 2 2 2 3 10 3" xfId="34848"/>
    <cellStyle name="Note 12 2 2 2 2 3 11" xfId="5495"/>
    <cellStyle name="Note 12 2 2 2 2 3 11 2" xfId="18030"/>
    <cellStyle name="Note 12 2 2 2 2 3 11 2 2" xfId="34851"/>
    <cellStyle name="Note 12 2 2 2 2 3 11 3" xfId="34850"/>
    <cellStyle name="Note 12 2 2 2 2 3 12" xfId="6292"/>
    <cellStyle name="Note 12 2 2 2 2 3 12 2" xfId="18394"/>
    <cellStyle name="Note 12 2 2 2 2 3 12 2 2" xfId="34853"/>
    <cellStyle name="Note 12 2 2 2 2 3 12 3" xfId="34852"/>
    <cellStyle name="Note 12 2 2 2 2 3 13" xfId="11831"/>
    <cellStyle name="Note 12 2 2 2 2 3 13 2" xfId="23249"/>
    <cellStyle name="Note 12 2 2 2 2 3 13 2 2" xfId="34855"/>
    <cellStyle name="Note 12 2 2 2 2 3 13 3" xfId="34854"/>
    <cellStyle name="Note 12 2 2 2 2 3 14" xfId="10198"/>
    <cellStyle name="Note 12 2 2 2 2 3 14 2" xfId="21806"/>
    <cellStyle name="Note 12 2 2 2 2 3 14 2 2" xfId="34857"/>
    <cellStyle name="Note 12 2 2 2 2 3 14 3" xfId="34856"/>
    <cellStyle name="Note 12 2 2 2 2 3 15" xfId="12228"/>
    <cellStyle name="Note 12 2 2 2 2 3 15 2" xfId="23610"/>
    <cellStyle name="Note 12 2 2 2 2 3 15 2 2" xfId="34859"/>
    <cellStyle name="Note 12 2 2 2 2 3 15 3" xfId="34858"/>
    <cellStyle name="Note 12 2 2 2 2 3 16" xfId="12984"/>
    <cellStyle name="Note 12 2 2 2 2 3 16 2" xfId="24296"/>
    <cellStyle name="Note 12 2 2 2 2 3 16 2 2" xfId="34861"/>
    <cellStyle name="Note 12 2 2 2 2 3 16 3" xfId="34860"/>
    <cellStyle name="Note 12 2 2 2 2 3 17" xfId="7188"/>
    <cellStyle name="Note 12 2 2 2 2 3 17 2" xfId="19193"/>
    <cellStyle name="Note 12 2 2 2 2 3 17 2 2" xfId="34863"/>
    <cellStyle name="Note 12 2 2 2 2 3 17 3" xfId="34862"/>
    <cellStyle name="Note 12 2 2 2 2 3 18" xfId="12177"/>
    <cellStyle name="Note 12 2 2 2 2 3 18 2" xfId="23575"/>
    <cellStyle name="Note 12 2 2 2 2 3 18 2 2" xfId="34865"/>
    <cellStyle name="Note 12 2 2 2 2 3 18 3" xfId="34864"/>
    <cellStyle name="Note 12 2 2 2 2 3 19" xfId="12212"/>
    <cellStyle name="Note 12 2 2 2 2 3 19 2" xfId="23597"/>
    <cellStyle name="Note 12 2 2 2 2 3 19 2 2" xfId="34867"/>
    <cellStyle name="Note 12 2 2 2 2 3 19 3" xfId="34866"/>
    <cellStyle name="Note 12 2 2 2 2 3 2" xfId="6967"/>
    <cellStyle name="Note 12 2 2 2 2 3 2 2" xfId="18976"/>
    <cellStyle name="Note 12 2 2 2 2 3 2 2 2" xfId="34869"/>
    <cellStyle name="Note 12 2 2 2 2 3 2 3" xfId="34868"/>
    <cellStyle name="Note 12 2 2 2 2 3 20" xfId="13661"/>
    <cellStyle name="Note 12 2 2 2 2 3 20 2" xfId="34870"/>
    <cellStyle name="Note 12 2 2 2 2 3 21" xfId="34847"/>
    <cellStyle name="Note 12 2 2 2 2 3 3" xfId="4956"/>
    <cellStyle name="Note 12 2 2 2 2 3 3 2" xfId="17569"/>
    <cellStyle name="Note 12 2 2 2 2 3 3 2 2" xfId="34872"/>
    <cellStyle name="Note 12 2 2 2 2 3 3 3" xfId="34871"/>
    <cellStyle name="Note 12 2 2 2 2 3 4" xfId="6776"/>
    <cellStyle name="Note 12 2 2 2 2 3 4 2" xfId="18821"/>
    <cellStyle name="Note 12 2 2 2 2 3 4 2 2" xfId="34874"/>
    <cellStyle name="Note 12 2 2 2 2 3 4 3" xfId="34873"/>
    <cellStyle name="Note 12 2 2 2 2 3 5" xfId="7917"/>
    <cellStyle name="Note 12 2 2 2 2 3 5 2" xfId="19805"/>
    <cellStyle name="Note 12 2 2 2 2 3 5 2 2" xfId="34876"/>
    <cellStyle name="Note 12 2 2 2 2 3 5 3" xfId="34875"/>
    <cellStyle name="Note 12 2 2 2 2 3 6" xfId="6636"/>
    <cellStyle name="Note 12 2 2 2 2 3 6 2" xfId="18700"/>
    <cellStyle name="Note 12 2 2 2 2 3 6 2 2" xfId="34878"/>
    <cellStyle name="Note 12 2 2 2 2 3 6 3" xfId="34877"/>
    <cellStyle name="Note 12 2 2 2 2 3 7" xfId="6749"/>
    <cellStyle name="Note 12 2 2 2 2 3 7 2" xfId="18795"/>
    <cellStyle name="Note 12 2 2 2 2 3 7 2 2" xfId="34880"/>
    <cellStyle name="Note 12 2 2 2 2 3 7 3" xfId="34879"/>
    <cellStyle name="Note 12 2 2 2 2 3 8" xfId="6485"/>
    <cellStyle name="Note 12 2 2 2 2 3 8 2" xfId="18565"/>
    <cellStyle name="Note 12 2 2 2 2 3 8 2 2" xfId="34882"/>
    <cellStyle name="Note 12 2 2 2 2 3 8 3" xfId="34881"/>
    <cellStyle name="Note 12 2 2 2 2 3 9" xfId="9721"/>
    <cellStyle name="Note 12 2 2 2 2 3 9 2" xfId="21385"/>
    <cellStyle name="Note 12 2 2 2 2 3 9 2 2" xfId="34884"/>
    <cellStyle name="Note 12 2 2 2 2 3 9 3" xfId="34883"/>
    <cellStyle name="Note 12 2 2 2 2 4" xfId="4180"/>
    <cellStyle name="Note 12 2 2 2 2 4 10" xfId="5178"/>
    <cellStyle name="Note 12 2 2 2 2 4 10 2" xfId="17751"/>
    <cellStyle name="Note 12 2 2 2 2 4 10 2 2" xfId="34887"/>
    <cellStyle name="Note 12 2 2 2 2 4 10 3" xfId="34886"/>
    <cellStyle name="Note 12 2 2 2 2 4 11" xfId="8859"/>
    <cellStyle name="Note 12 2 2 2 2 4 11 2" xfId="20626"/>
    <cellStyle name="Note 12 2 2 2 2 4 11 2 2" xfId="34889"/>
    <cellStyle name="Note 12 2 2 2 2 4 11 3" xfId="34888"/>
    <cellStyle name="Note 12 2 2 2 2 4 12" xfId="8277"/>
    <cellStyle name="Note 12 2 2 2 2 4 12 2" xfId="20129"/>
    <cellStyle name="Note 12 2 2 2 2 4 12 2 2" xfId="34891"/>
    <cellStyle name="Note 12 2 2 2 2 4 12 3" xfId="34890"/>
    <cellStyle name="Note 12 2 2 2 2 4 13" xfId="11832"/>
    <cellStyle name="Note 12 2 2 2 2 4 13 2" xfId="23250"/>
    <cellStyle name="Note 12 2 2 2 2 4 13 2 2" xfId="34893"/>
    <cellStyle name="Note 12 2 2 2 2 4 13 3" xfId="34892"/>
    <cellStyle name="Note 12 2 2 2 2 4 14" xfId="8468"/>
    <cellStyle name="Note 12 2 2 2 2 4 14 2" xfId="20289"/>
    <cellStyle name="Note 12 2 2 2 2 4 14 2 2" xfId="34895"/>
    <cellStyle name="Note 12 2 2 2 2 4 14 3" xfId="34894"/>
    <cellStyle name="Note 12 2 2 2 2 4 15" xfId="6719"/>
    <cellStyle name="Note 12 2 2 2 2 4 15 2" xfId="18769"/>
    <cellStyle name="Note 12 2 2 2 2 4 15 2 2" xfId="34897"/>
    <cellStyle name="Note 12 2 2 2 2 4 15 3" xfId="34896"/>
    <cellStyle name="Note 12 2 2 2 2 4 16" xfId="12985"/>
    <cellStyle name="Note 12 2 2 2 2 4 16 2" xfId="24297"/>
    <cellStyle name="Note 12 2 2 2 2 4 16 2 2" xfId="34899"/>
    <cellStyle name="Note 12 2 2 2 2 4 16 3" xfId="34898"/>
    <cellStyle name="Note 12 2 2 2 2 4 17" xfId="12176"/>
    <cellStyle name="Note 12 2 2 2 2 4 17 2" xfId="23574"/>
    <cellStyle name="Note 12 2 2 2 2 4 17 2 2" xfId="34901"/>
    <cellStyle name="Note 12 2 2 2 2 4 17 3" xfId="34900"/>
    <cellStyle name="Note 12 2 2 2 2 4 18" xfId="10288"/>
    <cellStyle name="Note 12 2 2 2 2 4 18 2" xfId="21893"/>
    <cellStyle name="Note 12 2 2 2 2 4 18 2 2" xfId="34903"/>
    <cellStyle name="Note 12 2 2 2 2 4 18 3" xfId="34902"/>
    <cellStyle name="Note 12 2 2 2 2 4 19" xfId="6282"/>
    <cellStyle name="Note 12 2 2 2 2 4 19 2" xfId="18386"/>
    <cellStyle name="Note 12 2 2 2 2 4 19 2 2" xfId="34905"/>
    <cellStyle name="Note 12 2 2 2 2 4 19 3" xfId="34904"/>
    <cellStyle name="Note 12 2 2 2 2 4 2" xfId="6968"/>
    <cellStyle name="Note 12 2 2 2 2 4 2 2" xfId="18977"/>
    <cellStyle name="Note 12 2 2 2 2 4 2 2 2" xfId="34907"/>
    <cellStyle name="Note 12 2 2 2 2 4 2 3" xfId="34906"/>
    <cellStyle name="Note 12 2 2 2 2 4 20" xfId="6748"/>
    <cellStyle name="Note 12 2 2 2 2 4 20 2" xfId="34908"/>
    <cellStyle name="Note 12 2 2 2 2 4 21" xfId="34885"/>
    <cellStyle name="Note 12 2 2 2 2 4 3" xfId="4955"/>
    <cellStyle name="Note 12 2 2 2 2 4 3 2" xfId="17568"/>
    <cellStyle name="Note 12 2 2 2 2 4 3 2 2" xfId="34910"/>
    <cellStyle name="Note 12 2 2 2 2 4 3 3" xfId="34909"/>
    <cellStyle name="Note 12 2 2 2 2 4 4" xfId="4910"/>
    <cellStyle name="Note 12 2 2 2 2 4 4 2" xfId="17532"/>
    <cellStyle name="Note 12 2 2 2 2 4 4 2 2" xfId="34912"/>
    <cellStyle name="Note 12 2 2 2 2 4 4 3" xfId="34911"/>
    <cellStyle name="Note 12 2 2 2 2 4 5" xfId="6823"/>
    <cellStyle name="Note 12 2 2 2 2 4 5 2" xfId="18857"/>
    <cellStyle name="Note 12 2 2 2 2 4 5 2 2" xfId="34914"/>
    <cellStyle name="Note 12 2 2 2 2 4 5 3" xfId="34913"/>
    <cellStyle name="Note 12 2 2 2 2 4 6" xfId="4903"/>
    <cellStyle name="Note 12 2 2 2 2 4 6 2" xfId="17527"/>
    <cellStyle name="Note 12 2 2 2 2 4 6 2 2" xfId="34916"/>
    <cellStyle name="Note 12 2 2 2 2 4 6 3" xfId="34915"/>
    <cellStyle name="Note 12 2 2 2 2 4 7" xfId="5255"/>
    <cellStyle name="Note 12 2 2 2 2 4 7 2" xfId="17815"/>
    <cellStyle name="Note 12 2 2 2 2 4 7 2 2" xfId="34918"/>
    <cellStyle name="Note 12 2 2 2 2 4 7 3" xfId="34917"/>
    <cellStyle name="Note 12 2 2 2 2 4 8" xfId="9279"/>
    <cellStyle name="Note 12 2 2 2 2 4 8 2" xfId="20997"/>
    <cellStyle name="Note 12 2 2 2 2 4 8 2 2" xfId="34920"/>
    <cellStyle name="Note 12 2 2 2 2 4 8 3" xfId="34919"/>
    <cellStyle name="Note 12 2 2 2 2 4 9" xfId="6555"/>
    <cellStyle name="Note 12 2 2 2 2 4 9 2" xfId="18633"/>
    <cellStyle name="Note 12 2 2 2 2 4 9 2 2" xfId="34922"/>
    <cellStyle name="Note 12 2 2 2 2 4 9 3" xfId="34921"/>
    <cellStyle name="Note 12 2 2 2 2 5" xfId="6965"/>
    <cellStyle name="Note 12 2 2 2 2 5 2" xfId="18974"/>
    <cellStyle name="Note 12 2 2 2 2 5 2 2" xfId="34924"/>
    <cellStyle name="Note 12 2 2 2 2 5 3" xfId="34923"/>
    <cellStyle name="Note 12 2 2 2 2 6" xfId="4958"/>
    <cellStyle name="Note 12 2 2 2 2 6 2" xfId="17571"/>
    <cellStyle name="Note 12 2 2 2 2 6 2 2" xfId="34926"/>
    <cellStyle name="Note 12 2 2 2 2 6 3" xfId="34925"/>
    <cellStyle name="Note 12 2 2 2 2 7" xfId="6774"/>
    <cellStyle name="Note 12 2 2 2 2 7 2" xfId="18819"/>
    <cellStyle name="Note 12 2 2 2 2 7 2 2" xfId="34928"/>
    <cellStyle name="Note 12 2 2 2 2 7 3" xfId="34927"/>
    <cellStyle name="Note 12 2 2 2 2 8" xfId="5125"/>
    <cellStyle name="Note 12 2 2 2 2 8 2" xfId="17705"/>
    <cellStyle name="Note 12 2 2 2 2 8 2 2" xfId="34930"/>
    <cellStyle name="Note 12 2 2 2 2 8 3" xfId="34929"/>
    <cellStyle name="Note 12 2 2 2 2 9" xfId="4856"/>
    <cellStyle name="Note 12 2 2 2 2 9 2" xfId="17489"/>
    <cellStyle name="Note 12 2 2 2 2 9 2 2" xfId="34932"/>
    <cellStyle name="Note 12 2 2 2 2 9 3" xfId="34931"/>
    <cellStyle name="Note 12 2 2 2 20" xfId="5651"/>
    <cellStyle name="Note 12 2 2 2 20 2" xfId="18168"/>
    <cellStyle name="Note 12 2 2 2 20 2 2" xfId="34934"/>
    <cellStyle name="Note 12 2 2 2 20 3" xfId="34933"/>
    <cellStyle name="Note 12 2 2 2 21" xfId="12579"/>
    <cellStyle name="Note 12 2 2 2 21 2" xfId="23928"/>
    <cellStyle name="Note 12 2 2 2 21 2 2" xfId="34936"/>
    <cellStyle name="Note 12 2 2 2 21 3" xfId="34935"/>
    <cellStyle name="Note 12 2 2 2 22" xfId="13655"/>
    <cellStyle name="Note 12 2 2 2 22 2" xfId="24918"/>
    <cellStyle name="Note 12 2 2 2 22 2 2" xfId="34938"/>
    <cellStyle name="Note 12 2 2 2 22 3" xfId="34937"/>
    <cellStyle name="Note 12 2 2 2 23" xfId="5506"/>
    <cellStyle name="Note 12 2 2 2 23 2" xfId="34939"/>
    <cellStyle name="Note 12 2 2 2 24" xfId="34760"/>
    <cellStyle name="Note 12 2 2 2 3" xfId="4181"/>
    <cellStyle name="Note 12 2 2 2 3 10" xfId="5192"/>
    <cellStyle name="Note 12 2 2 2 3 10 2" xfId="17763"/>
    <cellStyle name="Note 12 2 2 2 3 10 2 2" xfId="34942"/>
    <cellStyle name="Note 12 2 2 2 3 10 3" xfId="34941"/>
    <cellStyle name="Note 12 2 2 2 3 11" xfId="5494"/>
    <cellStyle name="Note 12 2 2 2 3 11 2" xfId="18029"/>
    <cellStyle name="Note 12 2 2 2 3 11 2 2" xfId="34944"/>
    <cellStyle name="Note 12 2 2 2 3 11 3" xfId="34943"/>
    <cellStyle name="Note 12 2 2 2 3 12" xfId="10944"/>
    <cellStyle name="Note 12 2 2 2 3 12 2" xfId="22461"/>
    <cellStyle name="Note 12 2 2 2 3 12 2 2" xfId="34946"/>
    <cellStyle name="Note 12 2 2 2 3 12 3" xfId="34945"/>
    <cellStyle name="Note 12 2 2 2 3 13" xfId="11833"/>
    <cellStyle name="Note 12 2 2 2 3 13 2" xfId="23251"/>
    <cellStyle name="Note 12 2 2 2 3 13 2 2" xfId="34948"/>
    <cellStyle name="Note 12 2 2 2 3 13 3" xfId="34947"/>
    <cellStyle name="Note 12 2 2 2 3 14" xfId="5188"/>
    <cellStyle name="Note 12 2 2 2 3 14 2" xfId="17759"/>
    <cellStyle name="Note 12 2 2 2 3 14 2 2" xfId="34950"/>
    <cellStyle name="Note 12 2 2 2 3 14 3" xfId="34949"/>
    <cellStyle name="Note 12 2 2 2 3 15" xfId="7203"/>
    <cellStyle name="Note 12 2 2 2 3 15 2" xfId="19208"/>
    <cellStyle name="Note 12 2 2 2 3 15 2 2" xfId="34952"/>
    <cellStyle name="Note 12 2 2 2 3 15 3" xfId="34951"/>
    <cellStyle name="Note 12 2 2 2 3 16" xfId="12986"/>
    <cellStyle name="Note 12 2 2 2 3 16 2" xfId="24298"/>
    <cellStyle name="Note 12 2 2 2 3 16 2 2" xfId="34954"/>
    <cellStyle name="Note 12 2 2 2 3 16 3" xfId="34953"/>
    <cellStyle name="Note 12 2 2 2 3 17" xfId="12576"/>
    <cellStyle name="Note 12 2 2 2 3 17 2" xfId="23926"/>
    <cellStyle name="Note 12 2 2 2 3 17 2 2" xfId="34956"/>
    <cellStyle name="Note 12 2 2 2 3 17 3" xfId="34955"/>
    <cellStyle name="Note 12 2 2 2 3 18" xfId="9198"/>
    <cellStyle name="Note 12 2 2 2 3 18 2" xfId="20935"/>
    <cellStyle name="Note 12 2 2 2 3 18 2 2" xfId="34958"/>
    <cellStyle name="Note 12 2 2 2 3 18 3" xfId="34957"/>
    <cellStyle name="Note 12 2 2 2 3 19" xfId="12170"/>
    <cellStyle name="Note 12 2 2 2 3 19 2" xfId="23570"/>
    <cellStyle name="Note 12 2 2 2 3 19 2 2" xfId="34960"/>
    <cellStyle name="Note 12 2 2 2 3 19 3" xfId="34959"/>
    <cellStyle name="Note 12 2 2 2 3 2" xfId="6969"/>
    <cellStyle name="Note 12 2 2 2 3 2 2" xfId="18978"/>
    <cellStyle name="Note 12 2 2 2 3 2 2 2" xfId="34962"/>
    <cellStyle name="Note 12 2 2 2 3 2 3" xfId="34961"/>
    <cellStyle name="Note 12 2 2 2 3 20" xfId="6147"/>
    <cellStyle name="Note 12 2 2 2 3 20 2" xfId="34963"/>
    <cellStyle name="Note 12 2 2 2 3 21" xfId="34940"/>
    <cellStyle name="Note 12 2 2 2 3 3" xfId="4954"/>
    <cellStyle name="Note 12 2 2 2 3 3 2" xfId="17567"/>
    <cellStyle name="Note 12 2 2 2 3 3 2 2" xfId="34965"/>
    <cellStyle name="Note 12 2 2 2 3 3 3" xfId="34964"/>
    <cellStyle name="Note 12 2 2 2 3 4" xfId="6777"/>
    <cellStyle name="Note 12 2 2 2 3 4 2" xfId="18822"/>
    <cellStyle name="Note 12 2 2 2 3 4 2 2" xfId="34967"/>
    <cellStyle name="Note 12 2 2 2 3 4 3" xfId="34966"/>
    <cellStyle name="Note 12 2 2 2 3 5" xfId="5123"/>
    <cellStyle name="Note 12 2 2 2 3 5 2" xfId="17703"/>
    <cellStyle name="Note 12 2 2 2 3 5 2 2" xfId="34969"/>
    <cellStyle name="Note 12 2 2 2 3 5 3" xfId="34968"/>
    <cellStyle name="Note 12 2 2 2 3 6" xfId="6637"/>
    <cellStyle name="Note 12 2 2 2 3 6 2" xfId="18701"/>
    <cellStyle name="Note 12 2 2 2 3 6 2 2" xfId="34971"/>
    <cellStyle name="Note 12 2 2 2 3 6 3" xfId="34970"/>
    <cellStyle name="Note 12 2 2 2 3 7" xfId="5254"/>
    <cellStyle name="Note 12 2 2 2 3 7 2" xfId="17814"/>
    <cellStyle name="Note 12 2 2 2 3 7 2 2" xfId="34973"/>
    <cellStyle name="Note 12 2 2 2 3 7 3" xfId="34972"/>
    <cellStyle name="Note 12 2 2 2 3 8" xfId="4687"/>
    <cellStyle name="Note 12 2 2 2 3 8 2" xfId="17381"/>
    <cellStyle name="Note 12 2 2 2 3 8 2 2" xfId="34975"/>
    <cellStyle name="Note 12 2 2 2 3 8 3" xfId="34974"/>
    <cellStyle name="Note 12 2 2 2 3 9" xfId="5396"/>
    <cellStyle name="Note 12 2 2 2 3 9 2" xfId="17939"/>
    <cellStyle name="Note 12 2 2 2 3 9 2 2" xfId="34977"/>
    <cellStyle name="Note 12 2 2 2 3 9 3" xfId="34976"/>
    <cellStyle name="Note 12 2 2 2 4" xfId="4182"/>
    <cellStyle name="Note 12 2 2 2 4 10" xfId="6369"/>
    <cellStyle name="Note 12 2 2 2 4 10 2" xfId="18462"/>
    <cellStyle name="Note 12 2 2 2 4 10 2 2" xfId="34980"/>
    <cellStyle name="Note 12 2 2 2 4 10 3" xfId="34979"/>
    <cellStyle name="Note 12 2 2 2 4 11" xfId="4710"/>
    <cellStyle name="Note 12 2 2 2 4 11 2" xfId="17398"/>
    <cellStyle name="Note 12 2 2 2 4 11 2 2" xfId="34982"/>
    <cellStyle name="Note 12 2 2 2 4 11 3" xfId="34981"/>
    <cellStyle name="Note 12 2 2 2 4 12" xfId="11407"/>
    <cellStyle name="Note 12 2 2 2 4 12 2" xfId="22859"/>
    <cellStyle name="Note 12 2 2 2 4 12 2 2" xfId="34984"/>
    <cellStyle name="Note 12 2 2 2 4 12 3" xfId="34983"/>
    <cellStyle name="Note 12 2 2 2 4 13" xfId="11834"/>
    <cellStyle name="Note 12 2 2 2 4 13 2" xfId="23252"/>
    <cellStyle name="Note 12 2 2 2 4 13 2 2" xfId="34986"/>
    <cellStyle name="Note 12 2 2 2 4 13 3" xfId="34985"/>
    <cellStyle name="Note 12 2 2 2 4 14" xfId="6232"/>
    <cellStyle name="Note 12 2 2 2 4 14 2" xfId="18341"/>
    <cellStyle name="Note 12 2 2 2 4 14 2 2" xfId="34988"/>
    <cellStyle name="Note 12 2 2 2 4 14 3" xfId="34987"/>
    <cellStyle name="Note 12 2 2 2 4 15" xfId="4841"/>
    <cellStyle name="Note 12 2 2 2 4 15 2" xfId="17480"/>
    <cellStyle name="Note 12 2 2 2 4 15 2 2" xfId="34990"/>
    <cellStyle name="Note 12 2 2 2 4 15 3" xfId="34989"/>
    <cellStyle name="Note 12 2 2 2 4 16" xfId="12987"/>
    <cellStyle name="Note 12 2 2 2 4 16 2" xfId="24299"/>
    <cellStyle name="Note 12 2 2 2 4 16 2 2" xfId="34992"/>
    <cellStyle name="Note 12 2 2 2 4 16 3" xfId="34991"/>
    <cellStyle name="Note 12 2 2 2 4 17" xfId="9845"/>
    <cellStyle name="Note 12 2 2 2 4 17 2" xfId="21507"/>
    <cellStyle name="Note 12 2 2 2 4 17 2 2" xfId="34994"/>
    <cellStyle name="Note 12 2 2 2 4 17 3" xfId="34993"/>
    <cellStyle name="Note 12 2 2 2 4 18" xfId="10918"/>
    <cellStyle name="Note 12 2 2 2 4 18 2" xfId="22440"/>
    <cellStyle name="Note 12 2 2 2 4 18 2 2" xfId="34996"/>
    <cellStyle name="Note 12 2 2 2 4 18 3" xfId="34995"/>
    <cellStyle name="Note 12 2 2 2 4 19" xfId="9643"/>
    <cellStyle name="Note 12 2 2 2 4 19 2" xfId="21330"/>
    <cellStyle name="Note 12 2 2 2 4 19 2 2" xfId="34998"/>
    <cellStyle name="Note 12 2 2 2 4 19 3" xfId="34997"/>
    <cellStyle name="Note 12 2 2 2 4 2" xfId="6970"/>
    <cellStyle name="Note 12 2 2 2 4 2 2" xfId="18979"/>
    <cellStyle name="Note 12 2 2 2 4 2 2 2" xfId="35000"/>
    <cellStyle name="Note 12 2 2 2 4 2 3" xfId="34999"/>
    <cellStyle name="Note 12 2 2 2 4 20" xfId="6148"/>
    <cellStyle name="Note 12 2 2 2 4 20 2" xfId="35001"/>
    <cellStyle name="Note 12 2 2 2 4 21" xfId="34978"/>
    <cellStyle name="Note 12 2 2 2 4 3" xfId="4953"/>
    <cellStyle name="Note 12 2 2 2 4 3 2" xfId="17566"/>
    <cellStyle name="Note 12 2 2 2 4 3 2 2" xfId="35003"/>
    <cellStyle name="Note 12 2 2 2 4 3 3" xfId="35002"/>
    <cellStyle name="Note 12 2 2 2 4 4" xfId="6779"/>
    <cellStyle name="Note 12 2 2 2 4 4 2" xfId="18824"/>
    <cellStyle name="Note 12 2 2 2 4 4 2 2" xfId="35005"/>
    <cellStyle name="Note 12 2 2 2 4 4 3" xfId="35004"/>
    <cellStyle name="Note 12 2 2 2 4 5" xfId="5121"/>
    <cellStyle name="Note 12 2 2 2 4 5 2" xfId="17701"/>
    <cellStyle name="Note 12 2 2 2 4 5 2 2" xfId="35007"/>
    <cellStyle name="Note 12 2 2 2 4 5 3" xfId="35006"/>
    <cellStyle name="Note 12 2 2 2 4 6" xfId="6638"/>
    <cellStyle name="Note 12 2 2 2 4 6 2" xfId="18702"/>
    <cellStyle name="Note 12 2 2 2 4 6 2 2" xfId="35009"/>
    <cellStyle name="Note 12 2 2 2 4 6 3" xfId="35008"/>
    <cellStyle name="Note 12 2 2 2 4 7" xfId="5253"/>
    <cellStyle name="Note 12 2 2 2 4 7 2" xfId="17813"/>
    <cellStyle name="Note 12 2 2 2 4 7 2 2" xfId="35011"/>
    <cellStyle name="Note 12 2 2 2 4 7 3" xfId="35010"/>
    <cellStyle name="Note 12 2 2 2 4 8" xfId="6486"/>
    <cellStyle name="Note 12 2 2 2 4 8 2" xfId="18566"/>
    <cellStyle name="Note 12 2 2 2 4 8 2 2" xfId="35013"/>
    <cellStyle name="Note 12 2 2 2 4 8 3" xfId="35012"/>
    <cellStyle name="Note 12 2 2 2 4 9" xfId="5394"/>
    <cellStyle name="Note 12 2 2 2 4 9 2" xfId="17937"/>
    <cellStyle name="Note 12 2 2 2 4 9 2 2" xfId="35015"/>
    <cellStyle name="Note 12 2 2 2 4 9 3" xfId="35014"/>
    <cellStyle name="Note 12 2 2 2 5" xfId="6964"/>
    <cellStyle name="Note 12 2 2 2 5 2" xfId="18973"/>
    <cellStyle name="Note 12 2 2 2 5 2 2" xfId="35017"/>
    <cellStyle name="Note 12 2 2 2 5 3" xfId="35016"/>
    <cellStyle name="Note 12 2 2 2 6" xfId="4959"/>
    <cellStyle name="Note 12 2 2 2 6 2" xfId="17572"/>
    <cellStyle name="Note 12 2 2 2 6 2 2" xfId="35019"/>
    <cellStyle name="Note 12 2 2 2 6 3" xfId="35018"/>
    <cellStyle name="Note 12 2 2 2 7" xfId="6773"/>
    <cellStyle name="Note 12 2 2 2 7 2" xfId="18818"/>
    <cellStyle name="Note 12 2 2 2 7 2 2" xfId="35021"/>
    <cellStyle name="Note 12 2 2 2 7 3" xfId="35020"/>
    <cellStyle name="Note 12 2 2 2 8" xfId="5126"/>
    <cellStyle name="Note 12 2 2 2 8 2" xfId="17706"/>
    <cellStyle name="Note 12 2 2 2 8 2 2" xfId="35023"/>
    <cellStyle name="Note 12 2 2 2 8 3" xfId="35022"/>
    <cellStyle name="Note 12 2 2 2 9" xfId="6635"/>
    <cellStyle name="Note 12 2 2 2 9 2" xfId="18699"/>
    <cellStyle name="Note 12 2 2 2 9 2 2" xfId="35025"/>
    <cellStyle name="Note 12 2 2 2 9 3" xfId="35024"/>
    <cellStyle name="Note 12 2 2 20" xfId="8306"/>
    <cellStyle name="Note 12 2 2 20 2" xfId="20151"/>
    <cellStyle name="Note 12 2 2 20 2 2" xfId="35027"/>
    <cellStyle name="Note 12 2 2 20 3" xfId="35026"/>
    <cellStyle name="Note 12 2 2 21" xfId="5257"/>
    <cellStyle name="Note 12 2 2 21 2" xfId="17817"/>
    <cellStyle name="Note 12 2 2 21 2 2" xfId="35029"/>
    <cellStyle name="Note 12 2 2 21 3" xfId="35028"/>
    <cellStyle name="Note 12 2 2 22" xfId="7488"/>
    <cellStyle name="Note 12 2 2 22 2" xfId="19438"/>
    <cellStyle name="Note 12 2 2 22 2 2" xfId="35031"/>
    <cellStyle name="Note 12 2 2 22 3" xfId="35030"/>
    <cellStyle name="Note 12 2 2 23" xfId="5179"/>
    <cellStyle name="Note 12 2 2 23 2" xfId="17752"/>
    <cellStyle name="Note 12 2 2 23 2 2" xfId="35033"/>
    <cellStyle name="Note 12 2 2 23 3" xfId="35032"/>
    <cellStyle name="Note 12 2 2 24" xfId="6366"/>
    <cellStyle name="Note 12 2 2 24 2" xfId="18459"/>
    <cellStyle name="Note 12 2 2 24 2 2" xfId="35035"/>
    <cellStyle name="Note 12 2 2 24 3" xfId="35034"/>
    <cellStyle name="Note 12 2 2 25" xfId="6420"/>
    <cellStyle name="Note 12 2 2 25 2" xfId="18507"/>
    <cellStyle name="Note 12 2 2 25 2 2" xfId="35037"/>
    <cellStyle name="Note 12 2 2 25 3" xfId="35036"/>
    <cellStyle name="Note 12 2 2 26" xfId="6720"/>
    <cellStyle name="Note 12 2 2 26 2" xfId="18770"/>
    <cellStyle name="Note 12 2 2 26 2 2" xfId="35039"/>
    <cellStyle name="Note 12 2 2 26 3" xfId="35038"/>
    <cellStyle name="Note 12 2 2 27" xfId="11821"/>
    <cellStyle name="Note 12 2 2 27 2" xfId="23239"/>
    <cellStyle name="Note 12 2 2 27 2 2" xfId="35041"/>
    <cellStyle name="Note 12 2 2 27 3" xfId="35040"/>
    <cellStyle name="Note 12 2 2 28" xfId="6229"/>
    <cellStyle name="Note 12 2 2 28 2" xfId="18338"/>
    <cellStyle name="Note 12 2 2 28 2 2" xfId="35043"/>
    <cellStyle name="Note 12 2 2 28 3" xfId="35042"/>
    <cellStyle name="Note 12 2 2 29" xfId="9238"/>
    <cellStyle name="Note 12 2 2 29 2" xfId="20971"/>
    <cellStyle name="Note 12 2 2 29 2 2" xfId="35045"/>
    <cellStyle name="Note 12 2 2 29 3" xfId="35044"/>
    <cellStyle name="Note 12 2 2 3" xfId="4183"/>
    <cellStyle name="Note 12 2 2 3 10" xfId="6370"/>
    <cellStyle name="Note 12 2 2 3 10 2" xfId="18463"/>
    <cellStyle name="Note 12 2 2 3 10 2 2" xfId="35048"/>
    <cellStyle name="Note 12 2 2 3 10 3" xfId="35047"/>
    <cellStyle name="Note 12 2 2 3 11" xfId="6560"/>
    <cellStyle name="Note 12 2 2 3 11 2" xfId="18636"/>
    <cellStyle name="Note 12 2 2 3 11 2 2" xfId="35050"/>
    <cellStyle name="Note 12 2 2 3 11 3" xfId="35049"/>
    <cellStyle name="Note 12 2 2 3 12" xfId="11408"/>
    <cellStyle name="Note 12 2 2 3 12 2" xfId="22860"/>
    <cellStyle name="Note 12 2 2 3 12 2 2" xfId="35052"/>
    <cellStyle name="Note 12 2 2 3 12 3" xfId="35051"/>
    <cellStyle name="Note 12 2 2 3 13" xfId="11835"/>
    <cellStyle name="Note 12 2 2 3 13 2" xfId="23253"/>
    <cellStyle name="Note 12 2 2 3 13 2 2" xfId="35054"/>
    <cellStyle name="Note 12 2 2 3 13 3" xfId="35053"/>
    <cellStyle name="Note 12 2 2 3 14" xfId="6453"/>
    <cellStyle name="Note 12 2 2 3 14 2" xfId="18535"/>
    <cellStyle name="Note 12 2 2 3 14 2 2" xfId="35056"/>
    <cellStyle name="Note 12 2 2 3 14 3" xfId="35055"/>
    <cellStyle name="Note 12 2 2 3 15" xfId="4719"/>
    <cellStyle name="Note 12 2 2 3 15 2" xfId="17405"/>
    <cellStyle name="Note 12 2 2 3 15 2 2" xfId="35058"/>
    <cellStyle name="Note 12 2 2 3 15 3" xfId="35057"/>
    <cellStyle name="Note 12 2 2 3 16" xfId="12988"/>
    <cellStyle name="Note 12 2 2 3 16 2" xfId="24300"/>
    <cellStyle name="Note 12 2 2 3 16 2 2" xfId="35060"/>
    <cellStyle name="Note 12 2 2 3 16 3" xfId="35059"/>
    <cellStyle name="Note 12 2 2 3 17" xfId="7754"/>
    <cellStyle name="Note 12 2 2 3 17 2" xfId="19671"/>
    <cellStyle name="Note 12 2 2 3 17 2 2" xfId="35062"/>
    <cellStyle name="Note 12 2 2 3 17 3" xfId="35061"/>
    <cellStyle name="Note 12 2 2 3 18" xfId="11368"/>
    <cellStyle name="Note 12 2 2 3 18 2" xfId="22839"/>
    <cellStyle name="Note 12 2 2 3 18 2 2" xfId="35064"/>
    <cellStyle name="Note 12 2 2 3 18 3" xfId="35063"/>
    <cellStyle name="Note 12 2 2 3 19" xfId="5688"/>
    <cellStyle name="Note 12 2 2 3 19 2" xfId="18202"/>
    <cellStyle name="Note 12 2 2 3 19 2 2" xfId="35066"/>
    <cellStyle name="Note 12 2 2 3 19 3" xfId="35065"/>
    <cellStyle name="Note 12 2 2 3 2" xfId="6971"/>
    <cellStyle name="Note 12 2 2 3 2 2" xfId="18980"/>
    <cellStyle name="Note 12 2 2 3 2 2 2" xfId="35068"/>
    <cellStyle name="Note 12 2 2 3 2 3" xfId="35067"/>
    <cellStyle name="Note 12 2 2 3 20" xfId="13340"/>
    <cellStyle name="Note 12 2 2 3 20 2" xfId="35069"/>
    <cellStyle name="Note 12 2 2 3 21" xfId="35046"/>
    <cellStyle name="Note 12 2 2 3 3" xfId="4667"/>
    <cellStyle name="Note 12 2 2 3 3 2" xfId="17364"/>
    <cellStyle name="Note 12 2 2 3 3 2 2" xfId="35071"/>
    <cellStyle name="Note 12 2 2 3 3 3" xfId="35070"/>
    <cellStyle name="Note 12 2 2 3 4" xfId="6780"/>
    <cellStyle name="Note 12 2 2 3 4 2" xfId="18825"/>
    <cellStyle name="Note 12 2 2 3 4 2 2" xfId="35073"/>
    <cellStyle name="Note 12 2 2 3 4 3" xfId="35072"/>
    <cellStyle name="Note 12 2 2 3 5" xfId="5120"/>
    <cellStyle name="Note 12 2 2 3 5 2" xfId="17700"/>
    <cellStyle name="Note 12 2 2 3 5 2 2" xfId="35075"/>
    <cellStyle name="Note 12 2 2 3 5 3" xfId="35074"/>
    <cellStyle name="Note 12 2 2 3 6" xfId="6639"/>
    <cellStyle name="Note 12 2 2 3 6 2" xfId="18703"/>
    <cellStyle name="Note 12 2 2 3 6 2 2" xfId="35077"/>
    <cellStyle name="Note 12 2 2 3 6 3" xfId="35076"/>
    <cellStyle name="Note 12 2 2 3 7" xfId="5252"/>
    <cellStyle name="Note 12 2 2 3 7 2" xfId="17812"/>
    <cellStyle name="Note 12 2 2 3 7 2 2" xfId="35079"/>
    <cellStyle name="Note 12 2 2 3 7 3" xfId="35078"/>
    <cellStyle name="Note 12 2 2 3 8" xfId="6488"/>
    <cellStyle name="Note 12 2 2 3 8 2" xfId="18568"/>
    <cellStyle name="Note 12 2 2 3 8 2 2" xfId="35081"/>
    <cellStyle name="Note 12 2 2 3 8 3" xfId="35080"/>
    <cellStyle name="Note 12 2 2 3 9" xfId="5393"/>
    <cellStyle name="Note 12 2 2 3 9 2" xfId="17936"/>
    <cellStyle name="Note 12 2 2 3 9 2 2" xfId="35083"/>
    <cellStyle name="Note 12 2 2 3 9 3" xfId="35082"/>
    <cellStyle name="Note 12 2 2 30" xfId="12974"/>
    <cellStyle name="Note 12 2 2 30 2" xfId="24286"/>
    <cellStyle name="Note 12 2 2 30 2 2" xfId="35085"/>
    <cellStyle name="Note 12 2 2 30 3" xfId="35084"/>
    <cellStyle name="Note 12 2 2 31" xfId="7420"/>
    <cellStyle name="Note 12 2 2 31 2" xfId="19385"/>
    <cellStyle name="Note 12 2 2 31 2 2" xfId="35087"/>
    <cellStyle name="Note 12 2 2 31 3" xfId="35086"/>
    <cellStyle name="Note 12 2 2 32" xfId="10917"/>
    <cellStyle name="Note 12 2 2 32 2" xfId="22439"/>
    <cellStyle name="Note 12 2 2 32 2 2" xfId="35089"/>
    <cellStyle name="Note 12 2 2 32 3" xfId="35088"/>
    <cellStyle name="Note 12 2 2 33" xfId="5183"/>
    <cellStyle name="Note 12 2 2 33 2" xfId="17756"/>
    <cellStyle name="Note 12 2 2 33 2 2" xfId="35091"/>
    <cellStyle name="Note 12 2 2 33 3" xfId="35090"/>
    <cellStyle name="Note 12 2 2 34" xfId="9910"/>
    <cellStyle name="Note 12 2 2 34 2" xfId="35092"/>
    <cellStyle name="Note 12 2 2 35" xfId="34523"/>
    <cellStyle name="Note 12 2 2 4" xfId="4184"/>
    <cellStyle name="Note 12 2 2 4 10" xfId="6897"/>
    <cellStyle name="Note 12 2 2 4 10 2" xfId="18912"/>
    <cellStyle name="Note 12 2 2 4 10 2 2" xfId="35095"/>
    <cellStyle name="Note 12 2 2 4 10 3" xfId="35094"/>
    <cellStyle name="Note 12 2 2 4 11" xfId="5493"/>
    <cellStyle name="Note 12 2 2 4 11 2" xfId="18028"/>
    <cellStyle name="Note 12 2 2 4 11 2 2" xfId="35097"/>
    <cellStyle name="Note 12 2 2 4 11 3" xfId="35096"/>
    <cellStyle name="Note 12 2 2 4 12" xfId="11409"/>
    <cellStyle name="Note 12 2 2 4 12 2" xfId="22861"/>
    <cellStyle name="Note 12 2 2 4 12 2 2" xfId="35099"/>
    <cellStyle name="Note 12 2 2 4 12 3" xfId="35098"/>
    <cellStyle name="Note 12 2 2 4 13" xfId="11836"/>
    <cellStyle name="Note 12 2 2 4 13 2" xfId="23254"/>
    <cellStyle name="Note 12 2 2 4 13 2 2" xfId="35101"/>
    <cellStyle name="Note 12 2 2 4 13 3" xfId="35100"/>
    <cellStyle name="Note 12 2 2 4 14" xfId="10085"/>
    <cellStyle name="Note 12 2 2 4 14 2" xfId="21714"/>
    <cellStyle name="Note 12 2 2 4 14 2 2" xfId="35103"/>
    <cellStyle name="Note 12 2 2 4 14 3" xfId="35102"/>
    <cellStyle name="Note 12 2 2 4 15" xfId="8322"/>
    <cellStyle name="Note 12 2 2 4 15 2" xfId="20166"/>
    <cellStyle name="Note 12 2 2 4 15 2 2" xfId="35105"/>
    <cellStyle name="Note 12 2 2 4 15 3" xfId="35104"/>
    <cellStyle name="Note 12 2 2 4 16" xfId="12989"/>
    <cellStyle name="Note 12 2 2 4 16 2" xfId="24301"/>
    <cellStyle name="Note 12 2 2 4 16 2 2" xfId="35107"/>
    <cellStyle name="Note 12 2 2 4 16 3" xfId="35106"/>
    <cellStyle name="Note 12 2 2 4 17" xfId="12841"/>
    <cellStyle name="Note 12 2 2 4 17 2" xfId="24174"/>
    <cellStyle name="Note 12 2 2 4 17 2 2" xfId="35109"/>
    <cellStyle name="Note 12 2 2 4 17 3" xfId="35108"/>
    <cellStyle name="Note 12 2 2 4 18" xfId="13316"/>
    <cellStyle name="Note 12 2 2 4 18 2" xfId="24612"/>
    <cellStyle name="Note 12 2 2 4 18 2 2" xfId="35111"/>
    <cellStyle name="Note 12 2 2 4 18 3" xfId="35110"/>
    <cellStyle name="Note 12 2 2 4 19" xfId="7839"/>
    <cellStyle name="Note 12 2 2 4 19 2" xfId="19749"/>
    <cellStyle name="Note 12 2 2 4 19 2 2" xfId="35113"/>
    <cellStyle name="Note 12 2 2 4 19 3" xfId="35112"/>
    <cellStyle name="Note 12 2 2 4 2" xfId="6972"/>
    <cellStyle name="Note 12 2 2 4 2 2" xfId="18981"/>
    <cellStyle name="Note 12 2 2 4 2 2 2" xfId="35115"/>
    <cellStyle name="Note 12 2 2 4 2 3" xfId="35114"/>
    <cellStyle name="Note 12 2 2 4 20" xfId="13978"/>
    <cellStyle name="Note 12 2 2 4 20 2" xfId="35116"/>
    <cellStyle name="Note 12 2 2 4 21" xfId="35093"/>
    <cellStyle name="Note 12 2 2 4 3" xfId="4952"/>
    <cellStyle name="Note 12 2 2 4 3 2" xfId="17565"/>
    <cellStyle name="Note 12 2 2 4 3 2 2" xfId="35118"/>
    <cellStyle name="Note 12 2 2 4 3 3" xfId="35117"/>
    <cellStyle name="Note 12 2 2 4 4" xfId="6781"/>
    <cellStyle name="Note 12 2 2 4 4 2" xfId="18826"/>
    <cellStyle name="Note 12 2 2 4 4 2 2" xfId="35120"/>
    <cellStyle name="Note 12 2 2 4 4 3" xfId="35119"/>
    <cellStyle name="Note 12 2 2 4 5" xfId="5119"/>
    <cellStyle name="Note 12 2 2 4 5 2" xfId="17699"/>
    <cellStyle name="Note 12 2 2 4 5 2 2" xfId="35122"/>
    <cellStyle name="Note 12 2 2 4 5 3" xfId="35121"/>
    <cellStyle name="Note 12 2 2 4 6" xfId="6640"/>
    <cellStyle name="Note 12 2 2 4 6 2" xfId="18704"/>
    <cellStyle name="Note 12 2 2 4 6 2 2" xfId="35124"/>
    <cellStyle name="Note 12 2 2 4 6 3" xfId="35123"/>
    <cellStyle name="Note 12 2 2 4 7" xfId="6732"/>
    <cellStyle name="Note 12 2 2 4 7 2" xfId="18780"/>
    <cellStyle name="Note 12 2 2 4 7 2 2" xfId="35126"/>
    <cellStyle name="Note 12 2 2 4 7 3" xfId="35125"/>
    <cellStyle name="Note 12 2 2 4 8" xfId="6489"/>
    <cellStyle name="Note 12 2 2 4 8 2" xfId="18569"/>
    <cellStyle name="Note 12 2 2 4 8 2 2" xfId="35128"/>
    <cellStyle name="Note 12 2 2 4 8 3" xfId="35127"/>
    <cellStyle name="Note 12 2 2 4 9" xfId="5392"/>
    <cellStyle name="Note 12 2 2 4 9 2" xfId="17935"/>
    <cellStyle name="Note 12 2 2 4 9 2 2" xfId="35130"/>
    <cellStyle name="Note 12 2 2 4 9 3" xfId="35129"/>
    <cellStyle name="Note 12 2 2 5" xfId="4185"/>
    <cellStyle name="Note 12 2 2 5 10" xfId="10104"/>
    <cellStyle name="Note 12 2 2 5 10 2" xfId="21728"/>
    <cellStyle name="Note 12 2 2 5 10 2 2" xfId="35133"/>
    <cellStyle name="Note 12 2 2 5 10 3" xfId="35132"/>
    <cellStyle name="Note 12 2 2 5 11" xfId="5492"/>
    <cellStyle name="Note 12 2 2 5 11 2" xfId="18027"/>
    <cellStyle name="Note 12 2 2 5 11 2 2" xfId="35135"/>
    <cellStyle name="Note 12 2 2 5 11 3" xfId="35134"/>
    <cellStyle name="Note 12 2 2 5 12" xfId="11410"/>
    <cellStyle name="Note 12 2 2 5 12 2" xfId="22862"/>
    <cellStyle name="Note 12 2 2 5 12 2 2" xfId="35137"/>
    <cellStyle name="Note 12 2 2 5 12 3" xfId="35136"/>
    <cellStyle name="Note 12 2 2 5 13" xfId="11837"/>
    <cellStyle name="Note 12 2 2 5 13 2" xfId="23255"/>
    <cellStyle name="Note 12 2 2 5 13 2 2" xfId="35139"/>
    <cellStyle name="Note 12 2 2 5 13 3" xfId="35138"/>
    <cellStyle name="Note 12 2 2 5 14" xfId="11693"/>
    <cellStyle name="Note 12 2 2 5 14 2" xfId="23128"/>
    <cellStyle name="Note 12 2 2 5 14 2 2" xfId="35141"/>
    <cellStyle name="Note 12 2 2 5 14 3" xfId="35140"/>
    <cellStyle name="Note 12 2 2 5 15" xfId="12183"/>
    <cellStyle name="Note 12 2 2 5 15 2" xfId="23579"/>
    <cellStyle name="Note 12 2 2 5 15 2 2" xfId="35143"/>
    <cellStyle name="Note 12 2 2 5 15 3" xfId="35142"/>
    <cellStyle name="Note 12 2 2 5 16" xfId="12990"/>
    <cellStyle name="Note 12 2 2 5 16 2" xfId="24302"/>
    <cellStyle name="Note 12 2 2 5 16 2 2" xfId="35145"/>
    <cellStyle name="Note 12 2 2 5 16 3" xfId="35144"/>
    <cellStyle name="Note 12 2 2 5 17" xfId="12218"/>
    <cellStyle name="Note 12 2 2 5 17 2" xfId="23602"/>
    <cellStyle name="Note 12 2 2 5 17 2 2" xfId="35147"/>
    <cellStyle name="Note 12 2 2 5 17 3" xfId="35146"/>
    <cellStyle name="Note 12 2 2 5 18" xfId="6162"/>
    <cellStyle name="Note 12 2 2 5 18 2" xfId="18280"/>
    <cellStyle name="Note 12 2 2 5 18 2 2" xfId="35149"/>
    <cellStyle name="Note 12 2 2 5 18 3" xfId="35148"/>
    <cellStyle name="Note 12 2 2 5 19" xfId="12926"/>
    <cellStyle name="Note 12 2 2 5 19 2" xfId="24246"/>
    <cellStyle name="Note 12 2 2 5 19 2 2" xfId="35151"/>
    <cellStyle name="Note 12 2 2 5 19 3" xfId="35150"/>
    <cellStyle name="Note 12 2 2 5 2" xfId="6973"/>
    <cellStyle name="Note 12 2 2 5 2 2" xfId="18982"/>
    <cellStyle name="Note 12 2 2 5 2 2 2" xfId="35153"/>
    <cellStyle name="Note 12 2 2 5 2 3" xfId="35152"/>
    <cellStyle name="Note 12 2 2 5 20" xfId="12180"/>
    <cellStyle name="Note 12 2 2 5 20 2" xfId="35154"/>
    <cellStyle name="Note 12 2 2 5 21" xfId="35131"/>
    <cellStyle name="Note 12 2 2 5 3" xfId="4951"/>
    <cellStyle name="Note 12 2 2 5 3 2" xfId="17564"/>
    <cellStyle name="Note 12 2 2 5 3 2 2" xfId="35156"/>
    <cellStyle name="Note 12 2 2 5 3 3" xfId="35155"/>
    <cellStyle name="Note 12 2 2 5 4" xfId="7388"/>
    <cellStyle name="Note 12 2 2 5 4 2" xfId="19361"/>
    <cellStyle name="Note 12 2 2 5 4 2 2" xfId="35158"/>
    <cellStyle name="Note 12 2 2 5 4 3" xfId="35157"/>
    <cellStyle name="Note 12 2 2 5 5" xfId="7853"/>
    <cellStyle name="Note 12 2 2 5 5 2" xfId="19760"/>
    <cellStyle name="Note 12 2 2 5 5 2 2" xfId="35160"/>
    <cellStyle name="Note 12 2 2 5 5 3" xfId="35159"/>
    <cellStyle name="Note 12 2 2 5 6" xfId="6641"/>
    <cellStyle name="Note 12 2 2 5 6 2" xfId="18705"/>
    <cellStyle name="Note 12 2 2 5 6 2 2" xfId="35162"/>
    <cellStyle name="Note 12 2 2 5 6 3" xfId="35161"/>
    <cellStyle name="Note 12 2 2 5 7" xfId="5251"/>
    <cellStyle name="Note 12 2 2 5 7 2" xfId="17811"/>
    <cellStyle name="Note 12 2 2 5 7 2 2" xfId="35164"/>
    <cellStyle name="Note 12 2 2 5 7 3" xfId="35163"/>
    <cellStyle name="Note 12 2 2 5 8" xfId="9213"/>
    <cellStyle name="Note 12 2 2 5 8 2" xfId="20949"/>
    <cellStyle name="Note 12 2 2 5 8 2 2" xfId="35166"/>
    <cellStyle name="Note 12 2 2 5 8 3" xfId="35165"/>
    <cellStyle name="Note 12 2 2 5 9" xfId="9655"/>
    <cellStyle name="Note 12 2 2 5 9 2" xfId="21340"/>
    <cellStyle name="Note 12 2 2 5 9 2 2" xfId="35168"/>
    <cellStyle name="Note 12 2 2 5 9 3" xfId="35167"/>
    <cellStyle name="Note 12 2 2 6" xfId="4186"/>
    <cellStyle name="Note 12 2 2 6 10" xfId="7361"/>
    <cellStyle name="Note 12 2 2 6 10 2" xfId="19336"/>
    <cellStyle name="Note 12 2 2 6 10 2 2" xfId="35171"/>
    <cellStyle name="Note 12 2 2 6 10 3" xfId="35170"/>
    <cellStyle name="Note 12 2 2 6 11" xfId="5491"/>
    <cellStyle name="Note 12 2 2 6 11 2" xfId="18026"/>
    <cellStyle name="Note 12 2 2 6 11 2 2" xfId="35173"/>
    <cellStyle name="Note 12 2 2 6 11 3" xfId="35172"/>
    <cellStyle name="Note 12 2 2 6 12" xfId="11411"/>
    <cellStyle name="Note 12 2 2 6 12 2" xfId="22863"/>
    <cellStyle name="Note 12 2 2 6 12 2 2" xfId="35175"/>
    <cellStyle name="Note 12 2 2 6 12 3" xfId="35174"/>
    <cellStyle name="Note 12 2 2 6 13" xfId="11838"/>
    <cellStyle name="Note 12 2 2 6 13 2" xfId="23256"/>
    <cellStyle name="Note 12 2 2 6 13 2 2" xfId="35177"/>
    <cellStyle name="Note 12 2 2 6 13 3" xfId="35176"/>
    <cellStyle name="Note 12 2 2 6 14" xfId="10527"/>
    <cellStyle name="Note 12 2 2 6 14 2" xfId="22104"/>
    <cellStyle name="Note 12 2 2 6 14 2 2" xfId="35179"/>
    <cellStyle name="Note 12 2 2 6 14 3" xfId="35178"/>
    <cellStyle name="Note 12 2 2 6 15" xfId="8667"/>
    <cellStyle name="Note 12 2 2 6 15 2" xfId="20457"/>
    <cellStyle name="Note 12 2 2 6 15 2 2" xfId="35181"/>
    <cellStyle name="Note 12 2 2 6 15 3" xfId="35180"/>
    <cellStyle name="Note 12 2 2 6 16" xfId="12991"/>
    <cellStyle name="Note 12 2 2 6 16 2" xfId="24303"/>
    <cellStyle name="Note 12 2 2 6 16 2 2" xfId="35183"/>
    <cellStyle name="Note 12 2 2 6 16 3" xfId="35182"/>
    <cellStyle name="Note 12 2 2 6 17" xfId="7589"/>
    <cellStyle name="Note 12 2 2 6 17 2" xfId="19535"/>
    <cellStyle name="Note 12 2 2 6 17 2 2" xfId="35185"/>
    <cellStyle name="Note 12 2 2 6 17 3" xfId="35184"/>
    <cellStyle name="Note 12 2 2 6 18" xfId="6163"/>
    <cellStyle name="Note 12 2 2 6 18 2" xfId="18281"/>
    <cellStyle name="Note 12 2 2 6 18 2 2" xfId="35187"/>
    <cellStyle name="Note 12 2 2 6 18 3" xfId="35186"/>
    <cellStyle name="Note 12 2 2 6 19" xfId="12267"/>
    <cellStyle name="Note 12 2 2 6 19 2" xfId="23646"/>
    <cellStyle name="Note 12 2 2 6 19 2 2" xfId="35189"/>
    <cellStyle name="Note 12 2 2 6 19 3" xfId="35188"/>
    <cellStyle name="Note 12 2 2 6 2" xfId="6974"/>
    <cellStyle name="Note 12 2 2 6 2 2" xfId="18983"/>
    <cellStyle name="Note 12 2 2 6 2 2 2" xfId="35191"/>
    <cellStyle name="Note 12 2 2 6 2 3" xfId="35190"/>
    <cellStyle name="Note 12 2 2 6 20" xfId="11337"/>
    <cellStyle name="Note 12 2 2 6 20 2" xfId="35192"/>
    <cellStyle name="Note 12 2 2 6 21" xfId="35169"/>
    <cellStyle name="Note 12 2 2 6 3" xfId="4950"/>
    <cellStyle name="Note 12 2 2 6 3 2" xfId="17563"/>
    <cellStyle name="Note 12 2 2 6 3 2 2" xfId="35194"/>
    <cellStyle name="Note 12 2 2 6 3 3" xfId="35193"/>
    <cellStyle name="Note 12 2 2 6 4" xfId="6782"/>
    <cellStyle name="Note 12 2 2 6 4 2" xfId="18827"/>
    <cellStyle name="Note 12 2 2 6 4 2 2" xfId="35196"/>
    <cellStyle name="Note 12 2 2 6 4 3" xfId="35195"/>
    <cellStyle name="Note 12 2 2 6 5" xfId="5118"/>
    <cellStyle name="Note 12 2 2 6 5 2" xfId="17698"/>
    <cellStyle name="Note 12 2 2 6 5 2 2" xfId="35198"/>
    <cellStyle name="Note 12 2 2 6 5 3" xfId="35197"/>
    <cellStyle name="Note 12 2 2 6 6" xfId="6642"/>
    <cellStyle name="Note 12 2 2 6 6 2" xfId="18706"/>
    <cellStyle name="Note 12 2 2 6 6 2 2" xfId="35200"/>
    <cellStyle name="Note 12 2 2 6 6 3" xfId="35199"/>
    <cellStyle name="Note 12 2 2 6 7" xfId="5011"/>
    <cellStyle name="Note 12 2 2 6 7 2" xfId="17620"/>
    <cellStyle name="Note 12 2 2 6 7 2 2" xfId="35202"/>
    <cellStyle name="Note 12 2 2 6 7 3" xfId="35201"/>
    <cellStyle name="Note 12 2 2 6 8" xfId="7443"/>
    <cellStyle name="Note 12 2 2 6 8 2" xfId="19396"/>
    <cellStyle name="Note 12 2 2 6 8 2 2" xfId="35204"/>
    <cellStyle name="Note 12 2 2 6 8 3" xfId="35203"/>
    <cellStyle name="Note 12 2 2 6 9" xfId="5391"/>
    <cellStyle name="Note 12 2 2 6 9 2" xfId="17934"/>
    <cellStyle name="Note 12 2 2 6 9 2 2" xfId="35206"/>
    <cellStyle name="Note 12 2 2 6 9 3" xfId="35205"/>
    <cellStyle name="Note 12 2 2 7" xfId="4187"/>
    <cellStyle name="Note 12 2 2 7 10" xfId="9270"/>
    <cellStyle name="Note 12 2 2 7 10 2" xfId="20991"/>
    <cellStyle name="Note 12 2 2 7 10 2 2" xfId="35209"/>
    <cellStyle name="Note 12 2 2 7 10 3" xfId="35208"/>
    <cellStyle name="Note 12 2 2 7 11" xfId="5490"/>
    <cellStyle name="Note 12 2 2 7 11 2" xfId="18025"/>
    <cellStyle name="Note 12 2 2 7 11 2 2" xfId="35211"/>
    <cellStyle name="Note 12 2 2 7 11 3" xfId="35210"/>
    <cellStyle name="Note 12 2 2 7 12" xfId="11412"/>
    <cellStyle name="Note 12 2 2 7 12 2" xfId="22864"/>
    <cellStyle name="Note 12 2 2 7 12 2 2" xfId="35213"/>
    <cellStyle name="Note 12 2 2 7 12 3" xfId="35212"/>
    <cellStyle name="Note 12 2 2 7 13" xfId="11839"/>
    <cellStyle name="Note 12 2 2 7 13 2" xfId="23257"/>
    <cellStyle name="Note 12 2 2 7 13 2 2" xfId="35215"/>
    <cellStyle name="Note 12 2 2 7 13 3" xfId="35214"/>
    <cellStyle name="Note 12 2 2 7 14" xfId="4764"/>
    <cellStyle name="Note 12 2 2 7 14 2" xfId="17419"/>
    <cellStyle name="Note 12 2 2 7 14 2 2" xfId="35217"/>
    <cellStyle name="Note 12 2 2 7 14 3" xfId="35216"/>
    <cellStyle name="Note 12 2 2 7 15" xfId="9237"/>
    <cellStyle name="Note 12 2 2 7 15 2" xfId="20970"/>
    <cellStyle name="Note 12 2 2 7 15 2 2" xfId="35219"/>
    <cellStyle name="Note 12 2 2 7 15 3" xfId="35218"/>
    <cellStyle name="Note 12 2 2 7 16" xfId="12992"/>
    <cellStyle name="Note 12 2 2 7 16 2" xfId="24304"/>
    <cellStyle name="Note 12 2 2 7 16 2 2" xfId="35221"/>
    <cellStyle name="Note 12 2 2 7 16 3" xfId="35220"/>
    <cellStyle name="Note 12 2 2 7 17" xfId="5649"/>
    <cellStyle name="Note 12 2 2 7 17 2" xfId="18166"/>
    <cellStyle name="Note 12 2 2 7 17 2 2" xfId="35223"/>
    <cellStyle name="Note 12 2 2 7 17 3" xfId="35222"/>
    <cellStyle name="Note 12 2 2 7 18" xfId="6164"/>
    <cellStyle name="Note 12 2 2 7 18 2" xfId="18282"/>
    <cellStyle name="Note 12 2 2 7 18 2 2" xfId="35225"/>
    <cellStyle name="Note 12 2 2 7 18 3" xfId="35224"/>
    <cellStyle name="Note 12 2 2 7 19" xfId="12191"/>
    <cellStyle name="Note 12 2 2 7 19 2" xfId="23587"/>
    <cellStyle name="Note 12 2 2 7 19 2 2" xfId="35227"/>
    <cellStyle name="Note 12 2 2 7 19 3" xfId="35226"/>
    <cellStyle name="Note 12 2 2 7 2" xfId="6975"/>
    <cellStyle name="Note 12 2 2 7 2 2" xfId="18984"/>
    <cellStyle name="Note 12 2 2 7 2 2 2" xfId="35229"/>
    <cellStyle name="Note 12 2 2 7 2 3" xfId="35228"/>
    <cellStyle name="Note 12 2 2 7 20" xfId="14003"/>
    <cellStyle name="Note 12 2 2 7 20 2" xfId="35230"/>
    <cellStyle name="Note 12 2 2 7 21" xfId="35207"/>
    <cellStyle name="Note 12 2 2 7 3" xfId="4949"/>
    <cellStyle name="Note 12 2 2 7 3 2" xfId="17562"/>
    <cellStyle name="Note 12 2 2 7 3 2 2" xfId="35232"/>
    <cellStyle name="Note 12 2 2 7 3 3" xfId="35231"/>
    <cellStyle name="Note 12 2 2 7 4" xfId="6783"/>
    <cellStyle name="Note 12 2 2 7 4 2" xfId="18828"/>
    <cellStyle name="Note 12 2 2 7 4 2 2" xfId="35234"/>
    <cellStyle name="Note 12 2 2 7 4 3" xfId="35233"/>
    <cellStyle name="Note 12 2 2 7 5" xfId="5117"/>
    <cellStyle name="Note 12 2 2 7 5 2" xfId="17697"/>
    <cellStyle name="Note 12 2 2 7 5 2 2" xfId="35236"/>
    <cellStyle name="Note 12 2 2 7 5 3" xfId="35235"/>
    <cellStyle name="Note 12 2 2 7 6" xfId="6643"/>
    <cellStyle name="Note 12 2 2 7 6 2" xfId="18707"/>
    <cellStyle name="Note 12 2 2 7 6 2 2" xfId="35238"/>
    <cellStyle name="Note 12 2 2 7 6 3" xfId="35237"/>
    <cellStyle name="Note 12 2 2 7 7" xfId="6661"/>
    <cellStyle name="Note 12 2 2 7 7 2" xfId="18720"/>
    <cellStyle name="Note 12 2 2 7 7 2 2" xfId="35240"/>
    <cellStyle name="Note 12 2 2 7 7 3" xfId="35239"/>
    <cellStyle name="Note 12 2 2 7 8" xfId="4782"/>
    <cellStyle name="Note 12 2 2 7 8 2" xfId="17433"/>
    <cellStyle name="Note 12 2 2 7 8 2 2" xfId="35242"/>
    <cellStyle name="Note 12 2 2 7 8 3" xfId="35241"/>
    <cellStyle name="Note 12 2 2 7 9" xfId="5390"/>
    <cellStyle name="Note 12 2 2 7 9 2" xfId="17933"/>
    <cellStyle name="Note 12 2 2 7 9 2 2" xfId="35244"/>
    <cellStyle name="Note 12 2 2 7 9 3" xfId="35243"/>
    <cellStyle name="Note 12 2 2 8" xfId="4188"/>
    <cellStyle name="Note 12 2 2 8 10" xfId="5145"/>
    <cellStyle name="Note 12 2 2 8 10 2" xfId="17725"/>
    <cellStyle name="Note 12 2 2 8 10 2 2" xfId="35247"/>
    <cellStyle name="Note 12 2 2 8 10 3" xfId="35246"/>
    <cellStyle name="Note 12 2 2 8 11" xfId="5489"/>
    <cellStyle name="Note 12 2 2 8 11 2" xfId="18024"/>
    <cellStyle name="Note 12 2 2 8 11 2 2" xfId="35249"/>
    <cellStyle name="Note 12 2 2 8 11 3" xfId="35248"/>
    <cellStyle name="Note 12 2 2 8 12" xfId="11413"/>
    <cellStyle name="Note 12 2 2 8 12 2" xfId="22865"/>
    <cellStyle name="Note 12 2 2 8 12 2 2" xfId="35251"/>
    <cellStyle name="Note 12 2 2 8 12 3" xfId="35250"/>
    <cellStyle name="Note 12 2 2 8 13" xfId="11840"/>
    <cellStyle name="Note 12 2 2 8 13 2" xfId="23258"/>
    <cellStyle name="Note 12 2 2 8 13 2 2" xfId="35253"/>
    <cellStyle name="Note 12 2 2 8 13 3" xfId="35252"/>
    <cellStyle name="Note 12 2 2 8 14" xfId="4765"/>
    <cellStyle name="Note 12 2 2 8 14 2" xfId="17420"/>
    <cellStyle name="Note 12 2 2 8 14 2 2" xfId="35255"/>
    <cellStyle name="Note 12 2 2 8 14 3" xfId="35254"/>
    <cellStyle name="Note 12 2 2 8 15" xfId="7419"/>
    <cellStyle name="Note 12 2 2 8 15 2" xfId="19384"/>
    <cellStyle name="Note 12 2 2 8 15 2 2" xfId="35257"/>
    <cellStyle name="Note 12 2 2 8 15 3" xfId="35256"/>
    <cellStyle name="Note 12 2 2 8 16" xfId="12993"/>
    <cellStyle name="Note 12 2 2 8 16 2" xfId="24305"/>
    <cellStyle name="Note 12 2 2 8 16 2 2" xfId="35259"/>
    <cellStyle name="Note 12 2 2 8 16 3" xfId="35258"/>
    <cellStyle name="Note 12 2 2 8 17" xfId="8411"/>
    <cellStyle name="Note 12 2 2 8 17 2" xfId="20233"/>
    <cellStyle name="Note 12 2 2 8 17 2 2" xfId="35261"/>
    <cellStyle name="Note 12 2 2 8 17 3" xfId="35260"/>
    <cellStyle name="Note 12 2 2 8 18" xfId="11676"/>
    <cellStyle name="Note 12 2 2 8 18 2" xfId="23114"/>
    <cellStyle name="Note 12 2 2 8 18 2 2" xfId="35263"/>
    <cellStyle name="Note 12 2 2 8 18 3" xfId="35262"/>
    <cellStyle name="Note 12 2 2 8 19" xfId="7751"/>
    <cellStyle name="Note 12 2 2 8 19 2" xfId="19668"/>
    <cellStyle name="Note 12 2 2 8 19 2 2" xfId="35265"/>
    <cellStyle name="Note 12 2 2 8 19 3" xfId="35264"/>
    <cellStyle name="Note 12 2 2 8 2" xfId="6976"/>
    <cellStyle name="Note 12 2 2 8 2 2" xfId="18985"/>
    <cellStyle name="Note 12 2 2 8 2 2 2" xfId="35267"/>
    <cellStyle name="Note 12 2 2 8 2 3" xfId="35266"/>
    <cellStyle name="Note 12 2 2 8 20" xfId="5616"/>
    <cellStyle name="Note 12 2 2 8 20 2" xfId="35268"/>
    <cellStyle name="Note 12 2 2 8 21" xfId="35245"/>
    <cellStyle name="Note 12 2 2 8 3" xfId="4948"/>
    <cellStyle name="Note 12 2 2 8 3 2" xfId="17561"/>
    <cellStyle name="Note 12 2 2 8 3 2 2" xfId="35270"/>
    <cellStyle name="Note 12 2 2 8 3 3" xfId="35269"/>
    <cellStyle name="Note 12 2 2 8 4" xfId="6784"/>
    <cellStyle name="Note 12 2 2 8 4 2" xfId="18829"/>
    <cellStyle name="Note 12 2 2 8 4 2 2" xfId="35272"/>
    <cellStyle name="Note 12 2 2 8 4 3" xfId="35271"/>
    <cellStyle name="Note 12 2 2 8 5" xfId="5116"/>
    <cellStyle name="Note 12 2 2 8 5 2" xfId="17696"/>
    <cellStyle name="Note 12 2 2 8 5 2 2" xfId="35274"/>
    <cellStyle name="Note 12 2 2 8 5 3" xfId="35273"/>
    <cellStyle name="Note 12 2 2 8 6" xfId="6644"/>
    <cellStyle name="Note 12 2 2 8 6 2" xfId="18708"/>
    <cellStyle name="Note 12 2 2 8 6 2 2" xfId="35276"/>
    <cellStyle name="Note 12 2 2 8 6 3" xfId="35275"/>
    <cellStyle name="Note 12 2 2 8 7" xfId="6907"/>
    <cellStyle name="Note 12 2 2 8 7 2" xfId="18921"/>
    <cellStyle name="Note 12 2 2 8 7 2 2" xfId="35278"/>
    <cellStyle name="Note 12 2 2 8 7 3" xfId="35277"/>
    <cellStyle name="Note 12 2 2 8 8" xfId="4853"/>
    <cellStyle name="Note 12 2 2 8 8 2" xfId="17486"/>
    <cellStyle name="Note 12 2 2 8 8 2 2" xfId="35280"/>
    <cellStyle name="Note 12 2 2 8 8 3" xfId="35279"/>
    <cellStyle name="Note 12 2 2 8 9" xfId="5389"/>
    <cellStyle name="Note 12 2 2 8 9 2" xfId="17932"/>
    <cellStyle name="Note 12 2 2 8 9 2 2" xfId="35282"/>
    <cellStyle name="Note 12 2 2 8 9 3" xfId="35281"/>
    <cellStyle name="Note 12 2 2 9" xfId="4189"/>
    <cellStyle name="Note 12 2 2 9 10" xfId="6647"/>
    <cellStyle name="Note 12 2 2 9 10 2" xfId="18711"/>
    <cellStyle name="Note 12 2 2 9 10 2 2" xfId="35285"/>
    <cellStyle name="Note 12 2 2 9 10 3" xfId="35284"/>
    <cellStyle name="Note 12 2 2 9 11" xfId="5488"/>
    <cellStyle name="Note 12 2 2 9 11 2" xfId="18023"/>
    <cellStyle name="Note 12 2 2 9 11 2 2" xfId="35287"/>
    <cellStyle name="Note 12 2 2 9 11 3" xfId="35286"/>
    <cellStyle name="Note 12 2 2 9 12" xfId="11414"/>
    <cellStyle name="Note 12 2 2 9 12 2" xfId="22866"/>
    <cellStyle name="Note 12 2 2 9 12 2 2" xfId="35289"/>
    <cellStyle name="Note 12 2 2 9 12 3" xfId="35288"/>
    <cellStyle name="Note 12 2 2 9 13" xfId="11841"/>
    <cellStyle name="Note 12 2 2 9 13 2" xfId="23259"/>
    <cellStyle name="Note 12 2 2 9 13 2 2" xfId="35291"/>
    <cellStyle name="Note 12 2 2 9 13 3" xfId="35290"/>
    <cellStyle name="Note 12 2 2 9 14" xfId="6234"/>
    <cellStyle name="Note 12 2 2 9 14 2" xfId="18343"/>
    <cellStyle name="Note 12 2 2 9 14 2 2" xfId="35293"/>
    <cellStyle name="Note 12 2 2 9 14 3" xfId="35292"/>
    <cellStyle name="Note 12 2 2 9 15" xfId="5608"/>
    <cellStyle name="Note 12 2 2 9 15 2" xfId="18130"/>
    <cellStyle name="Note 12 2 2 9 15 2 2" xfId="35295"/>
    <cellStyle name="Note 12 2 2 9 15 3" xfId="35294"/>
    <cellStyle name="Note 12 2 2 9 16" xfId="12994"/>
    <cellStyle name="Note 12 2 2 9 16 2" xfId="24306"/>
    <cellStyle name="Note 12 2 2 9 16 2 2" xfId="35297"/>
    <cellStyle name="Note 12 2 2 9 16 3" xfId="35296"/>
    <cellStyle name="Note 12 2 2 9 17" xfId="7755"/>
    <cellStyle name="Note 12 2 2 9 17 2" xfId="19672"/>
    <cellStyle name="Note 12 2 2 9 17 2 2" xfId="35299"/>
    <cellStyle name="Note 12 2 2 9 17 3" xfId="35298"/>
    <cellStyle name="Note 12 2 2 9 18" xfId="6165"/>
    <cellStyle name="Note 12 2 2 9 18 2" xfId="18283"/>
    <cellStyle name="Note 12 2 2 9 18 2 2" xfId="35301"/>
    <cellStyle name="Note 12 2 2 9 18 3" xfId="35300"/>
    <cellStyle name="Note 12 2 2 9 19" xfId="5687"/>
    <cellStyle name="Note 12 2 2 9 19 2" xfId="18201"/>
    <cellStyle name="Note 12 2 2 9 19 2 2" xfId="35303"/>
    <cellStyle name="Note 12 2 2 9 19 3" xfId="35302"/>
    <cellStyle name="Note 12 2 2 9 2" xfId="6977"/>
    <cellStyle name="Note 12 2 2 9 2 2" xfId="18986"/>
    <cellStyle name="Note 12 2 2 9 2 2 2" xfId="35305"/>
    <cellStyle name="Note 12 2 2 9 2 3" xfId="35304"/>
    <cellStyle name="Note 12 2 2 9 20" xfId="10909"/>
    <cellStyle name="Note 12 2 2 9 20 2" xfId="35306"/>
    <cellStyle name="Note 12 2 2 9 21" xfId="35283"/>
    <cellStyle name="Note 12 2 2 9 3" xfId="4947"/>
    <cellStyle name="Note 12 2 2 9 3 2" xfId="17560"/>
    <cellStyle name="Note 12 2 2 9 3 2 2" xfId="35308"/>
    <cellStyle name="Note 12 2 2 9 3 3" xfId="35307"/>
    <cellStyle name="Note 12 2 2 9 4" xfId="6785"/>
    <cellStyle name="Note 12 2 2 9 4 2" xfId="18830"/>
    <cellStyle name="Note 12 2 2 9 4 2 2" xfId="35310"/>
    <cellStyle name="Note 12 2 2 9 4 3" xfId="35309"/>
    <cellStyle name="Note 12 2 2 9 5" xfId="5115"/>
    <cellStyle name="Note 12 2 2 9 5 2" xfId="17695"/>
    <cellStyle name="Note 12 2 2 9 5 2 2" xfId="35312"/>
    <cellStyle name="Note 12 2 2 9 5 3" xfId="35311"/>
    <cellStyle name="Note 12 2 2 9 6" xfId="8307"/>
    <cellStyle name="Note 12 2 2 9 6 2" xfId="20152"/>
    <cellStyle name="Note 12 2 2 9 6 2 2" xfId="35314"/>
    <cellStyle name="Note 12 2 2 9 6 3" xfId="35313"/>
    <cellStyle name="Note 12 2 2 9 7" xfId="8319"/>
    <cellStyle name="Note 12 2 2 9 7 2" xfId="20163"/>
    <cellStyle name="Note 12 2 2 9 7 2 2" xfId="35316"/>
    <cellStyle name="Note 12 2 2 9 7 3" xfId="35315"/>
    <cellStyle name="Note 12 2 2 9 8" xfId="6490"/>
    <cellStyle name="Note 12 2 2 9 8 2" xfId="18570"/>
    <cellStyle name="Note 12 2 2 9 8 2 2" xfId="35318"/>
    <cellStyle name="Note 12 2 2 9 8 3" xfId="35317"/>
    <cellStyle name="Note 12 2 2 9 9" xfId="5388"/>
    <cellStyle name="Note 12 2 2 9 9 2" xfId="17931"/>
    <cellStyle name="Note 12 2 2 9 9 2 2" xfId="35320"/>
    <cellStyle name="Note 12 2 2 9 9 3" xfId="35319"/>
    <cellStyle name="Note 12 2 20" xfId="7448"/>
    <cellStyle name="Note 12 2 20 2" xfId="19400"/>
    <cellStyle name="Note 12 2 20 2 2" xfId="35322"/>
    <cellStyle name="Note 12 2 20 3" xfId="35321"/>
    <cellStyle name="Note 12 2 21" xfId="5262"/>
    <cellStyle name="Note 12 2 21 2" xfId="17822"/>
    <cellStyle name="Note 12 2 21 2 2" xfId="35324"/>
    <cellStyle name="Note 12 2 21 3" xfId="35323"/>
    <cellStyle name="Note 12 2 22" xfId="5402"/>
    <cellStyle name="Note 12 2 22 2" xfId="17945"/>
    <cellStyle name="Note 12 2 22 2 2" xfId="35326"/>
    <cellStyle name="Note 12 2 22 3" xfId="35325"/>
    <cellStyle name="Note 12 2 23" xfId="6561"/>
    <cellStyle name="Note 12 2 23 2" xfId="18637"/>
    <cellStyle name="Note 12 2 23 2 2" xfId="35328"/>
    <cellStyle name="Note 12 2 23 3" xfId="35327"/>
    <cellStyle name="Note 12 2 24" xfId="5377"/>
    <cellStyle name="Note 12 2 24 2" xfId="17922"/>
    <cellStyle name="Note 12 2 24 2 2" xfId="35330"/>
    <cellStyle name="Note 12 2 24 3" xfId="35329"/>
    <cellStyle name="Note 12 2 25" xfId="10115"/>
    <cellStyle name="Note 12 2 25 2" xfId="21739"/>
    <cellStyle name="Note 12 2 25 2 2" xfId="35332"/>
    <cellStyle name="Note 12 2 25 3" xfId="35331"/>
    <cellStyle name="Note 12 2 26" xfId="6290"/>
    <cellStyle name="Note 12 2 26 2" xfId="18392"/>
    <cellStyle name="Note 12 2 26 2 2" xfId="35334"/>
    <cellStyle name="Note 12 2 26 3" xfId="35333"/>
    <cellStyle name="Note 12 2 27" xfId="11814"/>
    <cellStyle name="Note 12 2 27 2" xfId="23232"/>
    <cellStyle name="Note 12 2 27 2 2" xfId="35336"/>
    <cellStyle name="Note 12 2 27 3" xfId="35335"/>
    <cellStyle name="Note 12 2 28" xfId="9381"/>
    <cellStyle name="Note 12 2 28 2" xfId="21098"/>
    <cellStyle name="Note 12 2 28 2 2" xfId="35338"/>
    <cellStyle name="Note 12 2 28 3" xfId="35337"/>
    <cellStyle name="Note 12 2 29" xfId="7091"/>
    <cellStyle name="Note 12 2 29 2" xfId="19098"/>
    <cellStyle name="Note 12 2 29 2 2" xfId="35340"/>
    <cellStyle name="Note 12 2 29 3" xfId="35339"/>
    <cellStyle name="Note 12 2 3" xfId="4190"/>
    <cellStyle name="Note 12 2 3 10" xfId="5249"/>
    <cellStyle name="Note 12 2 3 10 2" xfId="17810"/>
    <cellStyle name="Note 12 2 3 10 2 2" xfId="35343"/>
    <cellStyle name="Note 12 2 3 10 3" xfId="35342"/>
    <cellStyle name="Note 12 2 3 11" xfId="6491"/>
    <cellStyle name="Note 12 2 3 11 2" xfId="18571"/>
    <cellStyle name="Note 12 2 3 11 2 2" xfId="35345"/>
    <cellStyle name="Note 12 2 3 11 3" xfId="35344"/>
    <cellStyle name="Note 12 2 3 12" xfId="5387"/>
    <cellStyle name="Note 12 2 3 12 2" xfId="17930"/>
    <cellStyle name="Note 12 2 3 12 2 2" xfId="35347"/>
    <cellStyle name="Note 12 2 3 12 3" xfId="35346"/>
    <cellStyle name="Note 12 2 3 13" xfId="5087"/>
    <cellStyle name="Note 12 2 3 13 2" xfId="17675"/>
    <cellStyle name="Note 12 2 3 13 2 2" xfId="35349"/>
    <cellStyle name="Note 12 2 3 13 3" xfId="35348"/>
    <cellStyle name="Note 12 2 3 14" xfId="7117"/>
    <cellStyle name="Note 12 2 3 14 2" xfId="19123"/>
    <cellStyle name="Note 12 2 3 14 2 2" xfId="35351"/>
    <cellStyle name="Note 12 2 3 14 3" xfId="35350"/>
    <cellStyle name="Note 12 2 3 15" xfId="11415"/>
    <cellStyle name="Note 12 2 3 15 2" xfId="22867"/>
    <cellStyle name="Note 12 2 3 15 2 2" xfId="35353"/>
    <cellStyle name="Note 12 2 3 15 3" xfId="35352"/>
    <cellStyle name="Note 12 2 3 16" xfId="11842"/>
    <cellStyle name="Note 12 2 3 16 2" xfId="23260"/>
    <cellStyle name="Note 12 2 3 16 2 2" xfId="35355"/>
    <cellStyle name="Note 12 2 3 16 3" xfId="35354"/>
    <cellStyle name="Note 12 2 3 17" xfId="9261"/>
    <cellStyle name="Note 12 2 3 17 2" xfId="20984"/>
    <cellStyle name="Note 12 2 3 17 2 2" xfId="35357"/>
    <cellStyle name="Note 12 2 3 17 3" xfId="35356"/>
    <cellStyle name="Note 12 2 3 18" xfId="5607"/>
    <cellStyle name="Note 12 2 3 18 2" xfId="18129"/>
    <cellStyle name="Note 12 2 3 18 2 2" xfId="35359"/>
    <cellStyle name="Note 12 2 3 18 3" xfId="35358"/>
    <cellStyle name="Note 12 2 3 19" xfId="12995"/>
    <cellStyle name="Note 12 2 3 19 2" xfId="24307"/>
    <cellStyle name="Note 12 2 3 19 2 2" xfId="35361"/>
    <cellStyle name="Note 12 2 3 19 3" xfId="35360"/>
    <cellStyle name="Note 12 2 3 2" xfId="4191"/>
    <cellStyle name="Note 12 2 3 2 10" xfId="5248"/>
    <cellStyle name="Note 12 2 3 2 10 2" xfId="17809"/>
    <cellStyle name="Note 12 2 3 2 10 2 2" xfId="35364"/>
    <cellStyle name="Note 12 2 3 2 10 3" xfId="35363"/>
    <cellStyle name="Note 12 2 3 2 11" xfId="6492"/>
    <cellStyle name="Note 12 2 3 2 11 2" xfId="18572"/>
    <cellStyle name="Note 12 2 3 2 11 2 2" xfId="35366"/>
    <cellStyle name="Note 12 2 3 2 11 3" xfId="35365"/>
    <cellStyle name="Note 12 2 3 2 12" xfId="5386"/>
    <cellStyle name="Note 12 2 3 2 12 2" xfId="17929"/>
    <cellStyle name="Note 12 2 3 2 12 2 2" xfId="35368"/>
    <cellStyle name="Note 12 2 3 2 12 3" xfId="35367"/>
    <cellStyle name="Note 12 2 3 2 13" xfId="8361"/>
    <cellStyle name="Note 12 2 3 2 13 2" xfId="20185"/>
    <cellStyle name="Note 12 2 3 2 13 2 2" xfId="35370"/>
    <cellStyle name="Note 12 2 3 2 13 3" xfId="35369"/>
    <cellStyle name="Note 12 2 3 2 14" xfId="5487"/>
    <cellStyle name="Note 12 2 3 2 14 2" xfId="18022"/>
    <cellStyle name="Note 12 2 3 2 14 2 2" xfId="35372"/>
    <cellStyle name="Note 12 2 3 2 14 3" xfId="35371"/>
    <cellStyle name="Note 12 2 3 2 15" xfId="11416"/>
    <cellStyle name="Note 12 2 3 2 15 2" xfId="22868"/>
    <cellStyle name="Note 12 2 3 2 15 2 2" xfId="35374"/>
    <cellStyle name="Note 12 2 3 2 15 3" xfId="35373"/>
    <cellStyle name="Note 12 2 3 2 16" xfId="11843"/>
    <cellStyle name="Note 12 2 3 2 16 2" xfId="23261"/>
    <cellStyle name="Note 12 2 3 2 16 2 2" xfId="35376"/>
    <cellStyle name="Note 12 2 3 2 16 3" xfId="35375"/>
    <cellStyle name="Note 12 2 3 2 17" xfId="8467"/>
    <cellStyle name="Note 12 2 3 2 17 2" xfId="20288"/>
    <cellStyle name="Note 12 2 3 2 17 2 2" xfId="35378"/>
    <cellStyle name="Note 12 2 3 2 17 3" xfId="35377"/>
    <cellStyle name="Note 12 2 3 2 18" xfId="5606"/>
    <cellStyle name="Note 12 2 3 2 18 2" xfId="18128"/>
    <cellStyle name="Note 12 2 3 2 18 2 2" xfId="35380"/>
    <cellStyle name="Note 12 2 3 2 18 3" xfId="35379"/>
    <cellStyle name="Note 12 2 3 2 19" xfId="12996"/>
    <cellStyle name="Note 12 2 3 2 19 2" xfId="24308"/>
    <cellStyle name="Note 12 2 3 2 19 2 2" xfId="35382"/>
    <cellStyle name="Note 12 2 3 2 19 3" xfId="35381"/>
    <cellStyle name="Note 12 2 3 2 2" xfId="4192"/>
    <cellStyle name="Note 12 2 3 2 2 10" xfId="5146"/>
    <cellStyle name="Note 12 2 3 2 2 10 2" xfId="17726"/>
    <cellStyle name="Note 12 2 3 2 2 10 2 2" xfId="35385"/>
    <cellStyle name="Note 12 2 3 2 2 10 3" xfId="35384"/>
    <cellStyle name="Note 12 2 3 2 2 11" xfId="5486"/>
    <cellStyle name="Note 12 2 3 2 2 11 2" xfId="18021"/>
    <cellStyle name="Note 12 2 3 2 2 11 2 2" xfId="35387"/>
    <cellStyle name="Note 12 2 3 2 2 11 3" xfId="35386"/>
    <cellStyle name="Note 12 2 3 2 2 12" xfId="11417"/>
    <cellStyle name="Note 12 2 3 2 2 12 2" xfId="22869"/>
    <cellStyle name="Note 12 2 3 2 2 12 2 2" xfId="35389"/>
    <cellStyle name="Note 12 2 3 2 2 12 3" xfId="35388"/>
    <cellStyle name="Note 12 2 3 2 2 13" xfId="11844"/>
    <cellStyle name="Note 12 2 3 2 2 13 2" xfId="23262"/>
    <cellStyle name="Note 12 2 3 2 2 13 2 2" xfId="35391"/>
    <cellStyle name="Note 12 2 3 2 2 13 3" xfId="35390"/>
    <cellStyle name="Note 12 2 3 2 2 14" xfId="9377"/>
    <cellStyle name="Note 12 2 3 2 2 14 2" xfId="21094"/>
    <cellStyle name="Note 12 2 3 2 2 14 2 2" xfId="35393"/>
    <cellStyle name="Note 12 2 3 2 2 14 3" xfId="35392"/>
    <cellStyle name="Note 12 2 3 2 2 15" xfId="5605"/>
    <cellStyle name="Note 12 2 3 2 2 15 2" xfId="18127"/>
    <cellStyle name="Note 12 2 3 2 2 15 2 2" xfId="35395"/>
    <cellStyle name="Note 12 2 3 2 2 15 3" xfId="35394"/>
    <cellStyle name="Note 12 2 3 2 2 16" xfId="12997"/>
    <cellStyle name="Note 12 2 3 2 2 16 2" xfId="24309"/>
    <cellStyle name="Note 12 2 3 2 2 16 2 2" xfId="35397"/>
    <cellStyle name="Note 12 2 3 2 2 16 3" xfId="35396"/>
    <cellStyle name="Note 12 2 3 2 2 17" xfId="9182"/>
    <cellStyle name="Note 12 2 3 2 2 17 2" xfId="20922"/>
    <cellStyle name="Note 12 2 3 2 2 17 2 2" xfId="35399"/>
    <cellStyle name="Note 12 2 3 2 2 17 3" xfId="35398"/>
    <cellStyle name="Note 12 2 3 2 2 18" xfId="11802"/>
    <cellStyle name="Note 12 2 3 2 2 18 2" xfId="23220"/>
    <cellStyle name="Note 12 2 3 2 2 18 2 2" xfId="35401"/>
    <cellStyle name="Note 12 2 3 2 2 18 3" xfId="35400"/>
    <cellStyle name="Note 12 2 3 2 2 19" xfId="12213"/>
    <cellStyle name="Note 12 2 3 2 2 19 2" xfId="23598"/>
    <cellStyle name="Note 12 2 3 2 2 19 2 2" xfId="35403"/>
    <cellStyle name="Note 12 2 3 2 2 19 3" xfId="35402"/>
    <cellStyle name="Note 12 2 3 2 2 2" xfId="6980"/>
    <cellStyle name="Note 12 2 3 2 2 2 2" xfId="18989"/>
    <cellStyle name="Note 12 2 3 2 2 2 2 2" xfId="35405"/>
    <cellStyle name="Note 12 2 3 2 2 2 3" xfId="35404"/>
    <cellStyle name="Note 12 2 3 2 2 20" xfId="11672"/>
    <cellStyle name="Note 12 2 3 2 2 20 2" xfId="35406"/>
    <cellStyle name="Note 12 2 3 2 2 21" xfId="35383"/>
    <cellStyle name="Note 12 2 3 2 2 3" xfId="4944"/>
    <cellStyle name="Note 12 2 3 2 2 3 2" xfId="17557"/>
    <cellStyle name="Note 12 2 3 2 2 3 2 2" xfId="35408"/>
    <cellStyle name="Note 12 2 3 2 2 3 3" xfId="35407"/>
    <cellStyle name="Note 12 2 3 2 2 4" xfId="6788"/>
    <cellStyle name="Note 12 2 3 2 2 4 2" xfId="18833"/>
    <cellStyle name="Note 12 2 3 2 2 4 2 2" xfId="35410"/>
    <cellStyle name="Note 12 2 3 2 2 4 3" xfId="35409"/>
    <cellStyle name="Note 12 2 3 2 2 5" xfId="5112"/>
    <cellStyle name="Note 12 2 3 2 2 5 2" xfId="17692"/>
    <cellStyle name="Note 12 2 3 2 2 5 2 2" xfId="35412"/>
    <cellStyle name="Note 12 2 3 2 2 5 3" xfId="35411"/>
    <cellStyle name="Note 12 2 3 2 2 6" xfId="8820"/>
    <cellStyle name="Note 12 2 3 2 2 6 2" xfId="20587"/>
    <cellStyle name="Note 12 2 3 2 2 6 2 2" xfId="35414"/>
    <cellStyle name="Note 12 2 3 2 2 6 3" xfId="35413"/>
    <cellStyle name="Note 12 2 3 2 2 7" xfId="7908"/>
    <cellStyle name="Note 12 2 3 2 2 7 2" xfId="19797"/>
    <cellStyle name="Note 12 2 3 2 2 7 2 2" xfId="35416"/>
    <cellStyle name="Note 12 2 3 2 2 7 3" xfId="35415"/>
    <cellStyle name="Note 12 2 3 2 2 8" xfId="6803"/>
    <cellStyle name="Note 12 2 3 2 2 8 2" xfId="18847"/>
    <cellStyle name="Note 12 2 3 2 2 8 2 2" xfId="35418"/>
    <cellStyle name="Note 12 2 3 2 2 8 3" xfId="35417"/>
    <cellStyle name="Note 12 2 3 2 2 9" xfId="5385"/>
    <cellStyle name="Note 12 2 3 2 2 9 2" xfId="17928"/>
    <cellStyle name="Note 12 2 3 2 2 9 2 2" xfId="35420"/>
    <cellStyle name="Note 12 2 3 2 2 9 3" xfId="35419"/>
    <cellStyle name="Note 12 2 3 2 20" xfId="8332"/>
    <cellStyle name="Note 12 2 3 2 20 2" xfId="20174"/>
    <cellStyle name="Note 12 2 3 2 20 2 2" xfId="35422"/>
    <cellStyle name="Note 12 2 3 2 20 3" xfId="35421"/>
    <cellStyle name="Note 12 2 3 2 21" xfId="11801"/>
    <cellStyle name="Note 12 2 3 2 21 2" xfId="23219"/>
    <cellStyle name="Note 12 2 3 2 21 2 2" xfId="35424"/>
    <cellStyle name="Note 12 2 3 2 21 3" xfId="35423"/>
    <cellStyle name="Note 12 2 3 2 22" xfId="8733"/>
    <cellStyle name="Note 12 2 3 2 22 2" xfId="20521"/>
    <cellStyle name="Note 12 2 3 2 22 2 2" xfId="35426"/>
    <cellStyle name="Note 12 2 3 2 22 3" xfId="35425"/>
    <cellStyle name="Note 12 2 3 2 23" xfId="11041"/>
    <cellStyle name="Note 12 2 3 2 23 2" xfId="35427"/>
    <cellStyle name="Note 12 2 3 2 24" xfId="35362"/>
    <cellStyle name="Note 12 2 3 2 3" xfId="4193"/>
    <cellStyle name="Note 12 2 3 2 3 10" xfId="6368"/>
    <cellStyle name="Note 12 2 3 2 3 10 2" xfId="18461"/>
    <cellStyle name="Note 12 2 3 2 3 10 2 2" xfId="35430"/>
    <cellStyle name="Note 12 2 3 2 3 10 3" xfId="35429"/>
    <cellStyle name="Note 12 2 3 2 3 11" xfId="5485"/>
    <cellStyle name="Note 12 2 3 2 3 11 2" xfId="18020"/>
    <cellStyle name="Note 12 2 3 2 3 11 2 2" xfId="35432"/>
    <cellStyle name="Note 12 2 3 2 3 11 3" xfId="35431"/>
    <cellStyle name="Note 12 2 3 2 3 12" xfId="11418"/>
    <cellStyle name="Note 12 2 3 2 3 12 2" xfId="22870"/>
    <cellStyle name="Note 12 2 3 2 3 12 2 2" xfId="35434"/>
    <cellStyle name="Note 12 2 3 2 3 12 3" xfId="35433"/>
    <cellStyle name="Note 12 2 3 2 3 13" xfId="11845"/>
    <cellStyle name="Note 12 2 3 2 3 13 2" xfId="23263"/>
    <cellStyle name="Note 12 2 3 2 3 13 2 2" xfId="35436"/>
    <cellStyle name="Note 12 2 3 2 3 13 3" xfId="35435"/>
    <cellStyle name="Note 12 2 3 2 3 14" xfId="6295"/>
    <cellStyle name="Note 12 2 3 2 3 14 2" xfId="18396"/>
    <cellStyle name="Note 12 2 3 2 3 14 2 2" xfId="35438"/>
    <cellStyle name="Note 12 2 3 2 3 14 3" xfId="35437"/>
    <cellStyle name="Note 12 2 3 2 3 15" xfId="7201"/>
    <cellStyle name="Note 12 2 3 2 3 15 2" xfId="19206"/>
    <cellStyle name="Note 12 2 3 2 3 15 2 2" xfId="35440"/>
    <cellStyle name="Note 12 2 3 2 3 15 3" xfId="35439"/>
    <cellStyle name="Note 12 2 3 2 3 16" xfId="12998"/>
    <cellStyle name="Note 12 2 3 2 3 16 2" xfId="24310"/>
    <cellStyle name="Note 12 2 3 2 3 16 2 2" xfId="35442"/>
    <cellStyle name="Note 12 2 3 2 3 16 3" xfId="35441"/>
    <cellStyle name="Note 12 2 3 2 3 17" xfId="5648"/>
    <cellStyle name="Note 12 2 3 2 3 17 2" xfId="18165"/>
    <cellStyle name="Note 12 2 3 2 3 17 2 2" xfId="35444"/>
    <cellStyle name="Note 12 2 3 2 3 17 3" xfId="35443"/>
    <cellStyle name="Note 12 2 3 2 3 18" xfId="11800"/>
    <cellStyle name="Note 12 2 3 2 3 18 2" xfId="23218"/>
    <cellStyle name="Note 12 2 3 2 3 18 2 2" xfId="35446"/>
    <cellStyle name="Note 12 2 3 2 3 18 3" xfId="35445"/>
    <cellStyle name="Note 12 2 3 2 3 19" xfId="12927"/>
    <cellStyle name="Note 12 2 3 2 3 19 2" xfId="24247"/>
    <cellStyle name="Note 12 2 3 2 3 19 2 2" xfId="35448"/>
    <cellStyle name="Note 12 2 3 2 3 19 3" xfId="35447"/>
    <cellStyle name="Note 12 2 3 2 3 2" xfId="6981"/>
    <cellStyle name="Note 12 2 3 2 3 2 2" xfId="18990"/>
    <cellStyle name="Note 12 2 3 2 3 2 2 2" xfId="35450"/>
    <cellStyle name="Note 12 2 3 2 3 2 3" xfId="35449"/>
    <cellStyle name="Note 12 2 3 2 3 20" xfId="13341"/>
    <cellStyle name="Note 12 2 3 2 3 20 2" xfId="35451"/>
    <cellStyle name="Note 12 2 3 2 3 21" xfId="35428"/>
    <cellStyle name="Note 12 2 3 2 3 3" xfId="4943"/>
    <cellStyle name="Note 12 2 3 2 3 3 2" xfId="17556"/>
    <cellStyle name="Note 12 2 3 2 3 3 2 2" xfId="35453"/>
    <cellStyle name="Note 12 2 3 2 3 3 3" xfId="35452"/>
    <cellStyle name="Note 12 2 3 2 3 4" xfId="6778"/>
    <cellStyle name="Note 12 2 3 2 3 4 2" xfId="18823"/>
    <cellStyle name="Note 12 2 3 2 3 4 2 2" xfId="35455"/>
    <cellStyle name="Note 12 2 3 2 3 4 3" xfId="35454"/>
    <cellStyle name="Note 12 2 3 2 3 5" xfId="5122"/>
    <cellStyle name="Note 12 2 3 2 3 5 2" xfId="17702"/>
    <cellStyle name="Note 12 2 3 2 3 5 2 2" xfId="35457"/>
    <cellStyle name="Note 12 2 3 2 3 5 3" xfId="35456"/>
    <cellStyle name="Note 12 2 3 2 3 6" xfId="8821"/>
    <cellStyle name="Note 12 2 3 2 3 6 2" xfId="20588"/>
    <cellStyle name="Note 12 2 3 2 3 6 2 2" xfId="35459"/>
    <cellStyle name="Note 12 2 3 2 3 6 3" xfId="35458"/>
    <cellStyle name="Note 12 2 3 2 3 7" xfId="7028"/>
    <cellStyle name="Note 12 2 3 2 3 7 2" xfId="19036"/>
    <cellStyle name="Note 12 2 3 2 3 7 2 2" xfId="35461"/>
    <cellStyle name="Note 12 2 3 2 3 7 3" xfId="35460"/>
    <cellStyle name="Note 12 2 3 2 3 8" xfId="7855"/>
    <cellStyle name="Note 12 2 3 2 3 8 2" xfId="19762"/>
    <cellStyle name="Note 12 2 3 2 3 8 2 2" xfId="35463"/>
    <cellStyle name="Note 12 2 3 2 3 8 3" xfId="35462"/>
    <cellStyle name="Note 12 2 3 2 3 9" xfId="5395"/>
    <cellStyle name="Note 12 2 3 2 3 9 2" xfId="17938"/>
    <cellStyle name="Note 12 2 3 2 3 9 2 2" xfId="35465"/>
    <cellStyle name="Note 12 2 3 2 3 9 3" xfId="35464"/>
    <cellStyle name="Note 12 2 3 2 4" xfId="4194"/>
    <cellStyle name="Note 12 2 3 2 4 10" xfId="8289"/>
    <cellStyle name="Note 12 2 3 2 4 10 2" xfId="20138"/>
    <cellStyle name="Note 12 2 3 2 4 10 2 2" xfId="35468"/>
    <cellStyle name="Note 12 2 3 2 4 10 3" xfId="35467"/>
    <cellStyle name="Note 12 2 3 2 4 11" xfId="10521"/>
    <cellStyle name="Note 12 2 3 2 4 11 2" xfId="22098"/>
    <cellStyle name="Note 12 2 3 2 4 11 2 2" xfId="35470"/>
    <cellStyle name="Note 12 2 3 2 4 11 3" xfId="35469"/>
    <cellStyle name="Note 12 2 3 2 4 12" xfId="11419"/>
    <cellStyle name="Note 12 2 3 2 4 12 2" xfId="22871"/>
    <cellStyle name="Note 12 2 3 2 4 12 2 2" xfId="35472"/>
    <cellStyle name="Note 12 2 3 2 4 12 3" xfId="35471"/>
    <cellStyle name="Note 12 2 3 2 4 13" xfId="11846"/>
    <cellStyle name="Note 12 2 3 2 4 13 2" xfId="23264"/>
    <cellStyle name="Note 12 2 3 2 4 13 2 2" xfId="35474"/>
    <cellStyle name="Note 12 2 3 2 4 13 3" xfId="35473"/>
    <cellStyle name="Note 12 2 3 2 4 14" xfId="6235"/>
    <cellStyle name="Note 12 2 3 2 4 14 2" xfId="18344"/>
    <cellStyle name="Note 12 2 3 2 4 14 2 2" xfId="35476"/>
    <cellStyle name="Note 12 2 3 2 4 14 3" xfId="35475"/>
    <cellStyle name="Note 12 2 3 2 4 15" xfId="5604"/>
    <cellStyle name="Note 12 2 3 2 4 15 2" xfId="18126"/>
    <cellStyle name="Note 12 2 3 2 4 15 2 2" xfId="35478"/>
    <cellStyle name="Note 12 2 3 2 4 15 3" xfId="35477"/>
    <cellStyle name="Note 12 2 3 2 4 16" xfId="12999"/>
    <cellStyle name="Note 12 2 3 2 4 16 2" xfId="24311"/>
    <cellStyle name="Note 12 2 3 2 4 16 2 2" xfId="35480"/>
    <cellStyle name="Note 12 2 3 2 4 16 3" xfId="35479"/>
    <cellStyle name="Note 12 2 3 2 4 17" xfId="10497"/>
    <cellStyle name="Note 12 2 3 2 4 17 2" xfId="22076"/>
    <cellStyle name="Note 12 2 3 2 4 17 2 2" xfId="35482"/>
    <cellStyle name="Note 12 2 3 2 4 17 3" xfId="35481"/>
    <cellStyle name="Note 12 2 3 2 4 18" xfId="12562"/>
    <cellStyle name="Note 12 2 3 2 4 18 2" xfId="23915"/>
    <cellStyle name="Note 12 2 3 2 4 18 2 2" xfId="35484"/>
    <cellStyle name="Note 12 2 3 2 4 18 3" xfId="35483"/>
    <cellStyle name="Note 12 2 3 2 4 19" xfId="12266"/>
    <cellStyle name="Note 12 2 3 2 4 19 2" xfId="23645"/>
    <cellStyle name="Note 12 2 3 2 4 19 2 2" xfId="35486"/>
    <cellStyle name="Note 12 2 3 2 4 19 3" xfId="35485"/>
    <cellStyle name="Note 12 2 3 2 4 2" xfId="6982"/>
    <cellStyle name="Note 12 2 3 2 4 2 2" xfId="18991"/>
    <cellStyle name="Note 12 2 3 2 4 2 2 2" xfId="35488"/>
    <cellStyle name="Note 12 2 3 2 4 2 3" xfId="35487"/>
    <cellStyle name="Note 12 2 3 2 4 20" xfId="4914"/>
    <cellStyle name="Note 12 2 3 2 4 20 2" xfId="35489"/>
    <cellStyle name="Note 12 2 3 2 4 21" xfId="35466"/>
    <cellStyle name="Note 12 2 3 2 4 3" xfId="4942"/>
    <cellStyle name="Note 12 2 3 2 4 3 2" xfId="17555"/>
    <cellStyle name="Note 12 2 3 2 4 3 2 2" xfId="35491"/>
    <cellStyle name="Note 12 2 3 2 4 3 3" xfId="35490"/>
    <cellStyle name="Note 12 2 3 2 4 4" xfId="6789"/>
    <cellStyle name="Note 12 2 3 2 4 4 2" xfId="18834"/>
    <cellStyle name="Note 12 2 3 2 4 4 2 2" xfId="35493"/>
    <cellStyle name="Note 12 2 3 2 4 4 3" xfId="35492"/>
    <cellStyle name="Note 12 2 3 2 4 5" xfId="5111"/>
    <cellStyle name="Note 12 2 3 2 4 5 2" xfId="17691"/>
    <cellStyle name="Note 12 2 3 2 4 5 2 2" xfId="35495"/>
    <cellStyle name="Note 12 2 3 2 4 5 3" xfId="35494"/>
    <cellStyle name="Note 12 2 3 2 4 6" xfId="8822"/>
    <cellStyle name="Note 12 2 3 2 4 6 2" xfId="20589"/>
    <cellStyle name="Note 12 2 3 2 4 6 2 2" xfId="35497"/>
    <cellStyle name="Note 12 2 3 2 4 6 3" xfId="35496"/>
    <cellStyle name="Note 12 2 3 2 4 7" xfId="6880"/>
    <cellStyle name="Note 12 2 3 2 4 7 2" xfId="18902"/>
    <cellStyle name="Note 12 2 3 2 4 7 2 2" xfId="35499"/>
    <cellStyle name="Note 12 2 3 2 4 7 3" xfId="35498"/>
    <cellStyle name="Note 12 2 3 2 4 8" xfId="6487"/>
    <cellStyle name="Note 12 2 3 2 4 8 2" xfId="18567"/>
    <cellStyle name="Note 12 2 3 2 4 8 2 2" xfId="35501"/>
    <cellStyle name="Note 12 2 3 2 4 8 3" xfId="35500"/>
    <cellStyle name="Note 12 2 3 2 4 9" xfId="8806"/>
    <cellStyle name="Note 12 2 3 2 4 9 2" xfId="20575"/>
    <cellStyle name="Note 12 2 3 2 4 9 2 2" xfId="35503"/>
    <cellStyle name="Note 12 2 3 2 4 9 3" xfId="35502"/>
    <cellStyle name="Note 12 2 3 2 5" xfId="6979"/>
    <cellStyle name="Note 12 2 3 2 5 2" xfId="18988"/>
    <cellStyle name="Note 12 2 3 2 5 2 2" xfId="35505"/>
    <cellStyle name="Note 12 2 3 2 5 3" xfId="35504"/>
    <cellStyle name="Note 12 2 3 2 6" xfId="4945"/>
    <cellStyle name="Note 12 2 3 2 6 2" xfId="17558"/>
    <cellStyle name="Note 12 2 3 2 6 2 2" xfId="35507"/>
    <cellStyle name="Note 12 2 3 2 6 3" xfId="35506"/>
    <cellStyle name="Note 12 2 3 2 7" xfId="6787"/>
    <cellStyle name="Note 12 2 3 2 7 2" xfId="18832"/>
    <cellStyle name="Note 12 2 3 2 7 2 2" xfId="35509"/>
    <cellStyle name="Note 12 2 3 2 7 3" xfId="35508"/>
    <cellStyle name="Note 12 2 3 2 8" xfId="5113"/>
    <cellStyle name="Note 12 2 3 2 8 2" xfId="17693"/>
    <cellStyle name="Note 12 2 3 2 8 2 2" xfId="35511"/>
    <cellStyle name="Note 12 2 3 2 8 3" xfId="35510"/>
    <cellStyle name="Note 12 2 3 2 9" xfId="8819"/>
    <cellStyle name="Note 12 2 3 2 9 2" xfId="20586"/>
    <cellStyle name="Note 12 2 3 2 9 2 2" xfId="35513"/>
    <cellStyle name="Note 12 2 3 2 9 3" xfId="35512"/>
    <cellStyle name="Note 12 2 3 20" xfId="7837"/>
    <cellStyle name="Note 12 2 3 20 2" xfId="19747"/>
    <cellStyle name="Note 12 2 3 20 2 2" xfId="35515"/>
    <cellStyle name="Note 12 2 3 20 3" xfId="35514"/>
    <cellStyle name="Note 12 2 3 21" xfId="12598"/>
    <cellStyle name="Note 12 2 3 21 2" xfId="23939"/>
    <cellStyle name="Note 12 2 3 21 2 2" xfId="35517"/>
    <cellStyle name="Note 12 2 3 21 3" xfId="35516"/>
    <cellStyle name="Note 12 2 3 22" xfId="7752"/>
    <cellStyle name="Note 12 2 3 22 2" xfId="19669"/>
    <cellStyle name="Note 12 2 3 22 2 2" xfId="35519"/>
    <cellStyle name="Note 12 2 3 22 3" xfId="35518"/>
    <cellStyle name="Note 12 2 3 23" xfId="11782"/>
    <cellStyle name="Note 12 2 3 23 2" xfId="35520"/>
    <cellStyle name="Note 12 2 3 24" xfId="35341"/>
    <cellStyle name="Note 12 2 3 3" xfId="4195"/>
    <cellStyle name="Note 12 2 3 3 10" xfId="8320"/>
    <cellStyle name="Note 12 2 3 3 10 2" xfId="20164"/>
    <cellStyle name="Note 12 2 3 3 10 2 2" xfId="35523"/>
    <cellStyle name="Note 12 2 3 3 10 3" xfId="35522"/>
    <cellStyle name="Note 12 2 3 3 11" xfId="10996"/>
    <cellStyle name="Note 12 2 3 3 11 2" xfId="22498"/>
    <cellStyle name="Note 12 2 3 3 11 2 2" xfId="35525"/>
    <cellStyle name="Note 12 2 3 3 11 3" xfId="35524"/>
    <cellStyle name="Note 12 2 3 3 12" xfId="11420"/>
    <cellStyle name="Note 12 2 3 3 12 2" xfId="22872"/>
    <cellStyle name="Note 12 2 3 3 12 2 2" xfId="35527"/>
    <cellStyle name="Note 12 2 3 3 12 3" xfId="35526"/>
    <cellStyle name="Note 12 2 3 3 13" xfId="11847"/>
    <cellStyle name="Note 12 2 3 3 13 2" xfId="23265"/>
    <cellStyle name="Note 12 2 3 3 13 2 2" xfId="35529"/>
    <cellStyle name="Note 12 2 3 3 13 3" xfId="35528"/>
    <cellStyle name="Note 12 2 3 3 14" xfId="10934"/>
    <cellStyle name="Note 12 2 3 3 14 2" xfId="22454"/>
    <cellStyle name="Note 12 2 3 3 14 2 2" xfId="35531"/>
    <cellStyle name="Note 12 2 3 3 14 3" xfId="35530"/>
    <cellStyle name="Note 12 2 3 3 15" xfId="6428"/>
    <cellStyle name="Note 12 2 3 3 15 2" xfId="18513"/>
    <cellStyle name="Note 12 2 3 3 15 2 2" xfId="35533"/>
    <cellStyle name="Note 12 2 3 3 15 3" xfId="35532"/>
    <cellStyle name="Note 12 2 3 3 16" xfId="13000"/>
    <cellStyle name="Note 12 2 3 3 16 2" xfId="24312"/>
    <cellStyle name="Note 12 2 3 3 16 2 2" xfId="35535"/>
    <cellStyle name="Note 12 2 3 3 16 3" xfId="35534"/>
    <cellStyle name="Note 12 2 3 3 17" xfId="7756"/>
    <cellStyle name="Note 12 2 3 3 17 2" xfId="19673"/>
    <cellStyle name="Note 12 2 3 3 17 2 2" xfId="35537"/>
    <cellStyle name="Note 12 2 3 3 17 3" xfId="35536"/>
    <cellStyle name="Note 12 2 3 3 18" xfId="11799"/>
    <cellStyle name="Note 12 2 3 3 18 2" xfId="23217"/>
    <cellStyle name="Note 12 2 3 3 18 2 2" xfId="35539"/>
    <cellStyle name="Note 12 2 3 3 18 3" xfId="35538"/>
    <cellStyle name="Note 12 2 3 3 19" xfId="6281"/>
    <cellStyle name="Note 12 2 3 3 19 2" xfId="18385"/>
    <cellStyle name="Note 12 2 3 3 19 2 2" xfId="35541"/>
    <cellStyle name="Note 12 2 3 3 19 3" xfId="35540"/>
    <cellStyle name="Note 12 2 3 3 2" xfId="6983"/>
    <cellStyle name="Note 12 2 3 3 2 2" xfId="18992"/>
    <cellStyle name="Note 12 2 3 3 2 2 2" xfId="35543"/>
    <cellStyle name="Note 12 2 3 3 2 3" xfId="35542"/>
    <cellStyle name="Note 12 2 3 3 20" xfId="6194"/>
    <cellStyle name="Note 12 2 3 3 20 2" xfId="35544"/>
    <cellStyle name="Note 12 2 3 3 21" xfId="35521"/>
    <cellStyle name="Note 12 2 3 3 3" xfId="4941"/>
    <cellStyle name="Note 12 2 3 3 3 2" xfId="17554"/>
    <cellStyle name="Note 12 2 3 3 3 2 2" xfId="35546"/>
    <cellStyle name="Note 12 2 3 3 3 3" xfId="35545"/>
    <cellStyle name="Note 12 2 3 3 4" xfId="6790"/>
    <cellStyle name="Note 12 2 3 3 4 2" xfId="18835"/>
    <cellStyle name="Note 12 2 3 3 4 2 2" xfId="35548"/>
    <cellStyle name="Note 12 2 3 3 4 3" xfId="35547"/>
    <cellStyle name="Note 12 2 3 3 5" xfId="5110"/>
    <cellStyle name="Note 12 2 3 3 5 2" xfId="17690"/>
    <cellStyle name="Note 12 2 3 3 5 2 2" xfId="35550"/>
    <cellStyle name="Note 12 2 3 3 5 3" xfId="35549"/>
    <cellStyle name="Note 12 2 3 3 6" xfId="8823"/>
    <cellStyle name="Note 12 2 3 3 6 2" xfId="20590"/>
    <cellStyle name="Note 12 2 3 3 6 2 2" xfId="35552"/>
    <cellStyle name="Note 12 2 3 3 6 3" xfId="35551"/>
    <cellStyle name="Note 12 2 3 3 7" xfId="8817"/>
    <cellStyle name="Note 12 2 3 3 7 2" xfId="20584"/>
    <cellStyle name="Note 12 2 3 3 7 2 2" xfId="35554"/>
    <cellStyle name="Note 12 2 3 3 7 3" xfId="35553"/>
    <cellStyle name="Note 12 2 3 3 8" xfId="7485"/>
    <cellStyle name="Note 12 2 3 3 8 2" xfId="19435"/>
    <cellStyle name="Note 12 2 3 3 8 2 2" xfId="35556"/>
    <cellStyle name="Note 12 2 3 3 8 3" xfId="35555"/>
    <cellStyle name="Note 12 2 3 3 9" xfId="7952"/>
    <cellStyle name="Note 12 2 3 3 9 2" xfId="19839"/>
    <cellStyle name="Note 12 2 3 3 9 2 2" xfId="35558"/>
    <cellStyle name="Note 12 2 3 3 9 3" xfId="35557"/>
    <cellStyle name="Note 12 2 3 4" xfId="4196"/>
    <cellStyle name="Note 12 2 3 4 10" xfId="7552"/>
    <cellStyle name="Note 12 2 3 4 10 2" xfId="19500"/>
    <cellStyle name="Note 12 2 3 4 10 2 2" xfId="35561"/>
    <cellStyle name="Note 12 2 3 4 10 3" xfId="35560"/>
    <cellStyle name="Note 12 2 3 4 11" xfId="10997"/>
    <cellStyle name="Note 12 2 3 4 11 2" xfId="22499"/>
    <cellStyle name="Note 12 2 3 4 11 2 2" xfId="35563"/>
    <cellStyle name="Note 12 2 3 4 11 3" xfId="35562"/>
    <cellStyle name="Note 12 2 3 4 12" xfId="11421"/>
    <cellStyle name="Note 12 2 3 4 12 2" xfId="22873"/>
    <cellStyle name="Note 12 2 3 4 12 2 2" xfId="35565"/>
    <cellStyle name="Note 12 2 3 4 12 3" xfId="35564"/>
    <cellStyle name="Note 12 2 3 4 13" xfId="11848"/>
    <cellStyle name="Note 12 2 3 4 13 2" xfId="23266"/>
    <cellStyle name="Note 12 2 3 4 13 2 2" xfId="35567"/>
    <cellStyle name="Note 12 2 3 4 13 3" xfId="35566"/>
    <cellStyle name="Note 12 2 3 4 14" xfId="5143"/>
    <cellStyle name="Note 12 2 3 4 14 2" xfId="17723"/>
    <cellStyle name="Note 12 2 3 4 14 2 2" xfId="35569"/>
    <cellStyle name="Note 12 2 3 4 14 3" xfId="35568"/>
    <cellStyle name="Note 12 2 3 4 15" xfId="9762"/>
    <cellStyle name="Note 12 2 3 4 15 2" xfId="21426"/>
    <cellStyle name="Note 12 2 3 4 15 2 2" xfId="35571"/>
    <cellStyle name="Note 12 2 3 4 15 3" xfId="35570"/>
    <cellStyle name="Note 12 2 3 4 16" xfId="13001"/>
    <cellStyle name="Note 12 2 3 4 16 2" xfId="24313"/>
    <cellStyle name="Note 12 2 3 4 16 2 2" xfId="35573"/>
    <cellStyle name="Note 12 2 3 4 16 3" xfId="35572"/>
    <cellStyle name="Note 12 2 3 4 17" xfId="10498"/>
    <cellStyle name="Note 12 2 3 4 17 2" xfId="22077"/>
    <cellStyle name="Note 12 2 3 4 17 2 2" xfId="35575"/>
    <cellStyle name="Note 12 2 3 4 17 3" xfId="35574"/>
    <cellStyle name="Note 12 2 3 4 18" xfId="11797"/>
    <cellStyle name="Note 12 2 3 4 18 2" xfId="23215"/>
    <cellStyle name="Note 12 2 3 4 18 2 2" xfId="35577"/>
    <cellStyle name="Note 12 2 3 4 18 3" xfId="35576"/>
    <cellStyle name="Note 12 2 3 4 19" xfId="13656"/>
    <cellStyle name="Note 12 2 3 4 19 2" xfId="24919"/>
    <cellStyle name="Note 12 2 3 4 19 2 2" xfId="35579"/>
    <cellStyle name="Note 12 2 3 4 19 3" xfId="35578"/>
    <cellStyle name="Note 12 2 3 4 2" xfId="6984"/>
    <cellStyle name="Note 12 2 3 4 2 2" xfId="18993"/>
    <cellStyle name="Note 12 2 3 4 2 2 2" xfId="35581"/>
    <cellStyle name="Note 12 2 3 4 2 3" xfId="35580"/>
    <cellStyle name="Note 12 2 3 4 20" xfId="6735"/>
    <cellStyle name="Note 12 2 3 4 20 2" xfId="35582"/>
    <cellStyle name="Note 12 2 3 4 21" xfId="35559"/>
    <cellStyle name="Note 12 2 3 4 3" xfId="4940"/>
    <cellStyle name="Note 12 2 3 4 3 2" xfId="17553"/>
    <cellStyle name="Note 12 2 3 4 3 2 2" xfId="35584"/>
    <cellStyle name="Note 12 2 3 4 3 3" xfId="35583"/>
    <cellStyle name="Note 12 2 3 4 4" xfId="6791"/>
    <cellStyle name="Note 12 2 3 4 4 2" xfId="18836"/>
    <cellStyle name="Note 12 2 3 4 4 2 2" xfId="35586"/>
    <cellStyle name="Note 12 2 3 4 4 3" xfId="35585"/>
    <cellStyle name="Note 12 2 3 4 5" xfId="5109"/>
    <cellStyle name="Note 12 2 3 4 5 2" xfId="17689"/>
    <cellStyle name="Note 12 2 3 4 5 2 2" xfId="35588"/>
    <cellStyle name="Note 12 2 3 4 5 3" xfId="35587"/>
    <cellStyle name="Note 12 2 3 4 6" xfId="8824"/>
    <cellStyle name="Note 12 2 3 4 6 2" xfId="20591"/>
    <cellStyle name="Note 12 2 3 4 6 2 2" xfId="35590"/>
    <cellStyle name="Note 12 2 3 4 6 3" xfId="35589"/>
    <cellStyle name="Note 12 2 3 4 7" xfId="6662"/>
    <cellStyle name="Note 12 2 3 4 7 2" xfId="18721"/>
    <cellStyle name="Note 12 2 3 4 7 2 2" xfId="35592"/>
    <cellStyle name="Note 12 2 3 4 7 3" xfId="35591"/>
    <cellStyle name="Note 12 2 3 4 8" xfId="8295"/>
    <cellStyle name="Note 12 2 3 4 8 2" xfId="20143"/>
    <cellStyle name="Note 12 2 3 4 8 2 2" xfId="35594"/>
    <cellStyle name="Note 12 2 3 4 8 3" xfId="35593"/>
    <cellStyle name="Note 12 2 3 4 9" xfId="7382"/>
    <cellStyle name="Note 12 2 3 4 9 2" xfId="19355"/>
    <cellStyle name="Note 12 2 3 4 9 2 2" xfId="35596"/>
    <cellStyle name="Note 12 2 3 4 9 3" xfId="35595"/>
    <cellStyle name="Note 12 2 3 5" xfId="6978"/>
    <cellStyle name="Note 12 2 3 5 2" xfId="18987"/>
    <cellStyle name="Note 12 2 3 5 2 2" xfId="35598"/>
    <cellStyle name="Note 12 2 3 5 3" xfId="35597"/>
    <cellStyle name="Note 12 2 3 6" xfId="4946"/>
    <cellStyle name="Note 12 2 3 6 2" xfId="17559"/>
    <cellStyle name="Note 12 2 3 6 2 2" xfId="35600"/>
    <cellStyle name="Note 12 2 3 6 3" xfId="35599"/>
    <cellStyle name="Note 12 2 3 7" xfId="6786"/>
    <cellStyle name="Note 12 2 3 7 2" xfId="18831"/>
    <cellStyle name="Note 12 2 3 7 2 2" xfId="35602"/>
    <cellStyle name="Note 12 2 3 7 3" xfId="35601"/>
    <cellStyle name="Note 12 2 3 8" xfId="5114"/>
    <cellStyle name="Note 12 2 3 8 2" xfId="17694"/>
    <cellStyle name="Note 12 2 3 8 2 2" xfId="35604"/>
    <cellStyle name="Note 12 2 3 8 3" xfId="35603"/>
    <cellStyle name="Note 12 2 3 9" xfId="8818"/>
    <cellStyle name="Note 12 2 3 9 2" xfId="20585"/>
    <cellStyle name="Note 12 2 3 9 2 2" xfId="35606"/>
    <cellStyle name="Note 12 2 3 9 3" xfId="35605"/>
    <cellStyle name="Note 12 2 30" xfId="12967"/>
    <cellStyle name="Note 12 2 30 2" xfId="24279"/>
    <cellStyle name="Note 12 2 30 2 2" xfId="35608"/>
    <cellStyle name="Note 12 2 30 3" xfId="35607"/>
    <cellStyle name="Note 12 2 31" xfId="5653"/>
    <cellStyle name="Note 12 2 31 2" xfId="18170"/>
    <cellStyle name="Note 12 2 31 2 2" xfId="35610"/>
    <cellStyle name="Note 12 2 31 3" xfId="35609"/>
    <cellStyle name="Note 12 2 32" xfId="11751"/>
    <cellStyle name="Note 12 2 32 2" xfId="23186"/>
    <cellStyle name="Note 12 2 32 2 2" xfId="35612"/>
    <cellStyle name="Note 12 2 32 3" xfId="35611"/>
    <cellStyle name="Note 12 2 33" xfId="6170"/>
    <cellStyle name="Note 12 2 33 2" xfId="18288"/>
    <cellStyle name="Note 12 2 33 2 2" xfId="35614"/>
    <cellStyle name="Note 12 2 33 3" xfId="35613"/>
    <cellStyle name="Note 12 2 34" xfId="5292"/>
    <cellStyle name="Note 12 2 34 2" xfId="35615"/>
    <cellStyle name="Note 12 2 35" xfId="34286"/>
    <cellStyle name="Note 12 2 4" xfId="4197"/>
    <cellStyle name="Note 12 2 4 10" xfId="8290"/>
    <cellStyle name="Note 12 2 4 10 2" xfId="20139"/>
    <cellStyle name="Note 12 2 4 10 2 2" xfId="35618"/>
    <cellStyle name="Note 12 2 4 10 3" xfId="35617"/>
    <cellStyle name="Note 12 2 4 11" xfId="10998"/>
    <cellStyle name="Note 12 2 4 11 2" xfId="22500"/>
    <cellStyle name="Note 12 2 4 11 2 2" xfId="35620"/>
    <cellStyle name="Note 12 2 4 11 3" xfId="35619"/>
    <cellStyle name="Note 12 2 4 12" xfId="11422"/>
    <cellStyle name="Note 12 2 4 12 2" xfId="22874"/>
    <cellStyle name="Note 12 2 4 12 2 2" xfId="35622"/>
    <cellStyle name="Note 12 2 4 12 3" xfId="35621"/>
    <cellStyle name="Note 12 2 4 13" xfId="11849"/>
    <cellStyle name="Note 12 2 4 13 2" xfId="23267"/>
    <cellStyle name="Note 12 2 4 13 2 2" xfId="35624"/>
    <cellStyle name="Note 12 2 4 13 3" xfId="35623"/>
    <cellStyle name="Note 12 2 4 14" xfId="10935"/>
    <cellStyle name="Note 12 2 4 14 2" xfId="22455"/>
    <cellStyle name="Note 12 2 4 14 2 2" xfId="35626"/>
    <cellStyle name="Note 12 2 4 14 3" xfId="35625"/>
    <cellStyle name="Note 12 2 4 15" xfId="5580"/>
    <cellStyle name="Note 12 2 4 15 2" xfId="18102"/>
    <cellStyle name="Note 12 2 4 15 2 2" xfId="35628"/>
    <cellStyle name="Note 12 2 4 15 3" xfId="35627"/>
    <cellStyle name="Note 12 2 4 16" xfId="13002"/>
    <cellStyle name="Note 12 2 4 16 2" xfId="24314"/>
    <cellStyle name="Note 12 2 4 16 2 2" xfId="35630"/>
    <cellStyle name="Note 12 2 4 16 3" xfId="35629"/>
    <cellStyle name="Note 12 2 4 17" xfId="5561"/>
    <cellStyle name="Note 12 2 4 17 2" xfId="18088"/>
    <cellStyle name="Note 12 2 4 17 2 2" xfId="35632"/>
    <cellStyle name="Note 12 2 4 17 3" xfId="35631"/>
    <cellStyle name="Note 12 2 4 18" xfId="6166"/>
    <cellStyle name="Note 12 2 4 18 2" xfId="18284"/>
    <cellStyle name="Note 12 2 4 18 2 2" xfId="35634"/>
    <cellStyle name="Note 12 2 4 18 3" xfId="35633"/>
    <cellStyle name="Note 12 2 4 19" xfId="14004"/>
    <cellStyle name="Note 12 2 4 19 2" xfId="25226"/>
    <cellStyle name="Note 12 2 4 19 2 2" xfId="35636"/>
    <cellStyle name="Note 12 2 4 19 3" xfId="35635"/>
    <cellStyle name="Note 12 2 4 2" xfId="6985"/>
    <cellStyle name="Note 12 2 4 2 2" xfId="18994"/>
    <cellStyle name="Note 12 2 4 2 2 2" xfId="35638"/>
    <cellStyle name="Note 12 2 4 2 3" xfId="35637"/>
    <cellStyle name="Note 12 2 4 20" xfId="8728"/>
    <cellStyle name="Note 12 2 4 20 2" xfId="35639"/>
    <cellStyle name="Note 12 2 4 21" xfId="35616"/>
    <cellStyle name="Note 12 2 4 3" xfId="4939"/>
    <cellStyle name="Note 12 2 4 3 2" xfId="17552"/>
    <cellStyle name="Note 12 2 4 3 2 2" xfId="35641"/>
    <cellStyle name="Note 12 2 4 3 3" xfId="35640"/>
    <cellStyle name="Note 12 2 4 4" xfId="6792"/>
    <cellStyle name="Note 12 2 4 4 2" xfId="18837"/>
    <cellStyle name="Note 12 2 4 4 2 2" xfId="35643"/>
    <cellStyle name="Note 12 2 4 4 3" xfId="35642"/>
    <cellStyle name="Note 12 2 4 5" xfId="5108"/>
    <cellStyle name="Note 12 2 4 5 2" xfId="17688"/>
    <cellStyle name="Note 12 2 4 5 2 2" xfId="35645"/>
    <cellStyle name="Note 12 2 4 5 3" xfId="35644"/>
    <cellStyle name="Note 12 2 4 6" xfId="8825"/>
    <cellStyle name="Note 12 2 4 6 2" xfId="20592"/>
    <cellStyle name="Note 12 2 4 6 2 2" xfId="35647"/>
    <cellStyle name="Note 12 2 4 6 3" xfId="35646"/>
    <cellStyle name="Note 12 2 4 7" xfId="5247"/>
    <cellStyle name="Note 12 2 4 7 2" xfId="17808"/>
    <cellStyle name="Note 12 2 4 7 2 2" xfId="35649"/>
    <cellStyle name="Note 12 2 4 7 3" xfId="35648"/>
    <cellStyle name="Note 12 2 4 8" xfId="6493"/>
    <cellStyle name="Note 12 2 4 8 2" xfId="18573"/>
    <cellStyle name="Note 12 2 4 8 2 2" xfId="35651"/>
    <cellStyle name="Note 12 2 4 8 3" xfId="35650"/>
    <cellStyle name="Note 12 2 4 9" xfId="4922"/>
    <cellStyle name="Note 12 2 4 9 2" xfId="17540"/>
    <cellStyle name="Note 12 2 4 9 2 2" xfId="35653"/>
    <cellStyle name="Note 12 2 4 9 3" xfId="35652"/>
    <cellStyle name="Note 12 2 5" xfId="4198"/>
    <cellStyle name="Note 12 2 5 10" xfId="7877"/>
    <cellStyle name="Note 12 2 5 10 2" xfId="19779"/>
    <cellStyle name="Note 12 2 5 10 2 2" xfId="35656"/>
    <cellStyle name="Note 12 2 5 10 3" xfId="35655"/>
    <cellStyle name="Note 12 2 5 11" xfId="10999"/>
    <cellStyle name="Note 12 2 5 11 2" xfId="22501"/>
    <cellStyle name="Note 12 2 5 11 2 2" xfId="35658"/>
    <cellStyle name="Note 12 2 5 11 3" xfId="35657"/>
    <cellStyle name="Note 12 2 5 12" xfId="11423"/>
    <cellStyle name="Note 12 2 5 12 2" xfId="22875"/>
    <cellStyle name="Note 12 2 5 12 2 2" xfId="35660"/>
    <cellStyle name="Note 12 2 5 12 3" xfId="35659"/>
    <cellStyle name="Note 12 2 5 13" xfId="11850"/>
    <cellStyle name="Note 12 2 5 13 2" xfId="23268"/>
    <cellStyle name="Note 12 2 5 13 2 2" xfId="35662"/>
    <cellStyle name="Note 12 2 5 13 3" xfId="35661"/>
    <cellStyle name="Note 12 2 5 14" xfId="6236"/>
    <cellStyle name="Note 12 2 5 14 2" xfId="18345"/>
    <cellStyle name="Note 12 2 5 14 2 2" xfId="35664"/>
    <cellStyle name="Note 12 2 5 14 3" xfId="35663"/>
    <cellStyle name="Note 12 2 5 15" xfId="5579"/>
    <cellStyle name="Note 12 2 5 15 2" xfId="18101"/>
    <cellStyle name="Note 12 2 5 15 2 2" xfId="35666"/>
    <cellStyle name="Note 12 2 5 15 3" xfId="35665"/>
    <cellStyle name="Note 12 2 5 16" xfId="13003"/>
    <cellStyle name="Note 12 2 5 16 2" xfId="24315"/>
    <cellStyle name="Note 12 2 5 16 2 2" xfId="35668"/>
    <cellStyle name="Note 12 2 5 16 3" xfId="35667"/>
    <cellStyle name="Note 12 2 5 17" xfId="8337"/>
    <cellStyle name="Note 12 2 5 17 2" xfId="20178"/>
    <cellStyle name="Note 12 2 5 17 2 2" xfId="35670"/>
    <cellStyle name="Note 12 2 5 17 3" xfId="35669"/>
    <cellStyle name="Note 12 2 5 18" xfId="6167"/>
    <cellStyle name="Note 12 2 5 18 2" xfId="18285"/>
    <cellStyle name="Note 12 2 5 18 2 2" xfId="35672"/>
    <cellStyle name="Note 12 2 5 18 3" xfId="35671"/>
    <cellStyle name="Note 12 2 5 19" xfId="14005"/>
    <cellStyle name="Note 12 2 5 19 2" xfId="25227"/>
    <cellStyle name="Note 12 2 5 19 2 2" xfId="35674"/>
    <cellStyle name="Note 12 2 5 19 3" xfId="35673"/>
    <cellStyle name="Note 12 2 5 2" xfId="6986"/>
    <cellStyle name="Note 12 2 5 2 2" xfId="18995"/>
    <cellStyle name="Note 12 2 5 2 2 2" xfId="35676"/>
    <cellStyle name="Note 12 2 5 2 3" xfId="35675"/>
    <cellStyle name="Note 12 2 5 20" xfId="8961"/>
    <cellStyle name="Note 12 2 5 20 2" xfId="35677"/>
    <cellStyle name="Note 12 2 5 21" xfId="35654"/>
    <cellStyle name="Note 12 2 5 3" xfId="4938"/>
    <cellStyle name="Note 12 2 5 3 2" xfId="17551"/>
    <cellStyle name="Note 12 2 5 3 2 2" xfId="35679"/>
    <cellStyle name="Note 12 2 5 3 3" xfId="35678"/>
    <cellStyle name="Note 12 2 5 4" xfId="6793"/>
    <cellStyle name="Note 12 2 5 4 2" xfId="18838"/>
    <cellStyle name="Note 12 2 5 4 2 2" xfId="35681"/>
    <cellStyle name="Note 12 2 5 4 3" xfId="35680"/>
    <cellStyle name="Note 12 2 5 5" xfId="5107"/>
    <cellStyle name="Note 12 2 5 5 2" xfId="17687"/>
    <cellStyle name="Note 12 2 5 5 2 2" xfId="35683"/>
    <cellStyle name="Note 12 2 5 5 3" xfId="35682"/>
    <cellStyle name="Note 12 2 5 6" xfId="8826"/>
    <cellStyle name="Note 12 2 5 6 2" xfId="20593"/>
    <cellStyle name="Note 12 2 5 6 2 2" xfId="35685"/>
    <cellStyle name="Note 12 2 5 6 3" xfId="35684"/>
    <cellStyle name="Note 12 2 5 7" xfId="5246"/>
    <cellStyle name="Note 12 2 5 7 2" xfId="17807"/>
    <cellStyle name="Note 12 2 5 7 2 2" xfId="35687"/>
    <cellStyle name="Note 12 2 5 7 3" xfId="35686"/>
    <cellStyle name="Note 12 2 5 8" xfId="7371"/>
    <cellStyle name="Note 12 2 5 8 2" xfId="19346"/>
    <cellStyle name="Note 12 2 5 8 2 2" xfId="35689"/>
    <cellStyle name="Note 12 2 5 8 3" xfId="35688"/>
    <cellStyle name="Note 12 2 5 9" xfId="5384"/>
    <cellStyle name="Note 12 2 5 9 2" xfId="17927"/>
    <cellStyle name="Note 12 2 5 9 2 2" xfId="35691"/>
    <cellStyle name="Note 12 2 5 9 3" xfId="35690"/>
    <cellStyle name="Note 12 2 6" xfId="4199"/>
    <cellStyle name="Note 12 2 6 10" xfId="8371"/>
    <cellStyle name="Note 12 2 6 10 2" xfId="20194"/>
    <cellStyle name="Note 12 2 6 10 2 2" xfId="35694"/>
    <cellStyle name="Note 12 2 6 10 3" xfId="35693"/>
    <cellStyle name="Note 12 2 6 11" xfId="11000"/>
    <cellStyle name="Note 12 2 6 11 2" xfId="22502"/>
    <cellStyle name="Note 12 2 6 11 2 2" xfId="35696"/>
    <cellStyle name="Note 12 2 6 11 3" xfId="35695"/>
    <cellStyle name="Note 12 2 6 12" xfId="11424"/>
    <cellStyle name="Note 12 2 6 12 2" xfId="22876"/>
    <cellStyle name="Note 12 2 6 12 2 2" xfId="35698"/>
    <cellStyle name="Note 12 2 6 12 3" xfId="35697"/>
    <cellStyle name="Note 12 2 6 13" xfId="11851"/>
    <cellStyle name="Note 12 2 6 13 2" xfId="23269"/>
    <cellStyle name="Note 12 2 6 13 2 2" xfId="35700"/>
    <cellStyle name="Note 12 2 6 13 3" xfId="35699"/>
    <cellStyle name="Note 12 2 6 14" xfId="10936"/>
    <cellStyle name="Note 12 2 6 14 2" xfId="22456"/>
    <cellStyle name="Note 12 2 6 14 2 2" xfId="35702"/>
    <cellStyle name="Note 12 2 6 14 3" xfId="35701"/>
    <cellStyle name="Note 12 2 6 15" xfId="5578"/>
    <cellStyle name="Note 12 2 6 15 2" xfId="18100"/>
    <cellStyle name="Note 12 2 6 15 2 2" xfId="35704"/>
    <cellStyle name="Note 12 2 6 15 3" xfId="35703"/>
    <cellStyle name="Note 12 2 6 16" xfId="13004"/>
    <cellStyle name="Note 12 2 6 16 2" xfId="24316"/>
    <cellStyle name="Note 12 2 6 16 2 2" xfId="35706"/>
    <cellStyle name="Note 12 2 6 16 3" xfId="35705"/>
    <cellStyle name="Note 12 2 6 17" xfId="11330"/>
    <cellStyle name="Note 12 2 6 17 2" xfId="22809"/>
    <cellStyle name="Note 12 2 6 17 2 2" xfId="35708"/>
    <cellStyle name="Note 12 2 6 17 3" xfId="35707"/>
    <cellStyle name="Note 12 2 6 18" xfId="5147"/>
    <cellStyle name="Note 12 2 6 18 2" xfId="17727"/>
    <cellStyle name="Note 12 2 6 18 2 2" xfId="35710"/>
    <cellStyle name="Note 12 2 6 18 3" xfId="35709"/>
    <cellStyle name="Note 12 2 6 19" xfId="14006"/>
    <cellStyle name="Note 12 2 6 19 2" xfId="25228"/>
    <cellStyle name="Note 12 2 6 19 2 2" xfId="35712"/>
    <cellStyle name="Note 12 2 6 19 3" xfId="35711"/>
    <cellStyle name="Note 12 2 6 2" xfId="6987"/>
    <cellStyle name="Note 12 2 6 2 2" xfId="18996"/>
    <cellStyle name="Note 12 2 6 2 2 2" xfId="35714"/>
    <cellStyle name="Note 12 2 6 2 3" xfId="35713"/>
    <cellStyle name="Note 12 2 6 20" xfId="12555"/>
    <cellStyle name="Note 12 2 6 20 2" xfId="35715"/>
    <cellStyle name="Note 12 2 6 21" xfId="35692"/>
    <cellStyle name="Note 12 2 6 3" xfId="4937"/>
    <cellStyle name="Note 12 2 6 3 2" xfId="17550"/>
    <cellStyle name="Note 12 2 6 3 2 2" xfId="35717"/>
    <cellStyle name="Note 12 2 6 3 3" xfId="35716"/>
    <cellStyle name="Note 12 2 6 4" xfId="6794"/>
    <cellStyle name="Note 12 2 6 4 2" xfId="18839"/>
    <cellStyle name="Note 12 2 6 4 2 2" xfId="35719"/>
    <cellStyle name="Note 12 2 6 4 3" xfId="35718"/>
    <cellStyle name="Note 12 2 6 5" xfId="5106"/>
    <cellStyle name="Note 12 2 6 5 2" xfId="17686"/>
    <cellStyle name="Note 12 2 6 5 2 2" xfId="35721"/>
    <cellStyle name="Note 12 2 6 5 3" xfId="35720"/>
    <cellStyle name="Note 12 2 6 6" xfId="8827"/>
    <cellStyle name="Note 12 2 6 6 2" xfId="20594"/>
    <cellStyle name="Note 12 2 6 6 2 2" xfId="35723"/>
    <cellStyle name="Note 12 2 6 6 3" xfId="35722"/>
    <cellStyle name="Note 12 2 6 7" xfId="5245"/>
    <cellStyle name="Note 12 2 6 7 2" xfId="17806"/>
    <cellStyle name="Note 12 2 6 7 2 2" xfId="35725"/>
    <cellStyle name="Note 12 2 6 7 3" xfId="35724"/>
    <cellStyle name="Note 12 2 6 8" xfId="6494"/>
    <cellStyle name="Note 12 2 6 8 2" xfId="18574"/>
    <cellStyle name="Note 12 2 6 8 2 2" xfId="35727"/>
    <cellStyle name="Note 12 2 6 8 3" xfId="35726"/>
    <cellStyle name="Note 12 2 6 9" xfId="4700"/>
    <cellStyle name="Note 12 2 6 9 2" xfId="17391"/>
    <cellStyle name="Note 12 2 6 9 2 2" xfId="35729"/>
    <cellStyle name="Note 12 2 6 9 3" xfId="35728"/>
    <cellStyle name="Note 12 2 7" xfId="4200"/>
    <cellStyle name="Note 12 2 7 10" xfId="8759"/>
    <cellStyle name="Note 12 2 7 10 2" xfId="20544"/>
    <cellStyle name="Note 12 2 7 10 2 2" xfId="35732"/>
    <cellStyle name="Note 12 2 7 10 3" xfId="35731"/>
    <cellStyle name="Note 12 2 7 11" xfId="11001"/>
    <cellStyle name="Note 12 2 7 11 2" xfId="22503"/>
    <cellStyle name="Note 12 2 7 11 2 2" xfId="35734"/>
    <cellStyle name="Note 12 2 7 11 3" xfId="35733"/>
    <cellStyle name="Note 12 2 7 12" xfId="11425"/>
    <cellStyle name="Note 12 2 7 12 2" xfId="22877"/>
    <cellStyle name="Note 12 2 7 12 2 2" xfId="35736"/>
    <cellStyle name="Note 12 2 7 12 3" xfId="35735"/>
    <cellStyle name="Note 12 2 7 13" xfId="11852"/>
    <cellStyle name="Note 12 2 7 13 2" xfId="23270"/>
    <cellStyle name="Note 12 2 7 13 2 2" xfId="35738"/>
    <cellStyle name="Note 12 2 7 13 3" xfId="35737"/>
    <cellStyle name="Note 12 2 7 14" xfId="11358"/>
    <cellStyle name="Note 12 2 7 14 2" xfId="22831"/>
    <cellStyle name="Note 12 2 7 14 2 2" xfId="35740"/>
    <cellStyle name="Note 12 2 7 14 3" xfId="35739"/>
    <cellStyle name="Note 12 2 7 15" xfId="5577"/>
    <cellStyle name="Note 12 2 7 15 2" xfId="18099"/>
    <cellStyle name="Note 12 2 7 15 2 2" xfId="35742"/>
    <cellStyle name="Note 12 2 7 15 3" xfId="35741"/>
    <cellStyle name="Note 12 2 7 16" xfId="13005"/>
    <cellStyle name="Note 12 2 7 16 2" xfId="24317"/>
    <cellStyle name="Note 12 2 7 16 2 2" xfId="35744"/>
    <cellStyle name="Note 12 2 7 16 3" xfId="35743"/>
    <cellStyle name="Note 12 2 7 17" xfId="10499"/>
    <cellStyle name="Note 12 2 7 17 2" xfId="22078"/>
    <cellStyle name="Note 12 2 7 17 2 2" xfId="35746"/>
    <cellStyle name="Note 12 2 7 17 3" xfId="35745"/>
    <cellStyle name="Note 12 2 7 18" xfId="6168"/>
    <cellStyle name="Note 12 2 7 18 2" xfId="18286"/>
    <cellStyle name="Note 12 2 7 18 2 2" xfId="35748"/>
    <cellStyle name="Note 12 2 7 18 3" xfId="35747"/>
    <cellStyle name="Note 12 2 7 19" xfId="14007"/>
    <cellStyle name="Note 12 2 7 19 2" xfId="25229"/>
    <cellStyle name="Note 12 2 7 19 2 2" xfId="35750"/>
    <cellStyle name="Note 12 2 7 19 3" xfId="35749"/>
    <cellStyle name="Note 12 2 7 2" xfId="6988"/>
    <cellStyle name="Note 12 2 7 2 2" xfId="18997"/>
    <cellStyle name="Note 12 2 7 2 2 2" xfId="35752"/>
    <cellStyle name="Note 12 2 7 2 3" xfId="35751"/>
    <cellStyle name="Note 12 2 7 20" xfId="6149"/>
    <cellStyle name="Note 12 2 7 20 2" xfId="35753"/>
    <cellStyle name="Note 12 2 7 21" xfId="35730"/>
    <cellStyle name="Note 12 2 7 3" xfId="4936"/>
    <cellStyle name="Note 12 2 7 3 2" xfId="17549"/>
    <cellStyle name="Note 12 2 7 3 2 2" xfId="35755"/>
    <cellStyle name="Note 12 2 7 3 3" xfId="35754"/>
    <cellStyle name="Note 12 2 7 4" xfId="6795"/>
    <cellStyle name="Note 12 2 7 4 2" xfId="18840"/>
    <cellStyle name="Note 12 2 7 4 2 2" xfId="35757"/>
    <cellStyle name="Note 12 2 7 4 3" xfId="35756"/>
    <cellStyle name="Note 12 2 7 5" xfId="5105"/>
    <cellStyle name="Note 12 2 7 5 2" xfId="17685"/>
    <cellStyle name="Note 12 2 7 5 2 2" xfId="35759"/>
    <cellStyle name="Note 12 2 7 5 3" xfId="35758"/>
    <cellStyle name="Note 12 2 7 6" xfId="8828"/>
    <cellStyle name="Note 12 2 7 6 2" xfId="20595"/>
    <cellStyle name="Note 12 2 7 6 2 2" xfId="35761"/>
    <cellStyle name="Note 12 2 7 6 3" xfId="35760"/>
    <cellStyle name="Note 12 2 7 7" xfId="4690"/>
    <cellStyle name="Note 12 2 7 7 2" xfId="17384"/>
    <cellStyle name="Note 12 2 7 7 2 2" xfId="35763"/>
    <cellStyle name="Note 12 2 7 7 3" xfId="35762"/>
    <cellStyle name="Note 12 2 7 8" xfId="7372"/>
    <cellStyle name="Note 12 2 7 8 2" xfId="19347"/>
    <cellStyle name="Note 12 2 7 8 2 2" xfId="35765"/>
    <cellStyle name="Note 12 2 7 8 3" xfId="35764"/>
    <cellStyle name="Note 12 2 7 9" xfId="5383"/>
    <cellStyle name="Note 12 2 7 9 2" xfId="17926"/>
    <cellStyle name="Note 12 2 7 9 2 2" xfId="35767"/>
    <cellStyle name="Note 12 2 7 9 3" xfId="35766"/>
    <cellStyle name="Note 12 2 8" xfId="4201"/>
    <cellStyle name="Note 12 2 8 10" xfId="7551"/>
    <cellStyle name="Note 12 2 8 10 2" xfId="19499"/>
    <cellStyle name="Note 12 2 8 10 2 2" xfId="35770"/>
    <cellStyle name="Note 12 2 8 10 3" xfId="35769"/>
    <cellStyle name="Note 12 2 8 11" xfId="11002"/>
    <cellStyle name="Note 12 2 8 11 2" xfId="22504"/>
    <cellStyle name="Note 12 2 8 11 2 2" xfId="35772"/>
    <cellStyle name="Note 12 2 8 11 3" xfId="35771"/>
    <cellStyle name="Note 12 2 8 12" xfId="11426"/>
    <cellStyle name="Note 12 2 8 12 2" xfId="22878"/>
    <cellStyle name="Note 12 2 8 12 2 2" xfId="35774"/>
    <cellStyle name="Note 12 2 8 12 3" xfId="35773"/>
    <cellStyle name="Note 12 2 8 13" xfId="11853"/>
    <cellStyle name="Note 12 2 8 13 2" xfId="23271"/>
    <cellStyle name="Note 12 2 8 13 2 2" xfId="35776"/>
    <cellStyle name="Note 12 2 8 13 3" xfId="35775"/>
    <cellStyle name="Note 12 2 8 14" xfId="8422"/>
    <cellStyle name="Note 12 2 8 14 2" xfId="20243"/>
    <cellStyle name="Note 12 2 8 14 2 2" xfId="35778"/>
    <cellStyle name="Note 12 2 8 14 3" xfId="35777"/>
    <cellStyle name="Note 12 2 8 15" xfId="5576"/>
    <cellStyle name="Note 12 2 8 15 2" xfId="18098"/>
    <cellStyle name="Note 12 2 8 15 2 2" xfId="35780"/>
    <cellStyle name="Note 12 2 8 15 3" xfId="35779"/>
    <cellStyle name="Note 12 2 8 16" xfId="13006"/>
    <cellStyle name="Note 12 2 8 16 2" xfId="24318"/>
    <cellStyle name="Note 12 2 8 16 2 2" xfId="35782"/>
    <cellStyle name="Note 12 2 8 16 3" xfId="35781"/>
    <cellStyle name="Note 12 2 8 17" xfId="11331"/>
    <cellStyle name="Note 12 2 8 17 2" xfId="22810"/>
    <cellStyle name="Note 12 2 8 17 2 2" xfId="35784"/>
    <cellStyle name="Note 12 2 8 17 3" xfId="35783"/>
    <cellStyle name="Note 12 2 8 18" xfId="10067"/>
    <cellStyle name="Note 12 2 8 18 2" xfId="21698"/>
    <cellStyle name="Note 12 2 8 18 2 2" xfId="35786"/>
    <cellStyle name="Note 12 2 8 18 3" xfId="35785"/>
    <cellStyle name="Note 12 2 8 19" xfId="14008"/>
    <cellStyle name="Note 12 2 8 19 2" xfId="25230"/>
    <cellStyle name="Note 12 2 8 19 2 2" xfId="35788"/>
    <cellStyle name="Note 12 2 8 19 3" xfId="35787"/>
    <cellStyle name="Note 12 2 8 2" xfId="6989"/>
    <cellStyle name="Note 12 2 8 2 2" xfId="18998"/>
    <cellStyle name="Note 12 2 8 2 2 2" xfId="35790"/>
    <cellStyle name="Note 12 2 8 2 3" xfId="35789"/>
    <cellStyle name="Note 12 2 8 20" xfId="8336"/>
    <cellStyle name="Note 12 2 8 20 2" xfId="35791"/>
    <cellStyle name="Note 12 2 8 21" xfId="35768"/>
    <cellStyle name="Note 12 2 8 3" xfId="4935"/>
    <cellStyle name="Note 12 2 8 3 2" xfId="17548"/>
    <cellStyle name="Note 12 2 8 3 2 2" xfId="35793"/>
    <cellStyle name="Note 12 2 8 3 3" xfId="35792"/>
    <cellStyle name="Note 12 2 8 4" xfId="6796"/>
    <cellStyle name="Note 12 2 8 4 2" xfId="18841"/>
    <cellStyle name="Note 12 2 8 4 2 2" xfId="35795"/>
    <cellStyle name="Note 12 2 8 4 3" xfId="35794"/>
    <cellStyle name="Note 12 2 8 5" xfId="5104"/>
    <cellStyle name="Note 12 2 8 5 2" xfId="17684"/>
    <cellStyle name="Note 12 2 8 5 2 2" xfId="35797"/>
    <cellStyle name="Note 12 2 8 5 3" xfId="35796"/>
    <cellStyle name="Note 12 2 8 6" xfId="8829"/>
    <cellStyle name="Note 12 2 8 6 2" xfId="20596"/>
    <cellStyle name="Note 12 2 8 6 2 2" xfId="35799"/>
    <cellStyle name="Note 12 2 8 6 3" xfId="35798"/>
    <cellStyle name="Note 12 2 8 7" xfId="7909"/>
    <cellStyle name="Note 12 2 8 7 2" xfId="19798"/>
    <cellStyle name="Note 12 2 8 7 2 2" xfId="35801"/>
    <cellStyle name="Note 12 2 8 7 3" xfId="35800"/>
    <cellStyle name="Note 12 2 8 8" xfId="7444"/>
    <cellStyle name="Note 12 2 8 8 2" xfId="19397"/>
    <cellStyle name="Note 12 2 8 8 2 2" xfId="35803"/>
    <cellStyle name="Note 12 2 8 8 3" xfId="35802"/>
    <cellStyle name="Note 12 2 8 9" xfId="4699"/>
    <cellStyle name="Note 12 2 8 9 2" xfId="17390"/>
    <cellStyle name="Note 12 2 8 9 2 2" xfId="35805"/>
    <cellStyle name="Note 12 2 8 9 3" xfId="35804"/>
    <cellStyle name="Note 12 2 9" xfId="4202"/>
    <cellStyle name="Note 12 2 9 10" xfId="6371"/>
    <cellStyle name="Note 12 2 9 10 2" xfId="18464"/>
    <cellStyle name="Note 12 2 9 10 2 2" xfId="35808"/>
    <cellStyle name="Note 12 2 9 10 3" xfId="35807"/>
    <cellStyle name="Note 12 2 9 11" xfId="11003"/>
    <cellStyle name="Note 12 2 9 11 2" xfId="22505"/>
    <cellStyle name="Note 12 2 9 11 2 2" xfId="35810"/>
    <cellStyle name="Note 12 2 9 11 3" xfId="35809"/>
    <cellStyle name="Note 12 2 9 12" xfId="11427"/>
    <cellStyle name="Note 12 2 9 12 2" xfId="22879"/>
    <cellStyle name="Note 12 2 9 12 2 2" xfId="35812"/>
    <cellStyle name="Note 12 2 9 12 3" xfId="35811"/>
    <cellStyle name="Note 12 2 9 13" xfId="11854"/>
    <cellStyle name="Note 12 2 9 13 2" xfId="23272"/>
    <cellStyle name="Note 12 2 9 13 2 2" xfId="35814"/>
    <cellStyle name="Note 12 2 9 13 3" xfId="35813"/>
    <cellStyle name="Note 12 2 9 14" xfId="6237"/>
    <cellStyle name="Note 12 2 9 14 2" xfId="18346"/>
    <cellStyle name="Note 12 2 9 14 2 2" xfId="35816"/>
    <cellStyle name="Note 12 2 9 14 3" xfId="35815"/>
    <cellStyle name="Note 12 2 9 15" xfId="5575"/>
    <cellStyle name="Note 12 2 9 15 2" xfId="18097"/>
    <cellStyle name="Note 12 2 9 15 2 2" xfId="35818"/>
    <cellStyle name="Note 12 2 9 15 3" xfId="35817"/>
    <cellStyle name="Note 12 2 9 16" xfId="13007"/>
    <cellStyle name="Note 12 2 9 16 2" xfId="24319"/>
    <cellStyle name="Note 12 2 9 16 2 2" xfId="35820"/>
    <cellStyle name="Note 12 2 9 16 3" xfId="35819"/>
    <cellStyle name="Note 12 2 9 17" xfId="10964"/>
    <cellStyle name="Note 12 2 9 17 2" xfId="22479"/>
    <cellStyle name="Note 12 2 9 17 2 2" xfId="35822"/>
    <cellStyle name="Note 12 2 9 17 3" xfId="35821"/>
    <cellStyle name="Note 12 2 9 18" xfId="8490"/>
    <cellStyle name="Note 12 2 9 18 2" xfId="20309"/>
    <cellStyle name="Note 12 2 9 18 2 2" xfId="35824"/>
    <cellStyle name="Note 12 2 9 18 3" xfId="35823"/>
    <cellStyle name="Note 12 2 9 19" xfId="14009"/>
    <cellStyle name="Note 12 2 9 19 2" xfId="25231"/>
    <cellStyle name="Note 12 2 9 19 2 2" xfId="35826"/>
    <cellStyle name="Note 12 2 9 19 3" xfId="35825"/>
    <cellStyle name="Note 12 2 9 2" xfId="6990"/>
    <cellStyle name="Note 12 2 9 2 2" xfId="18999"/>
    <cellStyle name="Note 12 2 9 2 2 2" xfId="35828"/>
    <cellStyle name="Note 12 2 9 2 3" xfId="35827"/>
    <cellStyle name="Note 12 2 9 20" xfId="6150"/>
    <cellStyle name="Note 12 2 9 20 2" xfId="35829"/>
    <cellStyle name="Note 12 2 9 21" xfId="35806"/>
    <cellStyle name="Note 12 2 9 3" xfId="4934"/>
    <cellStyle name="Note 12 2 9 3 2" xfId="17547"/>
    <cellStyle name="Note 12 2 9 3 2 2" xfId="35831"/>
    <cellStyle name="Note 12 2 9 3 3" xfId="35830"/>
    <cellStyle name="Note 12 2 9 4" xfId="6797"/>
    <cellStyle name="Note 12 2 9 4 2" xfId="18842"/>
    <cellStyle name="Note 12 2 9 4 2 2" xfId="35833"/>
    <cellStyle name="Note 12 2 9 4 3" xfId="35832"/>
    <cellStyle name="Note 12 2 9 5" xfId="5103"/>
    <cellStyle name="Note 12 2 9 5 2" xfId="17683"/>
    <cellStyle name="Note 12 2 9 5 2 2" xfId="35835"/>
    <cellStyle name="Note 12 2 9 5 3" xfId="35834"/>
    <cellStyle name="Note 12 2 9 6" xfId="8830"/>
    <cellStyle name="Note 12 2 9 6 2" xfId="20597"/>
    <cellStyle name="Note 12 2 9 6 2 2" xfId="35837"/>
    <cellStyle name="Note 12 2 9 6 3" xfId="35836"/>
    <cellStyle name="Note 12 2 9 7" xfId="7021"/>
    <cellStyle name="Note 12 2 9 7 2" xfId="19029"/>
    <cellStyle name="Note 12 2 9 7 2 2" xfId="35839"/>
    <cellStyle name="Note 12 2 9 7 3" xfId="35838"/>
    <cellStyle name="Note 12 2 9 8" xfId="7454"/>
    <cellStyle name="Note 12 2 9 8 2" xfId="19405"/>
    <cellStyle name="Note 12 2 9 8 2 2" xfId="35841"/>
    <cellStyle name="Note 12 2 9 8 3" xfId="35840"/>
    <cellStyle name="Note 12 2 9 9" xfId="8807"/>
    <cellStyle name="Note 12 2 9 9 2" xfId="20576"/>
    <cellStyle name="Note 12 2 9 9 2 2" xfId="35843"/>
    <cellStyle name="Note 12 2 9 9 3" xfId="35842"/>
    <cellStyle name="Note 12 20" xfId="4203"/>
    <cellStyle name="Note 12 20 10" xfId="7403"/>
    <cellStyle name="Note 12 20 10 2" xfId="19373"/>
    <cellStyle name="Note 12 20 10 2 2" xfId="35846"/>
    <cellStyle name="Note 12 20 10 3" xfId="35845"/>
    <cellStyle name="Note 12 20 11" xfId="11004"/>
    <cellStyle name="Note 12 20 11 2" xfId="22506"/>
    <cellStyle name="Note 12 20 11 2 2" xfId="35848"/>
    <cellStyle name="Note 12 20 11 3" xfId="35847"/>
    <cellStyle name="Note 12 20 12" xfId="11428"/>
    <cellStyle name="Note 12 20 12 2" xfId="22880"/>
    <cellStyle name="Note 12 20 12 2 2" xfId="35850"/>
    <cellStyle name="Note 12 20 12 3" xfId="35849"/>
    <cellStyle name="Note 12 20 13" xfId="11855"/>
    <cellStyle name="Note 12 20 13 2" xfId="23273"/>
    <cellStyle name="Note 12 20 13 2 2" xfId="35852"/>
    <cellStyle name="Note 12 20 13 3" xfId="35851"/>
    <cellStyle name="Note 12 20 14" xfId="5230"/>
    <cellStyle name="Note 12 20 14 2" xfId="17795"/>
    <cellStyle name="Note 12 20 14 2 2" xfId="35854"/>
    <cellStyle name="Note 12 20 14 3" xfId="35853"/>
    <cellStyle name="Note 12 20 15" xfId="4718"/>
    <cellStyle name="Note 12 20 15 2" xfId="17404"/>
    <cellStyle name="Note 12 20 15 2 2" xfId="35856"/>
    <cellStyle name="Note 12 20 15 3" xfId="35855"/>
    <cellStyle name="Note 12 20 16" xfId="13008"/>
    <cellStyle name="Note 12 20 16 2" xfId="24320"/>
    <cellStyle name="Note 12 20 16 2 2" xfId="35858"/>
    <cellStyle name="Note 12 20 16 3" xfId="35857"/>
    <cellStyle name="Note 12 20 17" xfId="11332"/>
    <cellStyle name="Note 12 20 17 2" xfId="22811"/>
    <cellStyle name="Note 12 20 17 2 2" xfId="35860"/>
    <cellStyle name="Note 12 20 17 3" xfId="35859"/>
    <cellStyle name="Note 12 20 18" xfId="10068"/>
    <cellStyle name="Note 12 20 18 2" xfId="21699"/>
    <cellStyle name="Note 12 20 18 2 2" xfId="35862"/>
    <cellStyle name="Note 12 20 18 3" xfId="35861"/>
    <cellStyle name="Note 12 20 19" xfId="14010"/>
    <cellStyle name="Note 12 20 19 2" xfId="25232"/>
    <cellStyle name="Note 12 20 19 2 2" xfId="35864"/>
    <cellStyle name="Note 12 20 19 3" xfId="35863"/>
    <cellStyle name="Note 12 20 2" xfId="6991"/>
    <cellStyle name="Note 12 20 2 2" xfId="19000"/>
    <cellStyle name="Note 12 20 2 2 2" xfId="35866"/>
    <cellStyle name="Note 12 20 2 3" xfId="35865"/>
    <cellStyle name="Note 12 20 20" xfId="12556"/>
    <cellStyle name="Note 12 20 20 2" xfId="35867"/>
    <cellStyle name="Note 12 20 21" xfId="35844"/>
    <cellStyle name="Note 12 20 3" xfId="4666"/>
    <cellStyle name="Note 12 20 3 2" xfId="17363"/>
    <cellStyle name="Note 12 20 3 2 2" xfId="35869"/>
    <cellStyle name="Note 12 20 3 3" xfId="35868"/>
    <cellStyle name="Note 12 20 4" xfId="6798"/>
    <cellStyle name="Note 12 20 4 2" xfId="18843"/>
    <cellStyle name="Note 12 20 4 2 2" xfId="35871"/>
    <cellStyle name="Note 12 20 4 3" xfId="35870"/>
    <cellStyle name="Note 12 20 5" xfId="5102"/>
    <cellStyle name="Note 12 20 5 2" xfId="17682"/>
    <cellStyle name="Note 12 20 5 2 2" xfId="35873"/>
    <cellStyle name="Note 12 20 5 3" xfId="35872"/>
    <cellStyle name="Note 12 20 6" xfId="8831"/>
    <cellStyle name="Note 12 20 6 2" xfId="20598"/>
    <cellStyle name="Note 12 20 6 2 2" xfId="35875"/>
    <cellStyle name="Note 12 20 6 3" xfId="35874"/>
    <cellStyle name="Note 12 20 7" xfId="5244"/>
    <cellStyle name="Note 12 20 7 2" xfId="17805"/>
    <cellStyle name="Note 12 20 7 2 2" xfId="35877"/>
    <cellStyle name="Note 12 20 7 3" xfId="35876"/>
    <cellStyle name="Note 12 20 8" xfId="7861"/>
    <cellStyle name="Note 12 20 8 2" xfId="19767"/>
    <cellStyle name="Note 12 20 8 2 2" xfId="35879"/>
    <cellStyle name="Note 12 20 8 3" xfId="35878"/>
    <cellStyle name="Note 12 20 9" xfId="7945"/>
    <cellStyle name="Note 12 20 9 2" xfId="19832"/>
    <cellStyle name="Note 12 20 9 2 2" xfId="35881"/>
    <cellStyle name="Note 12 20 9 3" xfId="35880"/>
    <cellStyle name="Note 12 21" xfId="4204"/>
    <cellStyle name="Note 12 21 10" xfId="6372"/>
    <cellStyle name="Note 12 21 10 2" xfId="18465"/>
    <cellStyle name="Note 12 21 10 2 2" xfId="35884"/>
    <cellStyle name="Note 12 21 10 3" xfId="35883"/>
    <cellStyle name="Note 12 21 11" xfId="11005"/>
    <cellStyle name="Note 12 21 11 2" xfId="22507"/>
    <cellStyle name="Note 12 21 11 2 2" xfId="35886"/>
    <cellStyle name="Note 12 21 11 3" xfId="35885"/>
    <cellStyle name="Note 12 21 12" xfId="11429"/>
    <cellStyle name="Note 12 21 12 2" xfId="22881"/>
    <cellStyle name="Note 12 21 12 2 2" xfId="35888"/>
    <cellStyle name="Note 12 21 12 3" xfId="35887"/>
    <cellStyle name="Note 12 21 13" xfId="11856"/>
    <cellStyle name="Note 12 21 13 2" xfId="23274"/>
    <cellStyle name="Note 12 21 13 2 2" xfId="35890"/>
    <cellStyle name="Note 12 21 13 3" xfId="35889"/>
    <cellStyle name="Note 12 21 14" xfId="6238"/>
    <cellStyle name="Note 12 21 14 2" xfId="18347"/>
    <cellStyle name="Note 12 21 14 2 2" xfId="35892"/>
    <cellStyle name="Note 12 21 14 3" xfId="35891"/>
    <cellStyle name="Note 12 21 15" xfId="5574"/>
    <cellStyle name="Note 12 21 15 2" xfId="18096"/>
    <cellStyle name="Note 12 21 15 2 2" xfId="35894"/>
    <cellStyle name="Note 12 21 15 3" xfId="35893"/>
    <cellStyle name="Note 12 21 16" xfId="13009"/>
    <cellStyle name="Note 12 21 16 2" xfId="24321"/>
    <cellStyle name="Note 12 21 16 2 2" xfId="35896"/>
    <cellStyle name="Note 12 21 16 3" xfId="35895"/>
    <cellStyle name="Note 12 21 17" xfId="9681"/>
    <cellStyle name="Note 12 21 17 2" xfId="21361"/>
    <cellStyle name="Note 12 21 17 2 2" xfId="35898"/>
    <cellStyle name="Note 12 21 17 3" xfId="35897"/>
    <cellStyle name="Note 12 21 18" xfId="13317"/>
    <cellStyle name="Note 12 21 18 2" xfId="24613"/>
    <cellStyle name="Note 12 21 18 2 2" xfId="35900"/>
    <cellStyle name="Note 12 21 18 3" xfId="35899"/>
    <cellStyle name="Note 12 21 19" xfId="14011"/>
    <cellStyle name="Note 12 21 19 2" xfId="25233"/>
    <cellStyle name="Note 12 21 19 2 2" xfId="35902"/>
    <cellStyle name="Note 12 21 19 3" xfId="35901"/>
    <cellStyle name="Note 12 21 2" xfId="6992"/>
    <cellStyle name="Note 12 21 2 2" xfId="19001"/>
    <cellStyle name="Note 12 21 2 2 2" xfId="35904"/>
    <cellStyle name="Note 12 21 2 3" xfId="35903"/>
    <cellStyle name="Note 12 21 20" xfId="13979"/>
    <cellStyle name="Note 12 21 20 2" xfId="35905"/>
    <cellStyle name="Note 12 21 21" xfId="35882"/>
    <cellStyle name="Note 12 21 3" xfId="7458"/>
    <cellStyle name="Note 12 21 3 2" xfId="19408"/>
    <cellStyle name="Note 12 21 3 2 2" xfId="35907"/>
    <cellStyle name="Note 12 21 3 3" xfId="35906"/>
    <cellStyle name="Note 12 21 4" xfId="6799"/>
    <cellStyle name="Note 12 21 4 2" xfId="18844"/>
    <cellStyle name="Note 12 21 4 2 2" xfId="35909"/>
    <cellStyle name="Note 12 21 4 3" xfId="35908"/>
    <cellStyle name="Note 12 21 5" xfId="5101"/>
    <cellStyle name="Note 12 21 5 2" xfId="17681"/>
    <cellStyle name="Note 12 21 5 2 2" xfId="35911"/>
    <cellStyle name="Note 12 21 5 3" xfId="35910"/>
    <cellStyle name="Note 12 21 6" xfId="8832"/>
    <cellStyle name="Note 12 21 6 2" xfId="20599"/>
    <cellStyle name="Note 12 21 6 2 2" xfId="35913"/>
    <cellStyle name="Note 12 21 6 3" xfId="35912"/>
    <cellStyle name="Note 12 21 7" xfId="8753"/>
    <cellStyle name="Note 12 21 7 2" xfId="20538"/>
    <cellStyle name="Note 12 21 7 2 2" xfId="35915"/>
    <cellStyle name="Note 12 21 7 3" xfId="35914"/>
    <cellStyle name="Note 12 21 8" xfId="4783"/>
    <cellStyle name="Note 12 21 8 2" xfId="17434"/>
    <cellStyle name="Note 12 21 8 2 2" xfId="35917"/>
    <cellStyle name="Note 12 21 8 3" xfId="35916"/>
    <cellStyle name="Note 12 21 9" xfId="5382"/>
    <cellStyle name="Note 12 21 9 2" xfId="17925"/>
    <cellStyle name="Note 12 21 9 2 2" xfId="35919"/>
    <cellStyle name="Note 12 21 9 3" xfId="35918"/>
    <cellStyle name="Note 12 22" xfId="4205"/>
    <cellStyle name="Note 12 22 10" xfId="10105"/>
    <cellStyle name="Note 12 22 10 2" xfId="21729"/>
    <cellStyle name="Note 12 22 10 2 2" xfId="35922"/>
    <cellStyle name="Note 12 22 10 3" xfId="35921"/>
    <cellStyle name="Note 12 22 11" xfId="11006"/>
    <cellStyle name="Note 12 22 11 2" xfId="22508"/>
    <cellStyle name="Note 12 22 11 2 2" xfId="35924"/>
    <cellStyle name="Note 12 22 11 3" xfId="35923"/>
    <cellStyle name="Note 12 22 12" xfId="11430"/>
    <cellStyle name="Note 12 22 12 2" xfId="22882"/>
    <cellStyle name="Note 12 22 12 2 2" xfId="35926"/>
    <cellStyle name="Note 12 22 12 3" xfId="35925"/>
    <cellStyle name="Note 12 22 13" xfId="11857"/>
    <cellStyle name="Note 12 22 13 2" xfId="23275"/>
    <cellStyle name="Note 12 22 13 2 2" xfId="35928"/>
    <cellStyle name="Note 12 22 13 3" xfId="35927"/>
    <cellStyle name="Note 12 22 14" xfId="11694"/>
    <cellStyle name="Note 12 22 14 2" xfId="23129"/>
    <cellStyle name="Note 12 22 14 2 2" xfId="35930"/>
    <cellStyle name="Note 12 22 14 3" xfId="35929"/>
    <cellStyle name="Note 12 22 15" xfId="12184"/>
    <cellStyle name="Note 12 22 15 2" xfId="23580"/>
    <cellStyle name="Note 12 22 15 2 2" xfId="35932"/>
    <cellStyle name="Note 12 22 15 3" xfId="35931"/>
    <cellStyle name="Note 12 22 16" xfId="13010"/>
    <cellStyle name="Note 12 22 16 2" xfId="24322"/>
    <cellStyle name="Note 12 22 16 2 2" xfId="35934"/>
    <cellStyle name="Note 12 22 16 3" xfId="35933"/>
    <cellStyle name="Note 12 22 17" xfId="13349"/>
    <cellStyle name="Note 12 22 17 2" xfId="24632"/>
    <cellStyle name="Note 12 22 17 2 2" xfId="35936"/>
    <cellStyle name="Note 12 22 17 3" xfId="35935"/>
    <cellStyle name="Note 12 22 18" xfId="13684"/>
    <cellStyle name="Note 12 22 18 2" xfId="24934"/>
    <cellStyle name="Note 12 22 18 2 2" xfId="35938"/>
    <cellStyle name="Note 12 22 18 3" xfId="35937"/>
    <cellStyle name="Note 12 22 19" xfId="14012"/>
    <cellStyle name="Note 12 22 19 2" xfId="25234"/>
    <cellStyle name="Note 12 22 19 2 2" xfId="35940"/>
    <cellStyle name="Note 12 22 19 3" xfId="35939"/>
    <cellStyle name="Note 12 22 2" xfId="6993"/>
    <cellStyle name="Note 12 22 2 2" xfId="19002"/>
    <cellStyle name="Note 12 22 2 2 2" xfId="35942"/>
    <cellStyle name="Note 12 22 2 3" xfId="35941"/>
    <cellStyle name="Note 12 22 20" xfId="14311"/>
    <cellStyle name="Note 12 22 20 2" xfId="35943"/>
    <cellStyle name="Note 12 22 21" xfId="35920"/>
    <cellStyle name="Note 12 22 3" xfId="7459"/>
    <cellStyle name="Note 12 22 3 2" xfId="19409"/>
    <cellStyle name="Note 12 22 3 2 2" xfId="35945"/>
    <cellStyle name="Note 12 22 3 3" xfId="35944"/>
    <cellStyle name="Note 12 22 4" xfId="7389"/>
    <cellStyle name="Note 12 22 4 2" xfId="19362"/>
    <cellStyle name="Note 12 22 4 2 2" xfId="35947"/>
    <cellStyle name="Note 12 22 4 3" xfId="35946"/>
    <cellStyle name="Note 12 22 5" xfId="7854"/>
    <cellStyle name="Note 12 22 5 2" xfId="19761"/>
    <cellStyle name="Note 12 22 5 2 2" xfId="35949"/>
    <cellStyle name="Note 12 22 5 3" xfId="35948"/>
    <cellStyle name="Note 12 22 6" xfId="8833"/>
    <cellStyle name="Note 12 22 6 2" xfId="20600"/>
    <cellStyle name="Note 12 22 6 2 2" xfId="35951"/>
    <cellStyle name="Note 12 22 6 3" xfId="35950"/>
    <cellStyle name="Note 12 22 7" xfId="9280"/>
    <cellStyle name="Note 12 22 7 2" xfId="20998"/>
    <cellStyle name="Note 12 22 7 2 2" xfId="35953"/>
    <cellStyle name="Note 12 22 7 3" xfId="35952"/>
    <cellStyle name="Note 12 22 8" xfId="9214"/>
    <cellStyle name="Note 12 22 8 2" xfId="20950"/>
    <cellStyle name="Note 12 22 8 2 2" xfId="35955"/>
    <cellStyle name="Note 12 22 8 3" xfId="35954"/>
    <cellStyle name="Note 12 22 9" xfId="9656"/>
    <cellStyle name="Note 12 22 9 2" xfId="21341"/>
    <cellStyle name="Note 12 22 9 2 2" xfId="35957"/>
    <cellStyle name="Note 12 22 9 3" xfId="35956"/>
    <cellStyle name="Note 12 23" xfId="4206"/>
    <cellStyle name="Note 12 23 10" xfId="10583"/>
    <cellStyle name="Note 12 23 10 2" xfId="22135"/>
    <cellStyle name="Note 12 23 10 2 2" xfId="35960"/>
    <cellStyle name="Note 12 23 10 3" xfId="35959"/>
    <cellStyle name="Note 12 23 11" xfId="11007"/>
    <cellStyle name="Note 12 23 11 2" xfId="22509"/>
    <cellStyle name="Note 12 23 11 2 2" xfId="35962"/>
    <cellStyle name="Note 12 23 11 3" xfId="35961"/>
    <cellStyle name="Note 12 23 12" xfId="11431"/>
    <cellStyle name="Note 12 23 12 2" xfId="22883"/>
    <cellStyle name="Note 12 23 12 2 2" xfId="35964"/>
    <cellStyle name="Note 12 23 12 3" xfId="35963"/>
    <cellStyle name="Note 12 23 13" xfId="11858"/>
    <cellStyle name="Note 12 23 13 2" xfId="23276"/>
    <cellStyle name="Note 12 23 13 2 2" xfId="35966"/>
    <cellStyle name="Note 12 23 13 3" xfId="35965"/>
    <cellStyle name="Note 12 23 14" xfId="12229"/>
    <cellStyle name="Note 12 23 14 2" xfId="23611"/>
    <cellStyle name="Note 12 23 14 2 2" xfId="35968"/>
    <cellStyle name="Note 12 23 14 3" xfId="35967"/>
    <cellStyle name="Note 12 23 15" xfId="12605"/>
    <cellStyle name="Note 12 23 15 2" xfId="23944"/>
    <cellStyle name="Note 12 23 15 2 2" xfId="35970"/>
    <cellStyle name="Note 12 23 15 3" xfId="35969"/>
    <cellStyle name="Note 12 23 16" xfId="13011"/>
    <cellStyle name="Note 12 23 16 2" xfId="24323"/>
    <cellStyle name="Note 12 23 16 2 2" xfId="35972"/>
    <cellStyle name="Note 12 23 16 3" xfId="35971"/>
    <cellStyle name="Note 12 23 17" xfId="13350"/>
    <cellStyle name="Note 12 23 17 2" xfId="24633"/>
    <cellStyle name="Note 12 23 17 2 2" xfId="35974"/>
    <cellStyle name="Note 12 23 17 3" xfId="35973"/>
    <cellStyle name="Note 12 23 18" xfId="13685"/>
    <cellStyle name="Note 12 23 18 2" xfId="24935"/>
    <cellStyle name="Note 12 23 18 2 2" xfId="35976"/>
    <cellStyle name="Note 12 23 18 3" xfId="35975"/>
    <cellStyle name="Note 12 23 19" xfId="14013"/>
    <cellStyle name="Note 12 23 19 2" xfId="25235"/>
    <cellStyle name="Note 12 23 19 2 2" xfId="35978"/>
    <cellStyle name="Note 12 23 19 3" xfId="35977"/>
    <cellStyle name="Note 12 23 2" xfId="6994"/>
    <cellStyle name="Note 12 23 2 2" xfId="19003"/>
    <cellStyle name="Note 12 23 2 2 2" xfId="35980"/>
    <cellStyle name="Note 12 23 2 3" xfId="35979"/>
    <cellStyle name="Note 12 23 20" xfId="14312"/>
    <cellStyle name="Note 12 23 20 2" xfId="35981"/>
    <cellStyle name="Note 12 23 21" xfId="35958"/>
    <cellStyle name="Note 12 23 3" xfId="7460"/>
    <cellStyle name="Note 12 23 3 2" xfId="19410"/>
    <cellStyle name="Note 12 23 3 2 2" xfId="35983"/>
    <cellStyle name="Note 12 23 3 3" xfId="35982"/>
    <cellStyle name="Note 12 23 4" xfId="7918"/>
    <cellStyle name="Note 12 23 4 2" xfId="19806"/>
    <cellStyle name="Note 12 23 4 2 2" xfId="35985"/>
    <cellStyle name="Note 12 23 4 3" xfId="35984"/>
    <cellStyle name="Note 12 23 5" xfId="8375"/>
    <cellStyle name="Note 12 23 5 2" xfId="20197"/>
    <cellStyle name="Note 12 23 5 2 2" xfId="35987"/>
    <cellStyle name="Note 12 23 5 3" xfId="35986"/>
    <cellStyle name="Note 12 23 6" xfId="8834"/>
    <cellStyle name="Note 12 23 6 2" xfId="20601"/>
    <cellStyle name="Note 12 23 6 2 2" xfId="35989"/>
    <cellStyle name="Note 12 23 6 3" xfId="35988"/>
    <cellStyle name="Note 12 23 7" xfId="9281"/>
    <cellStyle name="Note 12 23 7 2" xfId="20999"/>
    <cellStyle name="Note 12 23 7 2 2" xfId="35991"/>
    <cellStyle name="Note 12 23 7 3" xfId="35990"/>
    <cellStyle name="Note 12 23 8" xfId="9722"/>
    <cellStyle name="Note 12 23 8 2" xfId="21386"/>
    <cellStyle name="Note 12 23 8 2 2" xfId="35993"/>
    <cellStyle name="Note 12 23 8 3" xfId="35992"/>
    <cellStyle name="Note 12 23 9" xfId="10164"/>
    <cellStyle name="Note 12 23 9 2" xfId="21773"/>
    <cellStyle name="Note 12 23 9 2 2" xfId="35995"/>
    <cellStyle name="Note 12 23 9 3" xfId="35994"/>
    <cellStyle name="Note 12 24" xfId="4207"/>
    <cellStyle name="Note 12 24 10" xfId="10584"/>
    <cellStyle name="Note 12 24 10 2" xfId="22136"/>
    <cellStyle name="Note 12 24 10 2 2" xfId="35998"/>
    <cellStyle name="Note 12 24 10 3" xfId="35997"/>
    <cellStyle name="Note 12 24 11" xfId="11008"/>
    <cellStyle name="Note 12 24 11 2" xfId="22510"/>
    <cellStyle name="Note 12 24 11 2 2" xfId="36000"/>
    <cellStyle name="Note 12 24 11 3" xfId="35999"/>
    <cellStyle name="Note 12 24 12" xfId="11432"/>
    <cellStyle name="Note 12 24 12 2" xfId="22884"/>
    <cellStyle name="Note 12 24 12 2 2" xfId="36002"/>
    <cellStyle name="Note 12 24 12 3" xfId="36001"/>
    <cellStyle name="Note 12 24 13" xfId="11859"/>
    <cellStyle name="Note 12 24 13 2" xfId="23277"/>
    <cellStyle name="Note 12 24 13 2 2" xfId="36004"/>
    <cellStyle name="Note 12 24 13 3" xfId="36003"/>
    <cellStyle name="Note 12 24 14" xfId="12230"/>
    <cellStyle name="Note 12 24 14 2" xfId="23612"/>
    <cellStyle name="Note 12 24 14 2 2" xfId="36006"/>
    <cellStyle name="Note 12 24 14 3" xfId="36005"/>
    <cellStyle name="Note 12 24 15" xfId="12606"/>
    <cellStyle name="Note 12 24 15 2" xfId="23945"/>
    <cellStyle name="Note 12 24 15 2 2" xfId="36008"/>
    <cellStyle name="Note 12 24 15 3" xfId="36007"/>
    <cellStyle name="Note 12 24 16" xfId="13012"/>
    <cellStyle name="Note 12 24 16 2" xfId="24324"/>
    <cellStyle name="Note 12 24 16 2 2" xfId="36010"/>
    <cellStyle name="Note 12 24 16 3" xfId="36009"/>
    <cellStyle name="Note 12 24 17" xfId="13351"/>
    <cellStyle name="Note 12 24 17 2" xfId="24634"/>
    <cellStyle name="Note 12 24 17 2 2" xfId="36012"/>
    <cellStyle name="Note 12 24 17 3" xfId="36011"/>
    <cellStyle name="Note 12 24 18" xfId="13686"/>
    <cellStyle name="Note 12 24 18 2" xfId="24936"/>
    <cellStyle name="Note 12 24 18 2 2" xfId="36014"/>
    <cellStyle name="Note 12 24 18 3" xfId="36013"/>
    <cellStyle name="Note 12 24 19" xfId="14014"/>
    <cellStyle name="Note 12 24 19 2" xfId="25236"/>
    <cellStyle name="Note 12 24 19 2 2" xfId="36016"/>
    <cellStyle name="Note 12 24 19 3" xfId="36015"/>
    <cellStyle name="Note 12 24 2" xfId="6995"/>
    <cellStyle name="Note 12 24 2 2" xfId="19004"/>
    <cellStyle name="Note 12 24 2 2 2" xfId="36018"/>
    <cellStyle name="Note 12 24 2 3" xfId="36017"/>
    <cellStyle name="Note 12 24 20" xfId="14313"/>
    <cellStyle name="Note 12 24 20 2" xfId="36019"/>
    <cellStyle name="Note 12 24 21" xfId="35996"/>
    <cellStyle name="Note 12 24 3" xfId="7461"/>
    <cellStyle name="Note 12 24 3 2" xfId="19411"/>
    <cellStyle name="Note 12 24 3 2 2" xfId="36021"/>
    <cellStyle name="Note 12 24 3 3" xfId="36020"/>
    <cellStyle name="Note 12 24 4" xfId="7919"/>
    <cellStyle name="Note 12 24 4 2" xfId="19807"/>
    <cellStyle name="Note 12 24 4 2 2" xfId="36023"/>
    <cellStyle name="Note 12 24 4 3" xfId="36022"/>
    <cellStyle name="Note 12 24 5" xfId="8376"/>
    <cellStyle name="Note 12 24 5 2" xfId="20198"/>
    <cellStyle name="Note 12 24 5 2 2" xfId="36025"/>
    <cellStyle name="Note 12 24 5 3" xfId="36024"/>
    <cellStyle name="Note 12 24 6" xfId="8835"/>
    <cellStyle name="Note 12 24 6 2" xfId="20602"/>
    <cellStyle name="Note 12 24 6 2 2" xfId="36027"/>
    <cellStyle name="Note 12 24 6 3" xfId="36026"/>
    <cellStyle name="Note 12 24 7" xfId="9282"/>
    <cellStyle name="Note 12 24 7 2" xfId="21000"/>
    <cellStyle name="Note 12 24 7 2 2" xfId="36029"/>
    <cellStyle name="Note 12 24 7 3" xfId="36028"/>
    <cellStyle name="Note 12 24 8" xfId="9723"/>
    <cellStyle name="Note 12 24 8 2" xfId="21387"/>
    <cellStyle name="Note 12 24 8 2 2" xfId="36031"/>
    <cellStyle name="Note 12 24 8 3" xfId="36030"/>
    <cellStyle name="Note 12 24 9" xfId="10165"/>
    <cellStyle name="Note 12 24 9 2" xfId="21774"/>
    <cellStyle name="Note 12 24 9 2 2" xfId="36033"/>
    <cellStyle name="Note 12 24 9 3" xfId="36032"/>
    <cellStyle name="Note 12 25" xfId="4208"/>
    <cellStyle name="Note 12 25 10" xfId="10585"/>
    <cellStyle name="Note 12 25 10 2" xfId="22137"/>
    <cellStyle name="Note 12 25 10 2 2" xfId="36036"/>
    <cellStyle name="Note 12 25 10 3" xfId="36035"/>
    <cellStyle name="Note 12 25 11" xfId="11009"/>
    <cellStyle name="Note 12 25 11 2" xfId="22511"/>
    <cellStyle name="Note 12 25 11 2 2" xfId="36038"/>
    <cellStyle name="Note 12 25 11 3" xfId="36037"/>
    <cellStyle name="Note 12 25 12" xfId="11433"/>
    <cellStyle name="Note 12 25 12 2" xfId="22885"/>
    <cellStyle name="Note 12 25 12 2 2" xfId="36040"/>
    <cellStyle name="Note 12 25 12 3" xfId="36039"/>
    <cellStyle name="Note 12 25 13" xfId="11860"/>
    <cellStyle name="Note 12 25 13 2" xfId="23278"/>
    <cellStyle name="Note 12 25 13 2 2" xfId="36042"/>
    <cellStyle name="Note 12 25 13 3" xfId="36041"/>
    <cellStyle name="Note 12 25 14" xfId="12231"/>
    <cellStyle name="Note 12 25 14 2" xfId="23613"/>
    <cellStyle name="Note 12 25 14 2 2" xfId="36044"/>
    <cellStyle name="Note 12 25 14 3" xfId="36043"/>
    <cellStyle name="Note 12 25 15" xfId="12607"/>
    <cellStyle name="Note 12 25 15 2" xfId="23946"/>
    <cellStyle name="Note 12 25 15 2 2" xfId="36046"/>
    <cellStyle name="Note 12 25 15 3" xfId="36045"/>
    <cellStyle name="Note 12 25 16" xfId="13013"/>
    <cellStyle name="Note 12 25 16 2" xfId="24325"/>
    <cellStyle name="Note 12 25 16 2 2" xfId="36048"/>
    <cellStyle name="Note 12 25 16 3" xfId="36047"/>
    <cellStyle name="Note 12 25 17" xfId="13352"/>
    <cellStyle name="Note 12 25 17 2" xfId="24635"/>
    <cellStyle name="Note 12 25 17 2 2" xfId="36050"/>
    <cellStyle name="Note 12 25 17 3" xfId="36049"/>
    <cellStyle name="Note 12 25 18" xfId="13687"/>
    <cellStyle name="Note 12 25 18 2" xfId="24937"/>
    <cellStyle name="Note 12 25 18 2 2" xfId="36052"/>
    <cellStyle name="Note 12 25 18 3" xfId="36051"/>
    <cellStyle name="Note 12 25 19" xfId="14015"/>
    <cellStyle name="Note 12 25 19 2" xfId="25237"/>
    <cellStyle name="Note 12 25 19 2 2" xfId="36054"/>
    <cellStyle name="Note 12 25 19 3" xfId="36053"/>
    <cellStyle name="Note 12 25 2" xfId="6996"/>
    <cellStyle name="Note 12 25 2 2" xfId="19005"/>
    <cellStyle name="Note 12 25 2 2 2" xfId="36056"/>
    <cellStyle name="Note 12 25 2 3" xfId="36055"/>
    <cellStyle name="Note 12 25 20" xfId="14314"/>
    <cellStyle name="Note 12 25 20 2" xfId="36057"/>
    <cellStyle name="Note 12 25 21" xfId="36034"/>
    <cellStyle name="Note 12 25 3" xfId="7462"/>
    <cellStyle name="Note 12 25 3 2" xfId="19412"/>
    <cellStyle name="Note 12 25 3 2 2" xfId="36059"/>
    <cellStyle name="Note 12 25 3 3" xfId="36058"/>
    <cellStyle name="Note 12 25 4" xfId="7920"/>
    <cellStyle name="Note 12 25 4 2" xfId="19808"/>
    <cellStyle name="Note 12 25 4 2 2" xfId="36061"/>
    <cellStyle name="Note 12 25 4 3" xfId="36060"/>
    <cellStyle name="Note 12 25 5" xfId="8377"/>
    <cellStyle name="Note 12 25 5 2" xfId="20199"/>
    <cellStyle name="Note 12 25 5 2 2" xfId="36063"/>
    <cellStyle name="Note 12 25 5 3" xfId="36062"/>
    <cellStyle name="Note 12 25 6" xfId="8836"/>
    <cellStyle name="Note 12 25 6 2" xfId="20603"/>
    <cellStyle name="Note 12 25 6 2 2" xfId="36065"/>
    <cellStyle name="Note 12 25 6 3" xfId="36064"/>
    <cellStyle name="Note 12 25 7" xfId="9283"/>
    <cellStyle name="Note 12 25 7 2" xfId="21001"/>
    <cellStyle name="Note 12 25 7 2 2" xfId="36067"/>
    <cellStyle name="Note 12 25 7 3" xfId="36066"/>
    <cellStyle name="Note 12 25 8" xfId="9724"/>
    <cellStyle name="Note 12 25 8 2" xfId="21388"/>
    <cellStyle name="Note 12 25 8 2 2" xfId="36069"/>
    <cellStyle name="Note 12 25 8 3" xfId="36068"/>
    <cellStyle name="Note 12 25 9" xfId="10166"/>
    <cellStyle name="Note 12 25 9 2" xfId="21775"/>
    <cellStyle name="Note 12 25 9 2 2" xfId="36071"/>
    <cellStyle name="Note 12 25 9 3" xfId="36070"/>
    <cellStyle name="Note 12 26" xfId="4209"/>
    <cellStyle name="Note 12 26 10" xfId="9284"/>
    <cellStyle name="Note 12 26 10 2" xfId="21002"/>
    <cellStyle name="Note 12 26 10 2 2" xfId="36074"/>
    <cellStyle name="Note 12 26 10 3" xfId="36073"/>
    <cellStyle name="Note 12 26 11" xfId="9725"/>
    <cellStyle name="Note 12 26 11 2" xfId="21389"/>
    <cellStyle name="Note 12 26 11 2 2" xfId="36076"/>
    <cellStyle name="Note 12 26 11 3" xfId="36075"/>
    <cellStyle name="Note 12 26 12" xfId="10167"/>
    <cellStyle name="Note 12 26 12 2" xfId="21776"/>
    <cellStyle name="Note 12 26 12 2 2" xfId="36078"/>
    <cellStyle name="Note 12 26 12 3" xfId="36077"/>
    <cellStyle name="Note 12 26 13" xfId="10586"/>
    <cellStyle name="Note 12 26 13 2" xfId="22138"/>
    <cellStyle name="Note 12 26 13 2 2" xfId="36080"/>
    <cellStyle name="Note 12 26 13 3" xfId="36079"/>
    <cellStyle name="Note 12 26 14" xfId="11010"/>
    <cellStyle name="Note 12 26 14 2" xfId="22512"/>
    <cellStyle name="Note 12 26 14 2 2" xfId="36082"/>
    <cellStyle name="Note 12 26 14 3" xfId="36081"/>
    <cellStyle name="Note 12 26 15" xfId="11434"/>
    <cellStyle name="Note 12 26 15 2" xfId="22886"/>
    <cellStyle name="Note 12 26 15 2 2" xfId="36084"/>
    <cellStyle name="Note 12 26 15 3" xfId="36083"/>
    <cellStyle name="Note 12 26 16" xfId="11861"/>
    <cellStyle name="Note 12 26 16 2" xfId="23279"/>
    <cellStyle name="Note 12 26 16 2 2" xfId="36086"/>
    <cellStyle name="Note 12 26 16 3" xfId="36085"/>
    <cellStyle name="Note 12 26 17" xfId="12232"/>
    <cellStyle name="Note 12 26 17 2" xfId="23614"/>
    <cellStyle name="Note 12 26 17 2 2" xfId="36088"/>
    <cellStyle name="Note 12 26 17 3" xfId="36087"/>
    <cellStyle name="Note 12 26 18" xfId="12608"/>
    <cellStyle name="Note 12 26 18 2" xfId="23947"/>
    <cellStyle name="Note 12 26 18 2 2" xfId="36090"/>
    <cellStyle name="Note 12 26 18 3" xfId="36089"/>
    <cellStyle name="Note 12 26 19" xfId="13014"/>
    <cellStyle name="Note 12 26 19 2" xfId="24326"/>
    <cellStyle name="Note 12 26 19 2 2" xfId="36092"/>
    <cellStyle name="Note 12 26 19 3" xfId="36091"/>
    <cellStyle name="Note 12 26 2" xfId="4210"/>
    <cellStyle name="Note 12 26 2 10" xfId="9285"/>
    <cellStyle name="Note 12 26 2 10 2" xfId="21003"/>
    <cellStyle name="Note 12 26 2 10 2 2" xfId="36095"/>
    <cellStyle name="Note 12 26 2 10 3" xfId="36094"/>
    <cellStyle name="Note 12 26 2 11" xfId="9726"/>
    <cellStyle name="Note 12 26 2 11 2" xfId="21390"/>
    <cellStyle name="Note 12 26 2 11 2 2" xfId="36097"/>
    <cellStyle name="Note 12 26 2 11 3" xfId="36096"/>
    <cellStyle name="Note 12 26 2 12" xfId="10168"/>
    <cellStyle name="Note 12 26 2 12 2" xfId="21777"/>
    <cellStyle name="Note 12 26 2 12 2 2" xfId="36099"/>
    <cellStyle name="Note 12 26 2 12 3" xfId="36098"/>
    <cellStyle name="Note 12 26 2 13" xfId="10587"/>
    <cellStyle name="Note 12 26 2 13 2" xfId="22139"/>
    <cellStyle name="Note 12 26 2 13 2 2" xfId="36101"/>
    <cellStyle name="Note 12 26 2 13 3" xfId="36100"/>
    <cellStyle name="Note 12 26 2 14" xfId="11011"/>
    <cellStyle name="Note 12 26 2 14 2" xfId="22513"/>
    <cellStyle name="Note 12 26 2 14 2 2" xfId="36103"/>
    <cellStyle name="Note 12 26 2 14 3" xfId="36102"/>
    <cellStyle name="Note 12 26 2 15" xfId="11435"/>
    <cellStyle name="Note 12 26 2 15 2" xfId="22887"/>
    <cellStyle name="Note 12 26 2 15 2 2" xfId="36105"/>
    <cellStyle name="Note 12 26 2 15 3" xfId="36104"/>
    <cellStyle name="Note 12 26 2 16" xfId="11862"/>
    <cellStyle name="Note 12 26 2 16 2" xfId="23280"/>
    <cellStyle name="Note 12 26 2 16 2 2" xfId="36107"/>
    <cellStyle name="Note 12 26 2 16 3" xfId="36106"/>
    <cellStyle name="Note 12 26 2 17" xfId="12233"/>
    <cellStyle name="Note 12 26 2 17 2" xfId="23615"/>
    <cellStyle name="Note 12 26 2 17 2 2" xfId="36109"/>
    <cellStyle name="Note 12 26 2 17 3" xfId="36108"/>
    <cellStyle name="Note 12 26 2 18" xfId="12609"/>
    <cellStyle name="Note 12 26 2 18 2" xfId="23948"/>
    <cellStyle name="Note 12 26 2 18 2 2" xfId="36111"/>
    <cellStyle name="Note 12 26 2 18 3" xfId="36110"/>
    <cellStyle name="Note 12 26 2 19" xfId="13015"/>
    <cellStyle name="Note 12 26 2 19 2" xfId="24327"/>
    <cellStyle name="Note 12 26 2 19 2 2" xfId="36113"/>
    <cellStyle name="Note 12 26 2 19 3" xfId="36112"/>
    <cellStyle name="Note 12 26 2 2" xfId="4211"/>
    <cellStyle name="Note 12 26 2 2 10" xfId="10588"/>
    <cellStyle name="Note 12 26 2 2 10 2" xfId="22140"/>
    <cellStyle name="Note 12 26 2 2 10 2 2" xfId="36116"/>
    <cellStyle name="Note 12 26 2 2 10 3" xfId="36115"/>
    <cellStyle name="Note 12 26 2 2 11" xfId="11012"/>
    <cellStyle name="Note 12 26 2 2 11 2" xfId="22514"/>
    <cellStyle name="Note 12 26 2 2 11 2 2" xfId="36118"/>
    <cellStyle name="Note 12 26 2 2 11 3" xfId="36117"/>
    <cellStyle name="Note 12 26 2 2 12" xfId="11436"/>
    <cellStyle name="Note 12 26 2 2 12 2" xfId="22888"/>
    <cellStyle name="Note 12 26 2 2 12 2 2" xfId="36120"/>
    <cellStyle name="Note 12 26 2 2 12 3" xfId="36119"/>
    <cellStyle name="Note 12 26 2 2 13" xfId="11863"/>
    <cellStyle name="Note 12 26 2 2 13 2" xfId="23281"/>
    <cellStyle name="Note 12 26 2 2 13 2 2" xfId="36122"/>
    <cellStyle name="Note 12 26 2 2 13 3" xfId="36121"/>
    <cellStyle name="Note 12 26 2 2 14" xfId="12234"/>
    <cellStyle name="Note 12 26 2 2 14 2" xfId="23616"/>
    <cellStyle name="Note 12 26 2 2 14 2 2" xfId="36124"/>
    <cellStyle name="Note 12 26 2 2 14 3" xfId="36123"/>
    <cellStyle name="Note 12 26 2 2 15" xfId="12610"/>
    <cellStyle name="Note 12 26 2 2 15 2" xfId="23949"/>
    <cellStyle name="Note 12 26 2 2 15 2 2" xfId="36126"/>
    <cellStyle name="Note 12 26 2 2 15 3" xfId="36125"/>
    <cellStyle name="Note 12 26 2 2 16" xfId="13016"/>
    <cellStyle name="Note 12 26 2 2 16 2" xfId="24328"/>
    <cellStyle name="Note 12 26 2 2 16 2 2" xfId="36128"/>
    <cellStyle name="Note 12 26 2 2 16 3" xfId="36127"/>
    <cellStyle name="Note 12 26 2 2 17" xfId="13355"/>
    <cellStyle name="Note 12 26 2 2 17 2" xfId="24638"/>
    <cellStyle name="Note 12 26 2 2 17 2 2" xfId="36130"/>
    <cellStyle name="Note 12 26 2 2 17 3" xfId="36129"/>
    <cellStyle name="Note 12 26 2 2 18" xfId="13690"/>
    <cellStyle name="Note 12 26 2 2 18 2" xfId="24940"/>
    <cellStyle name="Note 12 26 2 2 18 2 2" xfId="36132"/>
    <cellStyle name="Note 12 26 2 2 18 3" xfId="36131"/>
    <cellStyle name="Note 12 26 2 2 19" xfId="14018"/>
    <cellStyle name="Note 12 26 2 2 19 2" xfId="25240"/>
    <cellStyle name="Note 12 26 2 2 19 2 2" xfId="36134"/>
    <cellStyle name="Note 12 26 2 2 19 3" xfId="36133"/>
    <cellStyle name="Note 12 26 2 2 2" xfId="6999"/>
    <cellStyle name="Note 12 26 2 2 2 2" xfId="19008"/>
    <cellStyle name="Note 12 26 2 2 2 2 2" xfId="36136"/>
    <cellStyle name="Note 12 26 2 2 2 3" xfId="36135"/>
    <cellStyle name="Note 12 26 2 2 20" xfId="14317"/>
    <cellStyle name="Note 12 26 2 2 20 2" xfId="36137"/>
    <cellStyle name="Note 12 26 2 2 21" xfId="36114"/>
    <cellStyle name="Note 12 26 2 2 3" xfId="7465"/>
    <cellStyle name="Note 12 26 2 2 3 2" xfId="19415"/>
    <cellStyle name="Note 12 26 2 2 3 2 2" xfId="36139"/>
    <cellStyle name="Note 12 26 2 2 3 3" xfId="36138"/>
    <cellStyle name="Note 12 26 2 2 4" xfId="7923"/>
    <cellStyle name="Note 12 26 2 2 4 2" xfId="19811"/>
    <cellStyle name="Note 12 26 2 2 4 2 2" xfId="36141"/>
    <cellStyle name="Note 12 26 2 2 4 3" xfId="36140"/>
    <cellStyle name="Note 12 26 2 2 5" xfId="8380"/>
    <cellStyle name="Note 12 26 2 2 5 2" xfId="20202"/>
    <cellStyle name="Note 12 26 2 2 5 2 2" xfId="36143"/>
    <cellStyle name="Note 12 26 2 2 5 3" xfId="36142"/>
    <cellStyle name="Note 12 26 2 2 6" xfId="8839"/>
    <cellStyle name="Note 12 26 2 2 6 2" xfId="20606"/>
    <cellStyle name="Note 12 26 2 2 6 2 2" xfId="36145"/>
    <cellStyle name="Note 12 26 2 2 6 3" xfId="36144"/>
    <cellStyle name="Note 12 26 2 2 7" xfId="9286"/>
    <cellStyle name="Note 12 26 2 2 7 2" xfId="21004"/>
    <cellStyle name="Note 12 26 2 2 7 2 2" xfId="36147"/>
    <cellStyle name="Note 12 26 2 2 7 3" xfId="36146"/>
    <cellStyle name="Note 12 26 2 2 8" xfId="9727"/>
    <cellStyle name="Note 12 26 2 2 8 2" xfId="21391"/>
    <cellStyle name="Note 12 26 2 2 8 2 2" xfId="36149"/>
    <cellStyle name="Note 12 26 2 2 8 3" xfId="36148"/>
    <cellStyle name="Note 12 26 2 2 9" xfId="10169"/>
    <cellStyle name="Note 12 26 2 2 9 2" xfId="21778"/>
    <cellStyle name="Note 12 26 2 2 9 2 2" xfId="36151"/>
    <cellStyle name="Note 12 26 2 2 9 3" xfId="36150"/>
    <cellStyle name="Note 12 26 2 20" xfId="13354"/>
    <cellStyle name="Note 12 26 2 20 2" xfId="24637"/>
    <cellStyle name="Note 12 26 2 20 2 2" xfId="36153"/>
    <cellStyle name="Note 12 26 2 20 3" xfId="36152"/>
    <cellStyle name="Note 12 26 2 21" xfId="13689"/>
    <cellStyle name="Note 12 26 2 21 2" xfId="24939"/>
    <cellStyle name="Note 12 26 2 21 2 2" xfId="36155"/>
    <cellStyle name="Note 12 26 2 21 3" xfId="36154"/>
    <cellStyle name="Note 12 26 2 22" xfId="14017"/>
    <cellStyle name="Note 12 26 2 22 2" xfId="25239"/>
    <cellStyle name="Note 12 26 2 22 2 2" xfId="36157"/>
    <cellStyle name="Note 12 26 2 22 3" xfId="36156"/>
    <cellStyle name="Note 12 26 2 23" xfId="14316"/>
    <cellStyle name="Note 12 26 2 23 2" xfId="36158"/>
    <cellStyle name="Note 12 26 2 24" xfId="36093"/>
    <cellStyle name="Note 12 26 2 3" xfId="4212"/>
    <cellStyle name="Note 12 26 2 3 10" xfId="10589"/>
    <cellStyle name="Note 12 26 2 3 10 2" xfId="22141"/>
    <cellStyle name="Note 12 26 2 3 10 2 2" xfId="36161"/>
    <cellStyle name="Note 12 26 2 3 10 3" xfId="36160"/>
    <cellStyle name="Note 12 26 2 3 11" xfId="11013"/>
    <cellStyle name="Note 12 26 2 3 11 2" xfId="22515"/>
    <cellStyle name="Note 12 26 2 3 11 2 2" xfId="36163"/>
    <cellStyle name="Note 12 26 2 3 11 3" xfId="36162"/>
    <cellStyle name="Note 12 26 2 3 12" xfId="11437"/>
    <cellStyle name="Note 12 26 2 3 12 2" xfId="22889"/>
    <cellStyle name="Note 12 26 2 3 12 2 2" xfId="36165"/>
    <cellStyle name="Note 12 26 2 3 12 3" xfId="36164"/>
    <cellStyle name="Note 12 26 2 3 13" xfId="11864"/>
    <cellStyle name="Note 12 26 2 3 13 2" xfId="23282"/>
    <cellStyle name="Note 12 26 2 3 13 2 2" xfId="36167"/>
    <cellStyle name="Note 12 26 2 3 13 3" xfId="36166"/>
    <cellStyle name="Note 12 26 2 3 14" xfId="12235"/>
    <cellStyle name="Note 12 26 2 3 14 2" xfId="23617"/>
    <cellStyle name="Note 12 26 2 3 14 2 2" xfId="36169"/>
    <cellStyle name="Note 12 26 2 3 14 3" xfId="36168"/>
    <cellStyle name="Note 12 26 2 3 15" xfId="12611"/>
    <cellStyle name="Note 12 26 2 3 15 2" xfId="23950"/>
    <cellStyle name="Note 12 26 2 3 15 2 2" xfId="36171"/>
    <cellStyle name="Note 12 26 2 3 15 3" xfId="36170"/>
    <cellStyle name="Note 12 26 2 3 16" xfId="13017"/>
    <cellStyle name="Note 12 26 2 3 16 2" xfId="24329"/>
    <cellStyle name="Note 12 26 2 3 16 2 2" xfId="36173"/>
    <cellStyle name="Note 12 26 2 3 16 3" xfId="36172"/>
    <cellStyle name="Note 12 26 2 3 17" xfId="13356"/>
    <cellStyle name="Note 12 26 2 3 17 2" xfId="24639"/>
    <cellStyle name="Note 12 26 2 3 17 2 2" xfId="36175"/>
    <cellStyle name="Note 12 26 2 3 17 3" xfId="36174"/>
    <cellStyle name="Note 12 26 2 3 18" xfId="13691"/>
    <cellStyle name="Note 12 26 2 3 18 2" xfId="24941"/>
    <cellStyle name="Note 12 26 2 3 18 2 2" xfId="36177"/>
    <cellStyle name="Note 12 26 2 3 18 3" xfId="36176"/>
    <cellStyle name="Note 12 26 2 3 19" xfId="14019"/>
    <cellStyle name="Note 12 26 2 3 19 2" xfId="25241"/>
    <cellStyle name="Note 12 26 2 3 19 2 2" xfId="36179"/>
    <cellStyle name="Note 12 26 2 3 19 3" xfId="36178"/>
    <cellStyle name="Note 12 26 2 3 2" xfId="7000"/>
    <cellStyle name="Note 12 26 2 3 2 2" xfId="19009"/>
    <cellStyle name="Note 12 26 2 3 2 2 2" xfId="36181"/>
    <cellStyle name="Note 12 26 2 3 2 3" xfId="36180"/>
    <cellStyle name="Note 12 26 2 3 20" xfId="14318"/>
    <cellStyle name="Note 12 26 2 3 20 2" xfId="36182"/>
    <cellStyle name="Note 12 26 2 3 21" xfId="36159"/>
    <cellStyle name="Note 12 26 2 3 3" xfId="7466"/>
    <cellStyle name="Note 12 26 2 3 3 2" xfId="19416"/>
    <cellStyle name="Note 12 26 2 3 3 2 2" xfId="36184"/>
    <cellStyle name="Note 12 26 2 3 3 3" xfId="36183"/>
    <cellStyle name="Note 12 26 2 3 4" xfId="7924"/>
    <cellStyle name="Note 12 26 2 3 4 2" xfId="19812"/>
    <cellStyle name="Note 12 26 2 3 4 2 2" xfId="36186"/>
    <cellStyle name="Note 12 26 2 3 4 3" xfId="36185"/>
    <cellStyle name="Note 12 26 2 3 5" xfId="8381"/>
    <cellStyle name="Note 12 26 2 3 5 2" xfId="20203"/>
    <cellStyle name="Note 12 26 2 3 5 2 2" xfId="36188"/>
    <cellStyle name="Note 12 26 2 3 5 3" xfId="36187"/>
    <cellStyle name="Note 12 26 2 3 6" xfId="8840"/>
    <cellStyle name="Note 12 26 2 3 6 2" xfId="20607"/>
    <cellStyle name="Note 12 26 2 3 6 2 2" xfId="36190"/>
    <cellStyle name="Note 12 26 2 3 6 3" xfId="36189"/>
    <cellStyle name="Note 12 26 2 3 7" xfId="9287"/>
    <cellStyle name="Note 12 26 2 3 7 2" xfId="21005"/>
    <cellStyle name="Note 12 26 2 3 7 2 2" xfId="36192"/>
    <cellStyle name="Note 12 26 2 3 7 3" xfId="36191"/>
    <cellStyle name="Note 12 26 2 3 8" xfId="9728"/>
    <cellStyle name="Note 12 26 2 3 8 2" xfId="21392"/>
    <cellStyle name="Note 12 26 2 3 8 2 2" xfId="36194"/>
    <cellStyle name="Note 12 26 2 3 8 3" xfId="36193"/>
    <cellStyle name="Note 12 26 2 3 9" xfId="10170"/>
    <cellStyle name="Note 12 26 2 3 9 2" xfId="21779"/>
    <cellStyle name="Note 12 26 2 3 9 2 2" xfId="36196"/>
    <cellStyle name="Note 12 26 2 3 9 3" xfId="36195"/>
    <cellStyle name="Note 12 26 2 4" xfId="4213"/>
    <cellStyle name="Note 12 26 2 4 10" xfId="10590"/>
    <cellStyle name="Note 12 26 2 4 10 2" xfId="22142"/>
    <cellStyle name="Note 12 26 2 4 10 2 2" xfId="36199"/>
    <cellStyle name="Note 12 26 2 4 10 3" xfId="36198"/>
    <cellStyle name="Note 12 26 2 4 11" xfId="11014"/>
    <cellStyle name="Note 12 26 2 4 11 2" xfId="22516"/>
    <cellStyle name="Note 12 26 2 4 11 2 2" xfId="36201"/>
    <cellStyle name="Note 12 26 2 4 11 3" xfId="36200"/>
    <cellStyle name="Note 12 26 2 4 12" xfId="11438"/>
    <cellStyle name="Note 12 26 2 4 12 2" xfId="22890"/>
    <cellStyle name="Note 12 26 2 4 12 2 2" xfId="36203"/>
    <cellStyle name="Note 12 26 2 4 12 3" xfId="36202"/>
    <cellStyle name="Note 12 26 2 4 13" xfId="11865"/>
    <cellStyle name="Note 12 26 2 4 13 2" xfId="23283"/>
    <cellStyle name="Note 12 26 2 4 13 2 2" xfId="36205"/>
    <cellStyle name="Note 12 26 2 4 13 3" xfId="36204"/>
    <cellStyle name="Note 12 26 2 4 14" xfId="12236"/>
    <cellStyle name="Note 12 26 2 4 14 2" xfId="23618"/>
    <cellStyle name="Note 12 26 2 4 14 2 2" xfId="36207"/>
    <cellStyle name="Note 12 26 2 4 14 3" xfId="36206"/>
    <cellStyle name="Note 12 26 2 4 15" xfId="12612"/>
    <cellStyle name="Note 12 26 2 4 15 2" xfId="23951"/>
    <cellStyle name="Note 12 26 2 4 15 2 2" xfId="36209"/>
    <cellStyle name="Note 12 26 2 4 15 3" xfId="36208"/>
    <cellStyle name="Note 12 26 2 4 16" xfId="13018"/>
    <cellStyle name="Note 12 26 2 4 16 2" xfId="24330"/>
    <cellStyle name="Note 12 26 2 4 16 2 2" xfId="36211"/>
    <cellStyle name="Note 12 26 2 4 16 3" xfId="36210"/>
    <cellStyle name="Note 12 26 2 4 17" xfId="13357"/>
    <cellStyle name="Note 12 26 2 4 17 2" xfId="24640"/>
    <cellStyle name="Note 12 26 2 4 17 2 2" xfId="36213"/>
    <cellStyle name="Note 12 26 2 4 17 3" xfId="36212"/>
    <cellStyle name="Note 12 26 2 4 18" xfId="13692"/>
    <cellStyle name="Note 12 26 2 4 18 2" xfId="24942"/>
    <cellStyle name="Note 12 26 2 4 18 2 2" xfId="36215"/>
    <cellStyle name="Note 12 26 2 4 18 3" xfId="36214"/>
    <cellStyle name="Note 12 26 2 4 19" xfId="14020"/>
    <cellStyle name="Note 12 26 2 4 19 2" xfId="25242"/>
    <cellStyle name="Note 12 26 2 4 19 2 2" xfId="36217"/>
    <cellStyle name="Note 12 26 2 4 19 3" xfId="36216"/>
    <cellStyle name="Note 12 26 2 4 2" xfId="7001"/>
    <cellStyle name="Note 12 26 2 4 2 2" xfId="19010"/>
    <cellStyle name="Note 12 26 2 4 2 2 2" xfId="36219"/>
    <cellStyle name="Note 12 26 2 4 2 3" xfId="36218"/>
    <cellStyle name="Note 12 26 2 4 20" xfId="14319"/>
    <cellStyle name="Note 12 26 2 4 20 2" xfId="36220"/>
    <cellStyle name="Note 12 26 2 4 21" xfId="36197"/>
    <cellStyle name="Note 12 26 2 4 3" xfId="7467"/>
    <cellStyle name="Note 12 26 2 4 3 2" xfId="19417"/>
    <cellStyle name="Note 12 26 2 4 3 2 2" xfId="36222"/>
    <cellStyle name="Note 12 26 2 4 3 3" xfId="36221"/>
    <cellStyle name="Note 12 26 2 4 4" xfId="7925"/>
    <cellStyle name="Note 12 26 2 4 4 2" xfId="19813"/>
    <cellStyle name="Note 12 26 2 4 4 2 2" xfId="36224"/>
    <cellStyle name="Note 12 26 2 4 4 3" xfId="36223"/>
    <cellStyle name="Note 12 26 2 4 5" xfId="8382"/>
    <cellStyle name="Note 12 26 2 4 5 2" xfId="20204"/>
    <cellStyle name="Note 12 26 2 4 5 2 2" xfId="36226"/>
    <cellStyle name="Note 12 26 2 4 5 3" xfId="36225"/>
    <cellStyle name="Note 12 26 2 4 6" xfId="8841"/>
    <cellStyle name="Note 12 26 2 4 6 2" xfId="20608"/>
    <cellStyle name="Note 12 26 2 4 6 2 2" xfId="36228"/>
    <cellStyle name="Note 12 26 2 4 6 3" xfId="36227"/>
    <cellStyle name="Note 12 26 2 4 7" xfId="9288"/>
    <cellStyle name="Note 12 26 2 4 7 2" xfId="21006"/>
    <cellStyle name="Note 12 26 2 4 7 2 2" xfId="36230"/>
    <cellStyle name="Note 12 26 2 4 7 3" xfId="36229"/>
    <cellStyle name="Note 12 26 2 4 8" xfId="9729"/>
    <cellStyle name="Note 12 26 2 4 8 2" xfId="21393"/>
    <cellStyle name="Note 12 26 2 4 8 2 2" xfId="36232"/>
    <cellStyle name="Note 12 26 2 4 8 3" xfId="36231"/>
    <cellStyle name="Note 12 26 2 4 9" xfId="10171"/>
    <cellStyle name="Note 12 26 2 4 9 2" xfId="21780"/>
    <cellStyle name="Note 12 26 2 4 9 2 2" xfId="36234"/>
    <cellStyle name="Note 12 26 2 4 9 3" xfId="36233"/>
    <cellStyle name="Note 12 26 2 5" xfId="6998"/>
    <cellStyle name="Note 12 26 2 5 2" xfId="19007"/>
    <cellStyle name="Note 12 26 2 5 2 2" xfId="36236"/>
    <cellStyle name="Note 12 26 2 5 3" xfId="36235"/>
    <cellStyle name="Note 12 26 2 6" xfId="7464"/>
    <cellStyle name="Note 12 26 2 6 2" xfId="19414"/>
    <cellStyle name="Note 12 26 2 6 2 2" xfId="36238"/>
    <cellStyle name="Note 12 26 2 6 3" xfId="36237"/>
    <cellStyle name="Note 12 26 2 7" xfId="7922"/>
    <cellStyle name="Note 12 26 2 7 2" xfId="19810"/>
    <cellStyle name="Note 12 26 2 7 2 2" xfId="36240"/>
    <cellStyle name="Note 12 26 2 7 3" xfId="36239"/>
    <cellStyle name="Note 12 26 2 8" xfId="8379"/>
    <cellStyle name="Note 12 26 2 8 2" xfId="20201"/>
    <cellStyle name="Note 12 26 2 8 2 2" xfId="36242"/>
    <cellStyle name="Note 12 26 2 8 3" xfId="36241"/>
    <cellStyle name="Note 12 26 2 9" xfId="8838"/>
    <cellStyle name="Note 12 26 2 9 2" xfId="20605"/>
    <cellStyle name="Note 12 26 2 9 2 2" xfId="36244"/>
    <cellStyle name="Note 12 26 2 9 3" xfId="36243"/>
    <cellStyle name="Note 12 26 20" xfId="13353"/>
    <cellStyle name="Note 12 26 20 2" xfId="24636"/>
    <cellStyle name="Note 12 26 20 2 2" xfId="36246"/>
    <cellStyle name="Note 12 26 20 3" xfId="36245"/>
    <cellStyle name="Note 12 26 21" xfId="13688"/>
    <cellStyle name="Note 12 26 21 2" xfId="24938"/>
    <cellStyle name="Note 12 26 21 2 2" xfId="36248"/>
    <cellStyle name="Note 12 26 21 3" xfId="36247"/>
    <cellStyle name="Note 12 26 22" xfId="14016"/>
    <cellStyle name="Note 12 26 22 2" xfId="25238"/>
    <cellStyle name="Note 12 26 22 2 2" xfId="36250"/>
    <cellStyle name="Note 12 26 22 3" xfId="36249"/>
    <cellStyle name="Note 12 26 23" xfId="14315"/>
    <cellStyle name="Note 12 26 23 2" xfId="36251"/>
    <cellStyle name="Note 12 26 24" xfId="36072"/>
    <cellStyle name="Note 12 26 3" xfId="4214"/>
    <cellStyle name="Note 12 26 3 10" xfId="10591"/>
    <cellStyle name="Note 12 26 3 10 2" xfId="22143"/>
    <cellStyle name="Note 12 26 3 10 2 2" xfId="36254"/>
    <cellStyle name="Note 12 26 3 10 3" xfId="36253"/>
    <cellStyle name="Note 12 26 3 11" xfId="11015"/>
    <cellStyle name="Note 12 26 3 11 2" xfId="22517"/>
    <cellStyle name="Note 12 26 3 11 2 2" xfId="36256"/>
    <cellStyle name="Note 12 26 3 11 3" xfId="36255"/>
    <cellStyle name="Note 12 26 3 12" xfId="11439"/>
    <cellStyle name="Note 12 26 3 12 2" xfId="22891"/>
    <cellStyle name="Note 12 26 3 12 2 2" xfId="36258"/>
    <cellStyle name="Note 12 26 3 12 3" xfId="36257"/>
    <cellStyle name="Note 12 26 3 13" xfId="11866"/>
    <cellStyle name="Note 12 26 3 13 2" xfId="23284"/>
    <cellStyle name="Note 12 26 3 13 2 2" xfId="36260"/>
    <cellStyle name="Note 12 26 3 13 3" xfId="36259"/>
    <cellStyle name="Note 12 26 3 14" xfId="12237"/>
    <cellStyle name="Note 12 26 3 14 2" xfId="23619"/>
    <cellStyle name="Note 12 26 3 14 2 2" xfId="36262"/>
    <cellStyle name="Note 12 26 3 14 3" xfId="36261"/>
    <cellStyle name="Note 12 26 3 15" xfId="12613"/>
    <cellStyle name="Note 12 26 3 15 2" xfId="23952"/>
    <cellStyle name="Note 12 26 3 15 2 2" xfId="36264"/>
    <cellStyle name="Note 12 26 3 15 3" xfId="36263"/>
    <cellStyle name="Note 12 26 3 16" xfId="13019"/>
    <cellStyle name="Note 12 26 3 16 2" xfId="24331"/>
    <cellStyle name="Note 12 26 3 16 2 2" xfId="36266"/>
    <cellStyle name="Note 12 26 3 16 3" xfId="36265"/>
    <cellStyle name="Note 12 26 3 17" xfId="13358"/>
    <cellStyle name="Note 12 26 3 17 2" xfId="24641"/>
    <cellStyle name="Note 12 26 3 17 2 2" xfId="36268"/>
    <cellStyle name="Note 12 26 3 17 3" xfId="36267"/>
    <cellStyle name="Note 12 26 3 18" xfId="13693"/>
    <cellStyle name="Note 12 26 3 18 2" xfId="24943"/>
    <cellStyle name="Note 12 26 3 18 2 2" xfId="36270"/>
    <cellStyle name="Note 12 26 3 18 3" xfId="36269"/>
    <cellStyle name="Note 12 26 3 19" xfId="14021"/>
    <cellStyle name="Note 12 26 3 19 2" xfId="25243"/>
    <cellStyle name="Note 12 26 3 19 2 2" xfId="36272"/>
    <cellStyle name="Note 12 26 3 19 3" xfId="36271"/>
    <cellStyle name="Note 12 26 3 2" xfId="7002"/>
    <cellStyle name="Note 12 26 3 2 2" xfId="19011"/>
    <cellStyle name="Note 12 26 3 2 2 2" xfId="36274"/>
    <cellStyle name="Note 12 26 3 2 3" xfId="36273"/>
    <cellStyle name="Note 12 26 3 20" xfId="14320"/>
    <cellStyle name="Note 12 26 3 20 2" xfId="36275"/>
    <cellStyle name="Note 12 26 3 21" xfId="36252"/>
    <cellStyle name="Note 12 26 3 3" xfId="7468"/>
    <cellStyle name="Note 12 26 3 3 2" xfId="19418"/>
    <cellStyle name="Note 12 26 3 3 2 2" xfId="36277"/>
    <cellStyle name="Note 12 26 3 3 3" xfId="36276"/>
    <cellStyle name="Note 12 26 3 4" xfId="7926"/>
    <cellStyle name="Note 12 26 3 4 2" xfId="19814"/>
    <cellStyle name="Note 12 26 3 4 2 2" xfId="36279"/>
    <cellStyle name="Note 12 26 3 4 3" xfId="36278"/>
    <cellStyle name="Note 12 26 3 5" xfId="8383"/>
    <cellStyle name="Note 12 26 3 5 2" xfId="20205"/>
    <cellStyle name="Note 12 26 3 5 2 2" xfId="36281"/>
    <cellStyle name="Note 12 26 3 5 3" xfId="36280"/>
    <cellStyle name="Note 12 26 3 6" xfId="8842"/>
    <cellStyle name="Note 12 26 3 6 2" xfId="20609"/>
    <cellStyle name="Note 12 26 3 6 2 2" xfId="36283"/>
    <cellStyle name="Note 12 26 3 6 3" xfId="36282"/>
    <cellStyle name="Note 12 26 3 7" xfId="9289"/>
    <cellStyle name="Note 12 26 3 7 2" xfId="21007"/>
    <cellStyle name="Note 12 26 3 7 2 2" xfId="36285"/>
    <cellStyle name="Note 12 26 3 7 3" xfId="36284"/>
    <cellStyle name="Note 12 26 3 8" xfId="9730"/>
    <cellStyle name="Note 12 26 3 8 2" xfId="21394"/>
    <cellStyle name="Note 12 26 3 8 2 2" xfId="36287"/>
    <cellStyle name="Note 12 26 3 8 3" xfId="36286"/>
    <cellStyle name="Note 12 26 3 9" xfId="10172"/>
    <cellStyle name="Note 12 26 3 9 2" xfId="21781"/>
    <cellStyle name="Note 12 26 3 9 2 2" xfId="36289"/>
    <cellStyle name="Note 12 26 3 9 3" xfId="36288"/>
    <cellStyle name="Note 12 26 4" xfId="4215"/>
    <cellStyle name="Note 12 26 4 10" xfId="10592"/>
    <cellStyle name="Note 12 26 4 10 2" xfId="22144"/>
    <cellStyle name="Note 12 26 4 10 2 2" xfId="36292"/>
    <cellStyle name="Note 12 26 4 10 3" xfId="36291"/>
    <cellStyle name="Note 12 26 4 11" xfId="11016"/>
    <cellStyle name="Note 12 26 4 11 2" xfId="22518"/>
    <cellStyle name="Note 12 26 4 11 2 2" xfId="36294"/>
    <cellStyle name="Note 12 26 4 11 3" xfId="36293"/>
    <cellStyle name="Note 12 26 4 12" xfId="11440"/>
    <cellStyle name="Note 12 26 4 12 2" xfId="22892"/>
    <cellStyle name="Note 12 26 4 12 2 2" xfId="36296"/>
    <cellStyle name="Note 12 26 4 12 3" xfId="36295"/>
    <cellStyle name="Note 12 26 4 13" xfId="11867"/>
    <cellStyle name="Note 12 26 4 13 2" xfId="23285"/>
    <cellStyle name="Note 12 26 4 13 2 2" xfId="36298"/>
    <cellStyle name="Note 12 26 4 13 3" xfId="36297"/>
    <cellStyle name="Note 12 26 4 14" xfId="12238"/>
    <cellStyle name="Note 12 26 4 14 2" xfId="23620"/>
    <cellStyle name="Note 12 26 4 14 2 2" xfId="36300"/>
    <cellStyle name="Note 12 26 4 14 3" xfId="36299"/>
    <cellStyle name="Note 12 26 4 15" xfId="12614"/>
    <cellStyle name="Note 12 26 4 15 2" xfId="23953"/>
    <cellStyle name="Note 12 26 4 15 2 2" xfId="36302"/>
    <cellStyle name="Note 12 26 4 15 3" xfId="36301"/>
    <cellStyle name="Note 12 26 4 16" xfId="13020"/>
    <cellStyle name="Note 12 26 4 16 2" xfId="24332"/>
    <cellStyle name="Note 12 26 4 16 2 2" xfId="36304"/>
    <cellStyle name="Note 12 26 4 16 3" xfId="36303"/>
    <cellStyle name="Note 12 26 4 17" xfId="13359"/>
    <cellStyle name="Note 12 26 4 17 2" xfId="24642"/>
    <cellStyle name="Note 12 26 4 17 2 2" xfId="36306"/>
    <cellStyle name="Note 12 26 4 17 3" xfId="36305"/>
    <cellStyle name="Note 12 26 4 18" xfId="13694"/>
    <cellStyle name="Note 12 26 4 18 2" xfId="24944"/>
    <cellStyle name="Note 12 26 4 18 2 2" xfId="36308"/>
    <cellStyle name="Note 12 26 4 18 3" xfId="36307"/>
    <cellStyle name="Note 12 26 4 19" xfId="14022"/>
    <cellStyle name="Note 12 26 4 19 2" xfId="25244"/>
    <cellStyle name="Note 12 26 4 19 2 2" xfId="36310"/>
    <cellStyle name="Note 12 26 4 19 3" xfId="36309"/>
    <cellStyle name="Note 12 26 4 2" xfId="7003"/>
    <cellStyle name="Note 12 26 4 2 2" xfId="19012"/>
    <cellStyle name="Note 12 26 4 2 2 2" xfId="36312"/>
    <cellStyle name="Note 12 26 4 2 3" xfId="36311"/>
    <cellStyle name="Note 12 26 4 20" xfId="14321"/>
    <cellStyle name="Note 12 26 4 20 2" xfId="36313"/>
    <cellStyle name="Note 12 26 4 21" xfId="36290"/>
    <cellStyle name="Note 12 26 4 3" xfId="7469"/>
    <cellStyle name="Note 12 26 4 3 2" xfId="19419"/>
    <cellStyle name="Note 12 26 4 3 2 2" xfId="36315"/>
    <cellStyle name="Note 12 26 4 3 3" xfId="36314"/>
    <cellStyle name="Note 12 26 4 4" xfId="7927"/>
    <cellStyle name="Note 12 26 4 4 2" xfId="19815"/>
    <cellStyle name="Note 12 26 4 4 2 2" xfId="36317"/>
    <cellStyle name="Note 12 26 4 4 3" xfId="36316"/>
    <cellStyle name="Note 12 26 4 5" xfId="8384"/>
    <cellStyle name="Note 12 26 4 5 2" xfId="20206"/>
    <cellStyle name="Note 12 26 4 5 2 2" xfId="36319"/>
    <cellStyle name="Note 12 26 4 5 3" xfId="36318"/>
    <cellStyle name="Note 12 26 4 6" xfId="8843"/>
    <cellStyle name="Note 12 26 4 6 2" xfId="20610"/>
    <cellStyle name="Note 12 26 4 6 2 2" xfId="36321"/>
    <cellStyle name="Note 12 26 4 6 3" xfId="36320"/>
    <cellStyle name="Note 12 26 4 7" xfId="9290"/>
    <cellStyle name="Note 12 26 4 7 2" xfId="21008"/>
    <cellStyle name="Note 12 26 4 7 2 2" xfId="36323"/>
    <cellStyle name="Note 12 26 4 7 3" xfId="36322"/>
    <cellStyle name="Note 12 26 4 8" xfId="9731"/>
    <cellStyle name="Note 12 26 4 8 2" xfId="21395"/>
    <cellStyle name="Note 12 26 4 8 2 2" xfId="36325"/>
    <cellStyle name="Note 12 26 4 8 3" xfId="36324"/>
    <cellStyle name="Note 12 26 4 9" xfId="10173"/>
    <cellStyle name="Note 12 26 4 9 2" xfId="21782"/>
    <cellStyle name="Note 12 26 4 9 2 2" xfId="36327"/>
    <cellStyle name="Note 12 26 4 9 3" xfId="36326"/>
    <cellStyle name="Note 12 26 5" xfId="6997"/>
    <cellStyle name="Note 12 26 5 2" xfId="19006"/>
    <cellStyle name="Note 12 26 5 2 2" xfId="36329"/>
    <cellStyle name="Note 12 26 5 3" xfId="36328"/>
    <cellStyle name="Note 12 26 6" xfId="7463"/>
    <cellStyle name="Note 12 26 6 2" xfId="19413"/>
    <cellStyle name="Note 12 26 6 2 2" xfId="36331"/>
    <cellStyle name="Note 12 26 6 3" xfId="36330"/>
    <cellStyle name="Note 12 26 7" xfId="7921"/>
    <cellStyle name="Note 12 26 7 2" xfId="19809"/>
    <cellStyle name="Note 12 26 7 2 2" xfId="36333"/>
    <cellStyle name="Note 12 26 7 3" xfId="36332"/>
    <cellStyle name="Note 12 26 8" xfId="8378"/>
    <cellStyle name="Note 12 26 8 2" xfId="20200"/>
    <cellStyle name="Note 12 26 8 2 2" xfId="36335"/>
    <cellStyle name="Note 12 26 8 3" xfId="36334"/>
    <cellStyle name="Note 12 26 9" xfId="8837"/>
    <cellStyle name="Note 12 26 9 2" xfId="20604"/>
    <cellStyle name="Note 12 26 9 2 2" xfId="36337"/>
    <cellStyle name="Note 12 26 9 3" xfId="36336"/>
    <cellStyle name="Note 12 27" xfId="4216"/>
    <cellStyle name="Note 12 27 10" xfId="10593"/>
    <cellStyle name="Note 12 27 10 2" xfId="22145"/>
    <cellStyle name="Note 12 27 10 2 2" xfId="36340"/>
    <cellStyle name="Note 12 27 10 3" xfId="36339"/>
    <cellStyle name="Note 12 27 11" xfId="11017"/>
    <cellStyle name="Note 12 27 11 2" xfId="22519"/>
    <cellStyle name="Note 12 27 11 2 2" xfId="36342"/>
    <cellStyle name="Note 12 27 11 3" xfId="36341"/>
    <cellStyle name="Note 12 27 12" xfId="11441"/>
    <cellStyle name="Note 12 27 12 2" xfId="22893"/>
    <cellStyle name="Note 12 27 12 2 2" xfId="36344"/>
    <cellStyle name="Note 12 27 12 3" xfId="36343"/>
    <cellStyle name="Note 12 27 13" xfId="11868"/>
    <cellStyle name="Note 12 27 13 2" xfId="23286"/>
    <cellStyle name="Note 12 27 13 2 2" xfId="36346"/>
    <cellStyle name="Note 12 27 13 3" xfId="36345"/>
    <cellStyle name="Note 12 27 14" xfId="12239"/>
    <cellStyle name="Note 12 27 14 2" xfId="23621"/>
    <cellStyle name="Note 12 27 14 2 2" xfId="36348"/>
    <cellStyle name="Note 12 27 14 3" xfId="36347"/>
    <cellStyle name="Note 12 27 15" xfId="12615"/>
    <cellStyle name="Note 12 27 15 2" xfId="23954"/>
    <cellStyle name="Note 12 27 15 2 2" xfId="36350"/>
    <cellStyle name="Note 12 27 15 3" xfId="36349"/>
    <cellStyle name="Note 12 27 16" xfId="13021"/>
    <cellStyle name="Note 12 27 16 2" xfId="24333"/>
    <cellStyle name="Note 12 27 16 2 2" xfId="36352"/>
    <cellStyle name="Note 12 27 16 3" xfId="36351"/>
    <cellStyle name="Note 12 27 17" xfId="13360"/>
    <cellStyle name="Note 12 27 17 2" xfId="24643"/>
    <cellStyle name="Note 12 27 17 2 2" xfId="36354"/>
    <cellStyle name="Note 12 27 17 3" xfId="36353"/>
    <cellStyle name="Note 12 27 18" xfId="13695"/>
    <cellStyle name="Note 12 27 18 2" xfId="24945"/>
    <cellStyle name="Note 12 27 18 2 2" xfId="36356"/>
    <cellStyle name="Note 12 27 18 3" xfId="36355"/>
    <cellStyle name="Note 12 27 19" xfId="14023"/>
    <cellStyle name="Note 12 27 19 2" xfId="25245"/>
    <cellStyle name="Note 12 27 19 2 2" xfId="36358"/>
    <cellStyle name="Note 12 27 19 3" xfId="36357"/>
    <cellStyle name="Note 12 27 2" xfId="7004"/>
    <cellStyle name="Note 12 27 2 2" xfId="19013"/>
    <cellStyle name="Note 12 27 2 2 2" xfId="36360"/>
    <cellStyle name="Note 12 27 2 3" xfId="36359"/>
    <cellStyle name="Note 12 27 20" xfId="14322"/>
    <cellStyle name="Note 12 27 20 2" xfId="36361"/>
    <cellStyle name="Note 12 27 21" xfId="36338"/>
    <cellStyle name="Note 12 27 3" xfId="7470"/>
    <cellStyle name="Note 12 27 3 2" xfId="19420"/>
    <cellStyle name="Note 12 27 3 2 2" xfId="36363"/>
    <cellStyle name="Note 12 27 3 3" xfId="36362"/>
    <cellStyle name="Note 12 27 4" xfId="7928"/>
    <cellStyle name="Note 12 27 4 2" xfId="19816"/>
    <cellStyle name="Note 12 27 4 2 2" xfId="36365"/>
    <cellStyle name="Note 12 27 4 3" xfId="36364"/>
    <cellStyle name="Note 12 27 5" xfId="8385"/>
    <cellStyle name="Note 12 27 5 2" xfId="20207"/>
    <cellStyle name="Note 12 27 5 2 2" xfId="36367"/>
    <cellStyle name="Note 12 27 5 3" xfId="36366"/>
    <cellStyle name="Note 12 27 6" xfId="8844"/>
    <cellStyle name="Note 12 27 6 2" xfId="20611"/>
    <cellStyle name="Note 12 27 6 2 2" xfId="36369"/>
    <cellStyle name="Note 12 27 6 3" xfId="36368"/>
    <cellStyle name="Note 12 27 7" xfId="9291"/>
    <cellStyle name="Note 12 27 7 2" xfId="21009"/>
    <cellStyle name="Note 12 27 7 2 2" xfId="36371"/>
    <cellStyle name="Note 12 27 7 3" xfId="36370"/>
    <cellStyle name="Note 12 27 8" xfId="9732"/>
    <cellStyle name="Note 12 27 8 2" xfId="21396"/>
    <cellStyle name="Note 12 27 8 2 2" xfId="36373"/>
    <cellStyle name="Note 12 27 8 3" xfId="36372"/>
    <cellStyle name="Note 12 27 9" xfId="10174"/>
    <cellStyle name="Note 12 27 9 2" xfId="21783"/>
    <cellStyle name="Note 12 27 9 2 2" xfId="36375"/>
    <cellStyle name="Note 12 27 9 3" xfId="36374"/>
    <cellStyle name="Note 12 28" xfId="4217"/>
    <cellStyle name="Note 12 28 10" xfId="10594"/>
    <cellStyle name="Note 12 28 10 2" xfId="22146"/>
    <cellStyle name="Note 12 28 10 2 2" xfId="36378"/>
    <cellStyle name="Note 12 28 10 3" xfId="36377"/>
    <cellStyle name="Note 12 28 11" xfId="11018"/>
    <cellStyle name="Note 12 28 11 2" xfId="22520"/>
    <cellStyle name="Note 12 28 11 2 2" xfId="36380"/>
    <cellStyle name="Note 12 28 11 3" xfId="36379"/>
    <cellStyle name="Note 12 28 12" xfId="11442"/>
    <cellStyle name="Note 12 28 12 2" xfId="22894"/>
    <cellStyle name="Note 12 28 12 2 2" xfId="36382"/>
    <cellStyle name="Note 12 28 12 3" xfId="36381"/>
    <cellStyle name="Note 12 28 13" xfId="11869"/>
    <cellStyle name="Note 12 28 13 2" xfId="23287"/>
    <cellStyle name="Note 12 28 13 2 2" xfId="36384"/>
    <cellStyle name="Note 12 28 13 3" xfId="36383"/>
    <cellStyle name="Note 12 28 14" xfId="12240"/>
    <cellStyle name="Note 12 28 14 2" xfId="23622"/>
    <cellStyle name="Note 12 28 14 2 2" xfId="36386"/>
    <cellStyle name="Note 12 28 14 3" xfId="36385"/>
    <cellStyle name="Note 12 28 15" xfId="12616"/>
    <cellStyle name="Note 12 28 15 2" xfId="23955"/>
    <cellStyle name="Note 12 28 15 2 2" xfId="36388"/>
    <cellStyle name="Note 12 28 15 3" xfId="36387"/>
    <cellStyle name="Note 12 28 16" xfId="13022"/>
    <cellStyle name="Note 12 28 16 2" xfId="24334"/>
    <cellStyle name="Note 12 28 16 2 2" xfId="36390"/>
    <cellStyle name="Note 12 28 16 3" xfId="36389"/>
    <cellStyle name="Note 12 28 17" xfId="13361"/>
    <cellStyle name="Note 12 28 17 2" xfId="24644"/>
    <cellStyle name="Note 12 28 17 2 2" xfId="36392"/>
    <cellStyle name="Note 12 28 17 3" xfId="36391"/>
    <cellStyle name="Note 12 28 18" xfId="13696"/>
    <cellStyle name="Note 12 28 18 2" xfId="24946"/>
    <cellStyle name="Note 12 28 18 2 2" xfId="36394"/>
    <cellStyle name="Note 12 28 18 3" xfId="36393"/>
    <cellStyle name="Note 12 28 19" xfId="14024"/>
    <cellStyle name="Note 12 28 19 2" xfId="25246"/>
    <cellStyle name="Note 12 28 19 2 2" xfId="36396"/>
    <cellStyle name="Note 12 28 19 3" xfId="36395"/>
    <cellStyle name="Note 12 28 2" xfId="7005"/>
    <cellStyle name="Note 12 28 2 2" xfId="19014"/>
    <cellStyle name="Note 12 28 2 2 2" xfId="36398"/>
    <cellStyle name="Note 12 28 2 3" xfId="36397"/>
    <cellStyle name="Note 12 28 20" xfId="14323"/>
    <cellStyle name="Note 12 28 20 2" xfId="36399"/>
    <cellStyle name="Note 12 28 21" xfId="36376"/>
    <cellStyle name="Note 12 28 3" xfId="7471"/>
    <cellStyle name="Note 12 28 3 2" xfId="19421"/>
    <cellStyle name="Note 12 28 3 2 2" xfId="36401"/>
    <cellStyle name="Note 12 28 3 3" xfId="36400"/>
    <cellStyle name="Note 12 28 4" xfId="7929"/>
    <cellStyle name="Note 12 28 4 2" xfId="19817"/>
    <cellStyle name="Note 12 28 4 2 2" xfId="36403"/>
    <cellStyle name="Note 12 28 4 3" xfId="36402"/>
    <cellStyle name="Note 12 28 5" xfId="8386"/>
    <cellStyle name="Note 12 28 5 2" xfId="20208"/>
    <cellStyle name="Note 12 28 5 2 2" xfId="36405"/>
    <cellStyle name="Note 12 28 5 3" xfId="36404"/>
    <cellStyle name="Note 12 28 6" xfId="8845"/>
    <cellStyle name="Note 12 28 6 2" xfId="20612"/>
    <cellStyle name="Note 12 28 6 2 2" xfId="36407"/>
    <cellStyle name="Note 12 28 6 3" xfId="36406"/>
    <cellStyle name="Note 12 28 7" xfId="9292"/>
    <cellStyle name="Note 12 28 7 2" xfId="21010"/>
    <cellStyle name="Note 12 28 7 2 2" xfId="36409"/>
    <cellStyle name="Note 12 28 7 3" xfId="36408"/>
    <cellStyle name="Note 12 28 8" xfId="9733"/>
    <cellStyle name="Note 12 28 8 2" xfId="21397"/>
    <cellStyle name="Note 12 28 8 2 2" xfId="36411"/>
    <cellStyle name="Note 12 28 8 3" xfId="36410"/>
    <cellStyle name="Note 12 28 9" xfId="10175"/>
    <cellStyle name="Note 12 28 9 2" xfId="21784"/>
    <cellStyle name="Note 12 28 9 2 2" xfId="36413"/>
    <cellStyle name="Note 12 28 9 3" xfId="36412"/>
    <cellStyle name="Note 12 29" xfId="4218"/>
    <cellStyle name="Note 12 29 10" xfId="10595"/>
    <cellStyle name="Note 12 29 10 2" xfId="22147"/>
    <cellStyle name="Note 12 29 10 2 2" xfId="36416"/>
    <cellStyle name="Note 12 29 10 3" xfId="36415"/>
    <cellStyle name="Note 12 29 11" xfId="11019"/>
    <cellStyle name="Note 12 29 11 2" xfId="22521"/>
    <cellStyle name="Note 12 29 11 2 2" xfId="36418"/>
    <cellStyle name="Note 12 29 11 3" xfId="36417"/>
    <cellStyle name="Note 12 29 12" xfId="11443"/>
    <cellStyle name="Note 12 29 12 2" xfId="22895"/>
    <cellStyle name="Note 12 29 12 2 2" xfId="36420"/>
    <cellStyle name="Note 12 29 12 3" xfId="36419"/>
    <cellStyle name="Note 12 29 13" xfId="11870"/>
    <cellStyle name="Note 12 29 13 2" xfId="23288"/>
    <cellStyle name="Note 12 29 13 2 2" xfId="36422"/>
    <cellStyle name="Note 12 29 13 3" xfId="36421"/>
    <cellStyle name="Note 12 29 14" xfId="12241"/>
    <cellStyle name="Note 12 29 14 2" xfId="23623"/>
    <cellStyle name="Note 12 29 14 2 2" xfId="36424"/>
    <cellStyle name="Note 12 29 14 3" xfId="36423"/>
    <cellStyle name="Note 12 29 15" xfId="12617"/>
    <cellStyle name="Note 12 29 15 2" xfId="23956"/>
    <cellStyle name="Note 12 29 15 2 2" xfId="36426"/>
    <cellStyle name="Note 12 29 15 3" xfId="36425"/>
    <cellStyle name="Note 12 29 16" xfId="13023"/>
    <cellStyle name="Note 12 29 16 2" xfId="24335"/>
    <cellStyle name="Note 12 29 16 2 2" xfId="36428"/>
    <cellStyle name="Note 12 29 16 3" xfId="36427"/>
    <cellStyle name="Note 12 29 17" xfId="13362"/>
    <cellStyle name="Note 12 29 17 2" xfId="24645"/>
    <cellStyle name="Note 12 29 17 2 2" xfId="36430"/>
    <cellStyle name="Note 12 29 17 3" xfId="36429"/>
    <cellStyle name="Note 12 29 18" xfId="13697"/>
    <cellStyle name="Note 12 29 18 2" xfId="24947"/>
    <cellStyle name="Note 12 29 18 2 2" xfId="36432"/>
    <cellStyle name="Note 12 29 18 3" xfId="36431"/>
    <cellStyle name="Note 12 29 19" xfId="14025"/>
    <cellStyle name="Note 12 29 19 2" xfId="25247"/>
    <cellStyle name="Note 12 29 19 2 2" xfId="36434"/>
    <cellStyle name="Note 12 29 19 3" xfId="36433"/>
    <cellStyle name="Note 12 29 2" xfId="7006"/>
    <cellStyle name="Note 12 29 2 2" xfId="19015"/>
    <cellStyle name="Note 12 29 2 2 2" xfId="36436"/>
    <cellStyle name="Note 12 29 2 3" xfId="36435"/>
    <cellStyle name="Note 12 29 20" xfId="14324"/>
    <cellStyle name="Note 12 29 20 2" xfId="36437"/>
    <cellStyle name="Note 12 29 21" xfId="36414"/>
    <cellStyle name="Note 12 29 3" xfId="7472"/>
    <cellStyle name="Note 12 29 3 2" xfId="19422"/>
    <cellStyle name="Note 12 29 3 2 2" xfId="36439"/>
    <cellStyle name="Note 12 29 3 3" xfId="36438"/>
    <cellStyle name="Note 12 29 4" xfId="7930"/>
    <cellStyle name="Note 12 29 4 2" xfId="19818"/>
    <cellStyle name="Note 12 29 4 2 2" xfId="36441"/>
    <cellStyle name="Note 12 29 4 3" xfId="36440"/>
    <cellStyle name="Note 12 29 5" xfId="8387"/>
    <cellStyle name="Note 12 29 5 2" xfId="20209"/>
    <cellStyle name="Note 12 29 5 2 2" xfId="36443"/>
    <cellStyle name="Note 12 29 5 3" xfId="36442"/>
    <cellStyle name="Note 12 29 6" xfId="8846"/>
    <cellStyle name="Note 12 29 6 2" xfId="20613"/>
    <cellStyle name="Note 12 29 6 2 2" xfId="36445"/>
    <cellStyle name="Note 12 29 6 3" xfId="36444"/>
    <cellStyle name="Note 12 29 7" xfId="9293"/>
    <cellStyle name="Note 12 29 7 2" xfId="21011"/>
    <cellStyle name="Note 12 29 7 2 2" xfId="36447"/>
    <cellStyle name="Note 12 29 7 3" xfId="36446"/>
    <cellStyle name="Note 12 29 8" xfId="9734"/>
    <cellStyle name="Note 12 29 8 2" xfId="21398"/>
    <cellStyle name="Note 12 29 8 2 2" xfId="36449"/>
    <cellStyle name="Note 12 29 8 3" xfId="36448"/>
    <cellStyle name="Note 12 29 9" xfId="10176"/>
    <cellStyle name="Note 12 29 9 2" xfId="21785"/>
    <cellStyle name="Note 12 29 9 2 2" xfId="36451"/>
    <cellStyle name="Note 12 29 9 3" xfId="36450"/>
    <cellStyle name="Note 12 3" xfId="4219"/>
    <cellStyle name="Note 12 3 10" xfId="10596"/>
    <cellStyle name="Note 12 3 10 2" xfId="22148"/>
    <cellStyle name="Note 12 3 10 2 2" xfId="36454"/>
    <cellStyle name="Note 12 3 10 3" xfId="36453"/>
    <cellStyle name="Note 12 3 11" xfId="11020"/>
    <cellStyle name="Note 12 3 11 2" xfId="22522"/>
    <cellStyle name="Note 12 3 11 2 2" xfId="36456"/>
    <cellStyle name="Note 12 3 11 3" xfId="36455"/>
    <cellStyle name="Note 12 3 12" xfId="11444"/>
    <cellStyle name="Note 12 3 12 2" xfId="22896"/>
    <cellStyle name="Note 12 3 12 2 2" xfId="36458"/>
    <cellStyle name="Note 12 3 12 3" xfId="36457"/>
    <cellStyle name="Note 12 3 13" xfId="11871"/>
    <cellStyle name="Note 12 3 13 2" xfId="23289"/>
    <cellStyle name="Note 12 3 13 2 2" xfId="36460"/>
    <cellStyle name="Note 12 3 13 3" xfId="36459"/>
    <cellStyle name="Note 12 3 14" xfId="12242"/>
    <cellStyle name="Note 12 3 14 2" xfId="23624"/>
    <cellStyle name="Note 12 3 14 2 2" xfId="36462"/>
    <cellStyle name="Note 12 3 14 3" xfId="36461"/>
    <cellStyle name="Note 12 3 15" xfId="12618"/>
    <cellStyle name="Note 12 3 15 2" xfId="23957"/>
    <cellStyle name="Note 12 3 15 2 2" xfId="36464"/>
    <cellStyle name="Note 12 3 15 3" xfId="36463"/>
    <cellStyle name="Note 12 3 16" xfId="13024"/>
    <cellStyle name="Note 12 3 16 2" xfId="24336"/>
    <cellStyle name="Note 12 3 16 2 2" xfId="36466"/>
    <cellStyle name="Note 12 3 16 3" xfId="36465"/>
    <cellStyle name="Note 12 3 17" xfId="13363"/>
    <cellStyle name="Note 12 3 17 2" xfId="24646"/>
    <cellStyle name="Note 12 3 17 2 2" xfId="36468"/>
    <cellStyle name="Note 12 3 17 3" xfId="36467"/>
    <cellStyle name="Note 12 3 18" xfId="13698"/>
    <cellStyle name="Note 12 3 18 2" xfId="24948"/>
    <cellStyle name="Note 12 3 18 2 2" xfId="36470"/>
    <cellStyle name="Note 12 3 18 3" xfId="36469"/>
    <cellStyle name="Note 12 3 19" xfId="14026"/>
    <cellStyle name="Note 12 3 19 2" xfId="25248"/>
    <cellStyle name="Note 12 3 19 2 2" xfId="36472"/>
    <cellStyle name="Note 12 3 19 3" xfId="36471"/>
    <cellStyle name="Note 12 3 2" xfId="7007"/>
    <cellStyle name="Note 12 3 2 2" xfId="19016"/>
    <cellStyle name="Note 12 3 2 2 2" xfId="36474"/>
    <cellStyle name="Note 12 3 2 3" xfId="36473"/>
    <cellStyle name="Note 12 3 20" xfId="14325"/>
    <cellStyle name="Note 12 3 20 2" xfId="36475"/>
    <cellStyle name="Note 12 3 21" xfId="36452"/>
    <cellStyle name="Note 12 3 3" xfId="7473"/>
    <cellStyle name="Note 12 3 3 2" xfId="19423"/>
    <cellStyle name="Note 12 3 3 2 2" xfId="36477"/>
    <cellStyle name="Note 12 3 3 3" xfId="36476"/>
    <cellStyle name="Note 12 3 4" xfId="7931"/>
    <cellStyle name="Note 12 3 4 2" xfId="19819"/>
    <cellStyle name="Note 12 3 4 2 2" xfId="36479"/>
    <cellStyle name="Note 12 3 4 3" xfId="36478"/>
    <cellStyle name="Note 12 3 5" xfId="8388"/>
    <cellStyle name="Note 12 3 5 2" xfId="20210"/>
    <cellStyle name="Note 12 3 5 2 2" xfId="36481"/>
    <cellStyle name="Note 12 3 5 3" xfId="36480"/>
    <cellStyle name="Note 12 3 6" xfId="8847"/>
    <cellStyle name="Note 12 3 6 2" xfId="20614"/>
    <cellStyle name="Note 12 3 6 2 2" xfId="36483"/>
    <cellStyle name="Note 12 3 6 3" xfId="36482"/>
    <cellStyle name="Note 12 3 7" xfId="9294"/>
    <cellStyle name="Note 12 3 7 2" xfId="21012"/>
    <cellStyle name="Note 12 3 7 2 2" xfId="36485"/>
    <cellStyle name="Note 12 3 7 3" xfId="36484"/>
    <cellStyle name="Note 12 3 8" xfId="9735"/>
    <cellStyle name="Note 12 3 8 2" xfId="21399"/>
    <cellStyle name="Note 12 3 8 2 2" xfId="36487"/>
    <cellStyle name="Note 12 3 8 3" xfId="36486"/>
    <cellStyle name="Note 12 3 9" xfId="10177"/>
    <cellStyle name="Note 12 3 9 2" xfId="21786"/>
    <cellStyle name="Note 12 3 9 2 2" xfId="36489"/>
    <cellStyle name="Note 12 3 9 3" xfId="36488"/>
    <cellStyle name="Note 12 30" xfId="4220"/>
    <cellStyle name="Note 12 30 10" xfId="10597"/>
    <cellStyle name="Note 12 30 10 2" xfId="22149"/>
    <cellStyle name="Note 12 30 10 2 2" xfId="36492"/>
    <cellStyle name="Note 12 30 10 3" xfId="36491"/>
    <cellStyle name="Note 12 30 11" xfId="11021"/>
    <cellStyle name="Note 12 30 11 2" xfId="22523"/>
    <cellStyle name="Note 12 30 11 2 2" xfId="36494"/>
    <cellStyle name="Note 12 30 11 3" xfId="36493"/>
    <cellStyle name="Note 12 30 12" xfId="11445"/>
    <cellStyle name="Note 12 30 12 2" xfId="22897"/>
    <cellStyle name="Note 12 30 12 2 2" xfId="36496"/>
    <cellStyle name="Note 12 30 12 3" xfId="36495"/>
    <cellStyle name="Note 12 30 13" xfId="11872"/>
    <cellStyle name="Note 12 30 13 2" xfId="23290"/>
    <cellStyle name="Note 12 30 13 2 2" xfId="36498"/>
    <cellStyle name="Note 12 30 13 3" xfId="36497"/>
    <cellStyle name="Note 12 30 14" xfId="12243"/>
    <cellStyle name="Note 12 30 14 2" xfId="23625"/>
    <cellStyle name="Note 12 30 14 2 2" xfId="36500"/>
    <cellStyle name="Note 12 30 14 3" xfId="36499"/>
    <cellStyle name="Note 12 30 15" xfId="12619"/>
    <cellStyle name="Note 12 30 15 2" xfId="23958"/>
    <cellStyle name="Note 12 30 15 2 2" xfId="36502"/>
    <cellStyle name="Note 12 30 15 3" xfId="36501"/>
    <cellStyle name="Note 12 30 16" xfId="13025"/>
    <cellStyle name="Note 12 30 16 2" xfId="24337"/>
    <cellStyle name="Note 12 30 16 2 2" xfId="36504"/>
    <cellStyle name="Note 12 30 16 3" xfId="36503"/>
    <cellStyle name="Note 12 30 17" xfId="13364"/>
    <cellStyle name="Note 12 30 17 2" xfId="24647"/>
    <cellStyle name="Note 12 30 17 2 2" xfId="36506"/>
    <cellStyle name="Note 12 30 17 3" xfId="36505"/>
    <cellStyle name="Note 12 30 18" xfId="13699"/>
    <cellStyle name="Note 12 30 18 2" xfId="24949"/>
    <cellStyle name="Note 12 30 18 2 2" xfId="36508"/>
    <cellStyle name="Note 12 30 18 3" xfId="36507"/>
    <cellStyle name="Note 12 30 19" xfId="14027"/>
    <cellStyle name="Note 12 30 19 2" xfId="25249"/>
    <cellStyle name="Note 12 30 19 2 2" xfId="36510"/>
    <cellStyle name="Note 12 30 19 3" xfId="36509"/>
    <cellStyle name="Note 12 30 2" xfId="7008"/>
    <cellStyle name="Note 12 30 2 2" xfId="19017"/>
    <cellStyle name="Note 12 30 2 2 2" xfId="36512"/>
    <cellStyle name="Note 12 30 2 3" xfId="36511"/>
    <cellStyle name="Note 12 30 20" xfId="14326"/>
    <cellStyle name="Note 12 30 20 2" xfId="36513"/>
    <cellStyle name="Note 12 30 21" xfId="36490"/>
    <cellStyle name="Note 12 30 3" xfId="7474"/>
    <cellStyle name="Note 12 30 3 2" xfId="19424"/>
    <cellStyle name="Note 12 30 3 2 2" xfId="36515"/>
    <cellStyle name="Note 12 30 3 3" xfId="36514"/>
    <cellStyle name="Note 12 30 4" xfId="7932"/>
    <cellStyle name="Note 12 30 4 2" xfId="19820"/>
    <cellStyle name="Note 12 30 4 2 2" xfId="36517"/>
    <cellStyle name="Note 12 30 4 3" xfId="36516"/>
    <cellStyle name="Note 12 30 5" xfId="8389"/>
    <cellStyle name="Note 12 30 5 2" xfId="20211"/>
    <cellStyle name="Note 12 30 5 2 2" xfId="36519"/>
    <cellStyle name="Note 12 30 5 3" xfId="36518"/>
    <cellStyle name="Note 12 30 6" xfId="8848"/>
    <cellStyle name="Note 12 30 6 2" xfId="20615"/>
    <cellStyle name="Note 12 30 6 2 2" xfId="36521"/>
    <cellStyle name="Note 12 30 6 3" xfId="36520"/>
    <cellStyle name="Note 12 30 7" xfId="9295"/>
    <cellStyle name="Note 12 30 7 2" xfId="21013"/>
    <cellStyle name="Note 12 30 7 2 2" xfId="36523"/>
    <cellStyle name="Note 12 30 7 3" xfId="36522"/>
    <cellStyle name="Note 12 30 8" xfId="9736"/>
    <cellStyle name="Note 12 30 8 2" xfId="21400"/>
    <cellStyle name="Note 12 30 8 2 2" xfId="36525"/>
    <cellStyle name="Note 12 30 8 3" xfId="36524"/>
    <cellStyle name="Note 12 30 9" xfId="10178"/>
    <cellStyle name="Note 12 30 9 2" xfId="21787"/>
    <cellStyle name="Note 12 30 9 2 2" xfId="36527"/>
    <cellStyle name="Note 12 30 9 3" xfId="36526"/>
    <cellStyle name="Note 12 31" xfId="4221"/>
    <cellStyle name="Note 12 31 10" xfId="10598"/>
    <cellStyle name="Note 12 31 10 2" xfId="22150"/>
    <cellStyle name="Note 12 31 10 2 2" xfId="36530"/>
    <cellStyle name="Note 12 31 10 3" xfId="36529"/>
    <cellStyle name="Note 12 31 11" xfId="11022"/>
    <cellStyle name="Note 12 31 11 2" xfId="22524"/>
    <cellStyle name="Note 12 31 11 2 2" xfId="36532"/>
    <cellStyle name="Note 12 31 11 3" xfId="36531"/>
    <cellStyle name="Note 12 31 12" xfId="11446"/>
    <cellStyle name="Note 12 31 12 2" xfId="22898"/>
    <cellStyle name="Note 12 31 12 2 2" xfId="36534"/>
    <cellStyle name="Note 12 31 12 3" xfId="36533"/>
    <cellStyle name="Note 12 31 13" xfId="11873"/>
    <cellStyle name="Note 12 31 13 2" xfId="23291"/>
    <cellStyle name="Note 12 31 13 2 2" xfId="36536"/>
    <cellStyle name="Note 12 31 13 3" xfId="36535"/>
    <cellStyle name="Note 12 31 14" xfId="12244"/>
    <cellStyle name="Note 12 31 14 2" xfId="23626"/>
    <cellStyle name="Note 12 31 14 2 2" xfId="36538"/>
    <cellStyle name="Note 12 31 14 3" xfId="36537"/>
    <cellStyle name="Note 12 31 15" xfId="12620"/>
    <cellStyle name="Note 12 31 15 2" xfId="23959"/>
    <cellStyle name="Note 12 31 15 2 2" xfId="36540"/>
    <cellStyle name="Note 12 31 15 3" xfId="36539"/>
    <cellStyle name="Note 12 31 16" xfId="13026"/>
    <cellStyle name="Note 12 31 16 2" xfId="24338"/>
    <cellStyle name="Note 12 31 16 2 2" xfId="36542"/>
    <cellStyle name="Note 12 31 16 3" xfId="36541"/>
    <cellStyle name="Note 12 31 17" xfId="13365"/>
    <cellStyle name="Note 12 31 17 2" xfId="24648"/>
    <cellStyle name="Note 12 31 17 2 2" xfId="36544"/>
    <cellStyle name="Note 12 31 17 3" xfId="36543"/>
    <cellStyle name="Note 12 31 18" xfId="13700"/>
    <cellStyle name="Note 12 31 18 2" xfId="24950"/>
    <cellStyle name="Note 12 31 18 2 2" xfId="36546"/>
    <cellStyle name="Note 12 31 18 3" xfId="36545"/>
    <cellStyle name="Note 12 31 19" xfId="14028"/>
    <cellStyle name="Note 12 31 19 2" xfId="25250"/>
    <cellStyle name="Note 12 31 19 2 2" xfId="36548"/>
    <cellStyle name="Note 12 31 19 3" xfId="36547"/>
    <cellStyle name="Note 12 31 2" xfId="7009"/>
    <cellStyle name="Note 12 31 2 2" xfId="19018"/>
    <cellStyle name="Note 12 31 2 2 2" xfId="36550"/>
    <cellStyle name="Note 12 31 2 3" xfId="36549"/>
    <cellStyle name="Note 12 31 20" xfId="14327"/>
    <cellStyle name="Note 12 31 20 2" xfId="36551"/>
    <cellStyle name="Note 12 31 21" xfId="36528"/>
    <cellStyle name="Note 12 31 3" xfId="7475"/>
    <cellStyle name="Note 12 31 3 2" xfId="19425"/>
    <cellStyle name="Note 12 31 3 2 2" xfId="36553"/>
    <cellStyle name="Note 12 31 3 3" xfId="36552"/>
    <cellStyle name="Note 12 31 4" xfId="7933"/>
    <cellStyle name="Note 12 31 4 2" xfId="19821"/>
    <cellStyle name="Note 12 31 4 2 2" xfId="36555"/>
    <cellStyle name="Note 12 31 4 3" xfId="36554"/>
    <cellStyle name="Note 12 31 5" xfId="8390"/>
    <cellStyle name="Note 12 31 5 2" xfId="20212"/>
    <cellStyle name="Note 12 31 5 2 2" xfId="36557"/>
    <cellStyle name="Note 12 31 5 3" xfId="36556"/>
    <cellStyle name="Note 12 31 6" xfId="8849"/>
    <cellStyle name="Note 12 31 6 2" xfId="20616"/>
    <cellStyle name="Note 12 31 6 2 2" xfId="36559"/>
    <cellStyle name="Note 12 31 6 3" xfId="36558"/>
    <cellStyle name="Note 12 31 7" xfId="9296"/>
    <cellStyle name="Note 12 31 7 2" xfId="21014"/>
    <cellStyle name="Note 12 31 7 2 2" xfId="36561"/>
    <cellStyle name="Note 12 31 7 3" xfId="36560"/>
    <cellStyle name="Note 12 31 8" xfId="9737"/>
    <cellStyle name="Note 12 31 8 2" xfId="21401"/>
    <cellStyle name="Note 12 31 8 2 2" xfId="36563"/>
    <cellStyle name="Note 12 31 8 3" xfId="36562"/>
    <cellStyle name="Note 12 31 9" xfId="10179"/>
    <cellStyle name="Note 12 31 9 2" xfId="21788"/>
    <cellStyle name="Note 12 31 9 2 2" xfId="36565"/>
    <cellStyle name="Note 12 31 9 3" xfId="36564"/>
    <cellStyle name="Note 12 32" xfId="4222"/>
    <cellStyle name="Note 12 32 10" xfId="10599"/>
    <cellStyle name="Note 12 32 10 2" xfId="22151"/>
    <cellStyle name="Note 12 32 10 2 2" xfId="36568"/>
    <cellStyle name="Note 12 32 10 3" xfId="36567"/>
    <cellStyle name="Note 12 32 11" xfId="11023"/>
    <cellStyle name="Note 12 32 11 2" xfId="22525"/>
    <cellStyle name="Note 12 32 11 2 2" xfId="36570"/>
    <cellStyle name="Note 12 32 11 3" xfId="36569"/>
    <cellStyle name="Note 12 32 12" xfId="11447"/>
    <cellStyle name="Note 12 32 12 2" xfId="22899"/>
    <cellStyle name="Note 12 32 12 2 2" xfId="36572"/>
    <cellStyle name="Note 12 32 12 3" xfId="36571"/>
    <cellStyle name="Note 12 32 13" xfId="11874"/>
    <cellStyle name="Note 12 32 13 2" xfId="23292"/>
    <cellStyle name="Note 12 32 13 2 2" xfId="36574"/>
    <cellStyle name="Note 12 32 13 3" xfId="36573"/>
    <cellStyle name="Note 12 32 14" xfId="12245"/>
    <cellStyle name="Note 12 32 14 2" xfId="23627"/>
    <cellStyle name="Note 12 32 14 2 2" xfId="36576"/>
    <cellStyle name="Note 12 32 14 3" xfId="36575"/>
    <cellStyle name="Note 12 32 15" xfId="12621"/>
    <cellStyle name="Note 12 32 15 2" xfId="23960"/>
    <cellStyle name="Note 12 32 15 2 2" xfId="36578"/>
    <cellStyle name="Note 12 32 15 3" xfId="36577"/>
    <cellStyle name="Note 12 32 16" xfId="13027"/>
    <cellStyle name="Note 12 32 16 2" xfId="24339"/>
    <cellStyle name="Note 12 32 16 2 2" xfId="36580"/>
    <cellStyle name="Note 12 32 16 3" xfId="36579"/>
    <cellStyle name="Note 12 32 17" xfId="13366"/>
    <cellStyle name="Note 12 32 17 2" xfId="24649"/>
    <cellStyle name="Note 12 32 17 2 2" xfId="36582"/>
    <cellStyle name="Note 12 32 17 3" xfId="36581"/>
    <cellStyle name="Note 12 32 18" xfId="13701"/>
    <cellStyle name="Note 12 32 18 2" xfId="24951"/>
    <cellStyle name="Note 12 32 18 2 2" xfId="36584"/>
    <cellStyle name="Note 12 32 18 3" xfId="36583"/>
    <cellStyle name="Note 12 32 19" xfId="14029"/>
    <cellStyle name="Note 12 32 19 2" xfId="25251"/>
    <cellStyle name="Note 12 32 19 2 2" xfId="36586"/>
    <cellStyle name="Note 12 32 19 3" xfId="36585"/>
    <cellStyle name="Note 12 32 2" xfId="7010"/>
    <cellStyle name="Note 12 32 2 2" xfId="19019"/>
    <cellStyle name="Note 12 32 2 2 2" xfId="36588"/>
    <cellStyle name="Note 12 32 2 3" xfId="36587"/>
    <cellStyle name="Note 12 32 20" xfId="14328"/>
    <cellStyle name="Note 12 32 20 2" xfId="36589"/>
    <cellStyle name="Note 12 32 21" xfId="36566"/>
    <cellStyle name="Note 12 32 3" xfId="7476"/>
    <cellStyle name="Note 12 32 3 2" xfId="19426"/>
    <cellStyle name="Note 12 32 3 2 2" xfId="36591"/>
    <cellStyle name="Note 12 32 3 3" xfId="36590"/>
    <cellStyle name="Note 12 32 4" xfId="7934"/>
    <cellStyle name="Note 12 32 4 2" xfId="19822"/>
    <cellStyle name="Note 12 32 4 2 2" xfId="36593"/>
    <cellStyle name="Note 12 32 4 3" xfId="36592"/>
    <cellStyle name="Note 12 32 5" xfId="8391"/>
    <cellStyle name="Note 12 32 5 2" xfId="20213"/>
    <cellStyle name="Note 12 32 5 2 2" xfId="36595"/>
    <cellStyle name="Note 12 32 5 3" xfId="36594"/>
    <cellStyle name="Note 12 32 6" xfId="8850"/>
    <cellStyle name="Note 12 32 6 2" xfId="20617"/>
    <cellStyle name="Note 12 32 6 2 2" xfId="36597"/>
    <cellStyle name="Note 12 32 6 3" xfId="36596"/>
    <cellStyle name="Note 12 32 7" xfId="9297"/>
    <cellStyle name="Note 12 32 7 2" xfId="21015"/>
    <cellStyle name="Note 12 32 7 2 2" xfId="36599"/>
    <cellStyle name="Note 12 32 7 3" xfId="36598"/>
    <cellStyle name="Note 12 32 8" xfId="9738"/>
    <cellStyle name="Note 12 32 8 2" xfId="21402"/>
    <cellStyle name="Note 12 32 8 2 2" xfId="36601"/>
    <cellStyle name="Note 12 32 8 3" xfId="36600"/>
    <cellStyle name="Note 12 32 9" xfId="10180"/>
    <cellStyle name="Note 12 32 9 2" xfId="21789"/>
    <cellStyle name="Note 12 32 9 2 2" xfId="36603"/>
    <cellStyle name="Note 12 32 9 3" xfId="36602"/>
    <cellStyle name="Note 12 33" xfId="4223"/>
    <cellStyle name="Note 12 33 10" xfId="10600"/>
    <cellStyle name="Note 12 33 10 2" xfId="22152"/>
    <cellStyle name="Note 12 33 10 2 2" xfId="36606"/>
    <cellStyle name="Note 12 33 10 3" xfId="36605"/>
    <cellStyle name="Note 12 33 11" xfId="11024"/>
    <cellStyle name="Note 12 33 11 2" xfId="22526"/>
    <cellStyle name="Note 12 33 11 2 2" xfId="36608"/>
    <cellStyle name="Note 12 33 11 3" xfId="36607"/>
    <cellStyle name="Note 12 33 12" xfId="11448"/>
    <cellStyle name="Note 12 33 12 2" xfId="22900"/>
    <cellStyle name="Note 12 33 12 2 2" xfId="36610"/>
    <cellStyle name="Note 12 33 12 3" xfId="36609"/>
    <cellStyle name="Note 12 33 13" xfId="11875"/>
    <cellStyle name="Note 12 33 13 2" xfId="23293"/>
    <cellStyle name="Note 12 33 13 2 2" xfId="36612"/>
    <cellStyle name="Note 12 33 13 3" xfId="36611"/>
    <cellStyle name="Note 12 33 14" xfId="12246"/>
    <cellStyle name="Note 12 33 14 2" xfId="23628"/>
    <cellStyle name="Note 12 33 14 2 2" xfId="36614"/>
    <cellStyle name="Note 12 33 14 3" xfId="36613"/>
    <cellStyle name="Note 12 33 15" xfId="12622"/>
    <cellStyle name="Note 12 33 15 2" xfId="23961"/>
    <cellStyle name="Note 12 33 15 2 2" xfId="36616"/>
    <cellStyle name="Note 12 33 15 3" xfId="36615"/>
    <cellStyle name="Note 12 33 16" xfId="13028"/>
    <cellStyle name="Note 12 33 16 2" xfId="24340"/>
    <cellStyle name="Note 12 33 16 2 2" xfId="36618"/>
    <cellStyle name="Note 12 33 16 3" xfId="36617"/>
    <cellStyle name="Note 12 33 17" xfId="13367"/>
    <cellStyle name="Note 12 33 17 2" xfId="24650"/>
    <cellStyle name="Note 12 33 17 2 2" xfId="36620"/>
    <cellStyle name="Note 12 33 17 3" xfId="36619"/>
    <cellStyle name="Note 12 33 18" xfId="13702"/>
    <cellStyle name="Note 12 33 18 2" xfId="24952"/>
    <cellStyle name="Note 12 33 18 2 2" xfId="36622"/>
    <cellStyle name="Note 12 33 18 3" xfId="36621"/>
    <cellStyle name="Note 12 33 19" xfId="14030"/>
    <cellStyle name="Note 12 33 19 2" xfId="25252"/>
    <cellStyle name="Note 12 33 19 2 2" xfId="36624"/>
    <cellStyle name="Note 12 33 19 3" xfId="36623"/>
    <cellStyle name="Note 12 33 2" xfId="7011"/>
    <cellStyle name="Note 12 33 2 2" xfId="19020"/>
    <cellStyle name="Note 12 33 2 2 2" xfId="36626"/>
    <cellStyle name="Note 12 33 2 3" xfId="36625"/>
    <cellStyle name="Note 12 33 20" xfId="14329"/>
    <cellStyle name="Note 12 33 20 2" xfId="36627"/>
    <cellStyle name="Note 12 33 21" xfId="36604"/>
    <cellStyle name="Note 12 33 3" xfId="7477"/>
    <cellStyle name="Note 12 33 3 2" xfId="19427"/>
    <cellStyle name="Note 12 33 3 2 2" xfId="36629"/>
    <cellStyle name="Note 12 33 3 3" xfId="36628"/>
    <cellStyle name="Note 12 33 4" xfId="7935"/>
    <cellStyle name="Note 12 33 4 2" xfId="19823"/>
    <cellStyle name="Note 12 33 4 2 2" xfId="36631"/>
    <cellStyle name="Note 12 33 4 3" xfId="36630"/>
    <cellStyle name="Note 12 33 5" xfId="8392"/>
    <cellStyle name="Note 12 33 5 2" xfId="20214"/>
    <cellStyle name="Note 12 33 5 2 2" xfId="36633"/>
    <cellStyle name="Note 12 33 5 3" xfId="36632"/>
    <cellStyle name="Note 12 33 6" xfId="8851"/>
    <cellStyle name="Note 12 33 6 2" xfId="20618"/>
    <cellStyle name="Note 12 33 6 2 2" xfId="36635"/>
    <cellStyle name="Note 12 33 6 3" xfId="36634"/>
    <cellStyle name="Note 12 33 7" xfId="9298"/>
    <cellStyle name="Note 12 33 7 2" xfId="21016"/>
    <cellStyle name="Note 12 33 7 2 2" xfId="36637"/>
    <cellStyle name="Note 12 33 7 3" xfId="36636"/>
    <cellStyle name="Note 12 33 8" xfId="9739"/>
    <cellStyle name="Note 12 33 8 2" xfId="21403"/>
    <cellStyle name="Note 12 33 8 2 2" xfId="36639"/>
    <cellStyle name="Note 12 33 8 3" xfId="36638"/>
    <cellStyle name="Note 12 33 9" xfId="10181"/>
    <cellStyle name="Note 12 33 9 2" xfId="21790"/>
    <cellStyle name="Note 12 33 9 2 2" xfId="36641"/>
    <cellStyle name="Note 12 33 9 3" xfId="36640"/>
    <cellStyle name="Note 12 34" xfId="4224"/>
    <cellStyle name="Note 12 34 10" xfId="10601"/>
    <cellStyle name="Note 12 34 10 2" xfId="22153"/>
    <cellStyle name="Note 12 34 10 2 2" xfId="36644"/>
    <cellStyle name="Note 12 34 10 3" xfId="36643"/>
    <cellStyle name="Note 12 34 11" xfId="11025"/>
    <cellStyle name="Note 12 34 11 2" xfId="22527"/>
    <cellStyle name="Note 12 34 11 2 2" xfId="36646"/>
    <cellStyle name="Note 12 34 11 3" xfId="36645"/>
    <cellStyle name="Note 12 34 12" xfId="11449"/>
    <cellStyle name="Note 12 34 12 2" xfId="22901"/>
    <cellStyle name="Note 12 34 12 2 2" xfId="36648"/>
    <cellStyle name="Note 12 34 12 3" xfId="36647"/>
    <cellStyle name="Note 12 34 13" xfId="11876"/>
    <cellStyle name="Note 12 34 13 2" xfId="23294"/>
    <cellStyle name="Note 12 34 13 2 2" xfId="36650"/>
    <cellStyle name="Note 12 34 13 3" xfId="36649"/>
    <cellStyle name="Note 12 34 14" xfId="12247"/>
    <cellStyle name="Note 12 34 14 2" xfId="23629"/>
    <cellStyle name="Note 12 34 14 2 2" xfId="36652"/>
    <cellStyle name="Note 12 34 14 3" xfId="36651"/>
    <cellStyle name="Note 12 34 15" xfId="12623"/>
    <cellStyle name="Note 12 34 15 2" xfId="23962"/>
    <cellStyle name="Note 12 34 15 2 2" xfId="36654"/>
    <cellStyle name="Note 12 34 15 3" xfId="36653"/>
    <cellStyle name="Note 12 34 16" xfId="13029"/>
    <cellStyle name="Note 12 34 16 2" xfId="24341"/>
    <cellStyle name="Note 12 34 16 2 2" xfId="36656"/>
    <cellStyle name="Note 12 34 16 3" xfId="36655"/>
    <cellStyle name="Note 12 34 17" xfId="13368"/>
    <cellStyle name="Note 12 34 17 2" xfId="24651"/>
    <cellStyle name="Note 12 34 17 2 2" xfId="36658"/>
    <cellStyle name="Note 12 34 17 3" xfId="36657"/>
    <cellStyle name="Note 12 34 18" xfId="13703"/>
    <cellStyle name="Note 12 34 18 2" xfId="24953"/>
    <cellStyle name="Note 12 34 18 2 2" xfId="36660"/>
    <cellStyle name="Note 12 34 18 3" xfId="36659"/>
    <cellStyle name="Note 12 34 19" xfId="14031"/>
    <cellStyle name="Note 12 34 19 2" xfId="25253"/>
    <cellStyle name="Note 12 34 19 2 2" xfId="36662"/>
    <cellStyle name="Note 12 34 19 3" xfId="36661"/>
    <cellStyle name="Note 12 34 2" xfId="7012"/>
    <cellStyle name="Note 12 34 2 2" xfId="19021"/>
    <cellStyle name="Note 12 34 2 2 2" xfId="36664"/>
    <cellStyle name="Note 12 34 2 3" xfId="36663"/>
    <cellStyle name="Note 12 34 20" xfId="14330"/>
    <cellStyle name="Note 12 34 20 2" xfId="36665"/>
    <cellStyle name="Note 12 34 21" xfId="36642"/>
    <cellStyle name="Note 12 34 3" xfId="7478"/>
    <cellStyle name="Note 12 34 3 2" xfId="19428"/>
    <cellStyle name="Note 12 34 3 2 2" xfId="36667"/>
    <cellStyle name="Note 12 34 3 3" xfId="36666"/>
    <cellStyle name="Note 12 34 4" xfId="7936"/>
    <cellStyle name="Note 12 34 4 2" xfId="19824"/>
    <cellStyle name="Note 12 34 4 2 2" xfId="36669"/>
    <cellStyle name="Note 12 34 4 3" xfId="36668"/>
    <cellStyle name="Note 12 34 5" xfId="8393"/>
    <cellStyle name="Note 12 34 5 2" xfId="20215"/>
    <cellStyle name="Note 12 34 5 2 2" xfId="36671"/>
    <cellStyle name="Note 12 34 5 3" xfId="36670"/>
    <cellStyle name="Note 12 34 6" xfId="8852"/>
    <cellStyle name="Note 12 34 6 2" xfId="20619"/>
    <cellStyle name="Note 12 34 6 2 2" xfId="36673"/>
    <cellStyle name="Note 12 34 6 3" xfId="36672"/>
    <cellStyle name="Note 12 34 7" xfId="9299"/>
    <cellStyle name="Note 12 34 7 2" xfId="21017"/>
    <cellStyle name="Note 12 34 7 2 2" xfId="36675"/>
    <cellStyle name="Note 12 34 7 3" xfId="36674"/>
    <cellStyle name="Note 12 34 8" xfId="9740"/>
    <cellStyle name="Note 12 34 8 2" xfId="21404"/>
    <cellStyle name="Note 12 34 8 2 2" xfId="36677"/>
    <cellStyle name="Note 12 34 8 3" xfId="36676"/>
    <cellStyle name="Note 12 34 9" xfId="10182"/>
    <cellStyle name="Note 12 34 9 2" xfId="21791"/>
    <cellStyle name="Note 12 34 9 2 2" xfId="36679"/>
    <cellStyle name="Note 12 34 9 3" xfId="36678"/>
    <cellStyle name="Note 12 35" xfId="4225"/>
    <cellStyle name="Note 12 35 10" xfId="10602"/>
    <cellStyle name="Note 12 35 10 2" xfId="22154"/>
    <cellStyle name="Note 12 35 10 2 2" xfId="36682"/>
    <cellStyle name="Note 12 35 10 3" xfId="36681"/>
    <cellStyle name="Note 12 35 11" xfId="11026"/>
    <cellStyle name="Note 12 35 11 2" xfId="22528"/>
    <cellStyle name="Note 12 35 11 2 2" xfId="36684"/>
    <cellStyle name="Note 12 35 11 3" xfId="36683"/>
    <cellStyle name="Note 12 35 12" xfId="11450"/>
    <cellStyle name="Note 12 35 12 2" xfId="22902"/>
    <cellStyle name="Note 12 35 12 2 2" xfId="36686"/>
    <cellStyle name="Note 12 35 12 3" xfId="36685"/>
    <cellStyle name="Note 12 35 13" xfId="11877"/>
    <cellStyle name="Note 12 35 13 2" xfId="23295"/>
    <cellStyle name="Note 12 35 13 2 2" xfId="36688"/>
    <cellStyle name="Note 12 35 13 3" xfId="36687"/>
    <cellStyle name="Note 12 35 14" xfId="12248"/>
    <cellStyle name="Note 12 35 14 2" xfId="23630"/>
    <cellStyle name="Note 12 35 14 2 2" xfId="36690"/>
    <cellStyle name="Note 12 35 14 3" xfId="36689"/>
    <cellStyle name="Note 12 35 15" xfId="12624"/>
    <cellStyle name="Note 12 35 15 2" xfId="23963"/>
    <cellStyle name="Note 12 35 15 2 2" xfId="36692"/>
    <cellStyle name="Note 12 35 15 3" xfId="36691"/>
    <cellStyle name="Note 12 35 16" xfId="13030"/>
    <cellStyle name="Note 12 35 16 2" xfId="24342"/>
    <cellStyle name="Note 12 35 16 2 2" xfId="36694"/>
    <cellStyle name="Note 12 35 16 3" xfId="36693"/>
    <cellStyle name="Note 12 35 17" xfId="13369"/>
    <cellStyle name="Note 12 35 17 2" xfId="24652"/>
    <cellStyle name="Note 12 35 17 2 2" xfId="36696"/>
    <cellStyle name="Note 12 35 17 3" xfId="36695"/>
    <cellStyle name="Note 12 35 18" xfId="13704"/>
    <cellStyle name="Note 12 35 18 2" xfId="24954"/>
    <cellStyle name="Note 12 35 18 2 2" xfId="36698"/>
    <cellStyle name="Note 12 35 18 3" xfId="36697"/>
    <cellStyle name="Note 12 35 19" xfId="14032"/>
    <cellStyle name="Note 12 35 19 2" xfId="25254"/>
    <cellStyle name="Note 12 35 19 2 2" xfId="36700"/>
    <cellStyle name="Note 12 35 19 3" xfId="36699"/>
    <cellStyle name="Note 12 35 2" xfId="7013"/>
    <cellStyle name="Note 12 35 2 2" xfId="19022"/>
    <cellStyle name="Note 12 35 2 2 2" xfId="36702"/>
    <cellStyle name="Note 12 35 2 3" xfId="36701"/>
    <cellStyle name="Note 12 35 20" xfId="14331"/>
    <cellStyle name="Note 12 35 20 2" xfId="36703"/>
    <cellStyle name="Note 12 35 21" xfId="36680"/>
    <cellStyle name="Note 12 35 3" xfId="7479"/>
    <cellStyle name="Note 12 35 3 2" xfId="19429"/>
    <cellStyle name="Note 12 35 3 2 2" xfId="36705"/>
    <cellStyle name="Note 12 35 3 3" xfId="36704"/>
    <cellStyle name="Note 12 35 4" xfId="7937"/>
    <cellStyle name="Note 12 35 4 2" xfId="19825"/>
    <cellStyle name="Note 12 35 4 2 2" xfId="36707"/>
    <cellStyle name="Note 12 35 4 3" xfId="36706"/>
    <cellStyle name="Note 12 35 5" xfId="8394"/>
    <cellStyle name="Note 12 35 5 2" xfId="20216"/>
    <cellStyle name="Note 12 35 5 2 2" xfId="36709"/>
    <cellStyle name="Note 12 35 5 3" xfId="36708"/>
    <cellStyle name="Note 12 35 6" xfId="8853"/>
    <cellStyle name="Note 12 35 6 2" xfId="20620"/>
    <cellStyle name="Note 12 35 6 2 2" xfId="36711"/>
    <cellStyle name="Note 12 35 6 3" xfId="36710"/>
    <cellStyle name="Note 12 35 7" xfId="9300"/>
    <cellStyle name="Note 12 35 7 2" xfId="21018"/>
    <cellStyle name="Note 12 35 7 2 2" xfId="36713"/>
    <cellStyle name="Note 12 35 7 3" xfId="36712"/>
    <cellStyle name="Note 12 35 8" xfId="9741"/>
    <cellStyle name="Note 12 35 8 2" xfId="21405"/>
    <cellStyle name="Note 12 35 8 2 2" xfId="36715"/>
    <cellStyle name="Note 12 35 8 3" xfId="36714"/>
    <cellStyle name="Note 12 35 9" xfId="10183"/>
    <cellStyle name="Note 12 35 9 2" xfId="21792"/>
    <cellStyle name="Note 12 35 9 2 2" xfId="36717"/>
    <cellStyle name="Note 12 35 9 3" xfId="36716"/>
    <cellStyle name="Note 12 36" xfId="4226"/>
    <cellStyle name="Note 12 36 10" xfId="10603"/>
    <cellStyle name="Note 12 36 10 2" xfId="22155"/>
    <cellStyle name="Note 12 36 10 2 2" xfId="36720"/>
    <cellStyle name="Note 12 36 10 3" xfId="36719"/>
    <cellStyle name="Note 12 36 11" xfId="11027"/>
    <cellStyle name="Note 12 36 11 2" xfId="22529"/>
    <cellStyle name="Note 12 36 11 2 2" xfId="36722"/>
    <cellStyle name="Note 12 36 11 3" xfId="36721"/>
    <cellStyle name="Note 12 36 12" xfId="11451"/>
    <cellStyle name="Note 12 36 12 2" xfId="22903"/>
    <cellStyle name="Note 12 36 12 2 2" xfId="36724"/>
    <cellStyle name="Note 12 36 12 3" xfId="36723"/>
    <cellStyle name="Note 12 36 13" xfId="11878"/>
    <cellStyle name="Note 12 36 13 2" xfId="23296"/>
    <cellStyle name="Note 12 36 13 2 2" xfId="36726"/>
    <cellStyle name="Note 12 36 13 3" xfId="36725"/>
    <cellStyle name="Note 12 36 14" xfId="12249"/>
    <cellStyle name="Note 12 36 14 2" xfId="23631"/>
    <cellStyle name="Note 12 36 14 2 2" xfId="36728"/>
    <cellStyle name="Note 12 36 14 3" xfId="36727"/>
    <cellStyle name="Note 12 36 15" xfId="12625"/>
    <cellStyle name="Note 12 36 15 2" xfId="23964"/>
    <cellStyle name="Note 12 36 15 2 2" xfId="36730"/>
    <cellStyle name="Note 12 36 15 3" xfId="36729"/>
    <cellStyle name="Note 12 36 16" xfId="13031"/>
    <cellStyle name="Note 12 36 16 2" xfId="24343"/>
    <cellStyle name="Note 12 36 16 2 2" xfId="36732"/>
    <cellStyle name="Note 12 36 16 3" xfId="36731"/>
    <cellStyle name="Note 12 36 17" xfId="13370"/>
    <cellStyle name="Note 12 36 17 2" xfId="24653"/>
    <cellStyle name="Note 12 36 17 2 2" xfId="36734"/>
    <cellStyle name="Note 12 36 17 3" xfId="36733"/>
    <cellStyle name="Note 12 36 18" xfId="13705"/>
    <cellStyle name="Note 12 36 18 2" xfId="24955"/>
    <cellStyle name="Note 12 36 18 2 2" xfId="36736"/>
    <cellStyle name="Note 12 36 18 3" xfId="36735"/>
    <cellStyle name="Note 12 36 19" xfId="14033"/>
    <cellStyle name="Note 12 36 19 2" xfId="25255"/>
    <cellStyle name="Note 12 36 19 2 2" xfId="36738"/>
    <cellStyle name="Note 12 36 19 3" xfId="36737"/>
    <cellStyle name="Note 12 36 2" xfId="7014"/>
    <cellStyle name="Note 12 36 2 2" xfId="19023"/>
    <cellStyle name="Note 12 36 2 2 2" xfId="36740"/>
    <cellStyle name="Note 12 36 2 3" xfId="36739"/>
    <cellStyle name="Note 12 36 20" xfId="14332"/>
    <cellStyle name="Note 12 36 20 2" xfId="36741"/>
    <cellStyle name="Note 12 36 21" xfId="36718"/>
    <cellStyle name="Note 12 36 3" xfId="7480"/>
    <cellStyle name="Note 12 36 3 2" xfId="19430"/>
    <cellStyle name="Note 12 36 3 2 2" xfId="36743"/>
    <cellStyle name="Note 12 36 3 3" xfId="36742"/>
    <cellStyle name="Note 12 36 4" xfId="7938"/>
    <cellStyle name="Note 12 36 4 2" xfId="19826"/>
    <cellStyle name="Note 12 36 4 2 2" xfId="36745"/>
    <cellStyle name="Note 12 36 4 3" xfId="36744"/>
    <cellStyle name="Note 12 36 5" xfId="8395"/>
    <cellStyle name="Note 12 36 5 2" xfId="20217"/>
    <cellStyle name="Note 12 36 5 2 2" xfId="36747"/>
    <cellStyle name="Note 12 36 5 3" xfId="36746"/>
    <cellStyle name="Note 12 36 6" xfId="8854"/>
    <cellStyle name="Note 12 36 6 2" xfId="20621"/>
    <cellStyle name="Note 12 36 6 2 2" xfId="36749"/>
    <cellStyle name="Note 12 36 6 3" xfId="36748"/>
    <cellStyle name="Note 12 36 7" xfId="9301"/>
    <cellStyle name="Note 12 36 7 2" xfId="21019"/>
    <cellStyle name="Note 12 36 7 2 2" xfId="36751"/>
    <cellStyle name="Note 12 36 7 3" xfId="36750"/>
    <cellStyle name="Note 12 36 8" xfId="9742"/>
    <cellStyle name="Note 12 36 8 2" xfId="21406"/>
    <cellStyle name="Note 12 36 8 2 2" xfId="36753"/>
    <cellStyle name="Note 12 36 8 3" xfId="36752"/>
    <cellStyle name="Note 12 36 9" xfId="10184"/>
    <cellStyle name="Note 12 36 9 2" xfId="21793"/>
    <cellStyle name="Note 12 36 9 2 2" xfId="36755"/>
    <cellStyle name="Note 12 36 9 3" xfId="36754"/>
    <cellStyle name="Note 12 37" xfId="4227"/>
    <cellStyle name="Note 12 37 10" xfId="10604"/>
    <cellStyle name="Note 12 37 10 2" xfId="22156"/>
    <cellStyle name="Note 12 37 10 2 2" xfId="36758"/>
    <cellStyle name="Note 12 37 10 3" xfId="36757"/>
    <cellStyle name="Note 12 37 11" xfId="11028"/>
    <cellStyle name="Note 12 37 11 2" xfId="22530"/>
    <cellStyle name="Note 12 37 11 2 2" xfId="36760"/>
    <cellStyle name="Note 12 37 11 3" xfId="36759"/>
    <cellStyle name="Note 12 37 12" xfId="11452"/>
    <cellStyle name="Note 12 37 12 2" xfId="22904"/>
    <cellStyle name="Note 12 37 12 2 2" xfId="36762"/>
    <cellStyle name="Note 12 37 12 3" xfId="36761"/>
    <cellStyle name="Note 12 37 13" xfId="11879"/>
    <cellStyle name="Note 12 37 13 2" xfId="23297"/>
    <cellStyle name="Note 12 37 13 2 2" xfId="36764"/>
    <cellStyle name="Note 12 37 13 3" xfId="36763"/>
    <cellStyle name="Note 12 37 14" xfId="12250"/>
    <cellStyle name="Note 12 37 14 2" xfId="23632"/>
    <cellStyle name="Note 12 37 14 2 2" xfId="36766"/>
    <cellStyle name="Note 12 37 14 3" xfId="36765"/>
    <cellStyle name="Note 12 37 15" xfId="12626"/>
    <cellStyle name="Note 12 37 15 2" xfId="23965"/>
    <cellStyle name="Note 12 37 15 2 2" xfId="36768"/>
    <cellStyle name="Note 12 37 15 3" xfId="36767"/>
    <cellStyle name="Note 12 37 16" xfId="13032"/>
    <cellStyle name="Note 12 37 16 2" xfId="24344"/>
    <cellStyle name="Note 12 37 16 2 2" xfId="36770"/>
    <cellStyle name="Note 12 37 16 3" xfId="36769"/>
    <cellStyle name="Note 12 37 17" xfId="13371"/>
    <cellStyle name="Note 12 37 17 2" xfId="24654"/>
    <cellStyle name="Note 12 37 17 2 2" xfId="36772"/>
    <cellStyle name="Note 12 37 17 3" xfId="36771"/>
    <cellStyle name="Note 12 37 18" xfId="13706"/>
    <cellStyle name="Note 12 37 18 2" xfId="24956"/>
    <cellStyle name="Note 12 37 18 2 2" xfId="36774"/>
    <cellStyle name="Note 12 37 18 3" xfId="36773"/>
    <cellStyle name="Note 12 37 19" xfId="14034"/>
    <cellStyle name="Note 12 37 19 2" xfId="25256"/>
    <cellStyle name="Note 12 37 19 2 2" xfId="36776"/>
    <cellStyle name="Note 12 37 19 3" xfId="36775"/>
    <cellStyle name="Note 12 37 2" xfId="7015"/>
    <cellStyle name="Note 12 37 2 2" xfId="19024"/>
    <cellStyle name="Note 12 37 2 2 2" xfId="36778"/>
    <cellStyle name="Note 12 37 2 3" xfId="36777"/>
    <cellStyle name="Note 12 37 20" xfId="14333"/>
    <cellStyle name="Note 12 37 20 2" xfId="36779"/>
    <cellStyle name="Note 12 37 21" xfId="36756"/>
    <cellStyle name="Note 12 37 3" xfId="7481"/>
    <cellStyle name="Note 12 37 3 2" xfId="19431"/>
    <cellStyle name="Note 12 37 3 2 2" xfId="36781"/>
    <cellStyle name="Note 12 37 3 3" xfId="36780"/>
    <cellStyle name="Note 12 37 4" xfId="7939"/>
    <cellStyle name="Note 12 37 4 2" xfId="19827"/>
    <cellStyle name="Note 12 37 4 2 2" xfId="36783"/>
    <cellStyle name="Note 12 37 4 3" xfId="36782"/>
    <cellStyle name="Note 12 37 5" xfId="8396"/>
    <cellStyle name="Note 12 37 5 2" xfId="20218"/>
    <cellStyle name="Note 12 37 5 2 2" xfId="36785"/>
    <cellStyle name="Note 12 37 5 3" xfId="36784"/>
    <cellStyle name="Note 12 37 6" xfId="8855"/>
    <cellStyle name="Note 12 37 6 2" xfId="20622"/>
    <cellStyle name="Note 12 37 6 2 2" xfId="36787"/>
    <cellStyle name="Note 12 37 6 3" xfId="36786"/>
    <cellStyle name="Note 12 37 7" xfId="9302"/>
    <cellStyle name="Note 12 37 7 2" xfId="21020"/>
    <cellStyle name="Note 12 37 7 2 2" xfId="36789"/>
    <cellStyle name="Note 12 37 7 3" xfId="36788"/>
    <cellStyle name="Note 12 37 8" xfId="9743"/>
    <cellStyle name="Note 12 37 8 2" xfId="21407"/>
    <cellStyle name="Note 12 37 8 2 2" xfId="36791"/>
    <cellStyle name="Note 12 37 8 3" xfId="36790"/>
    <cellStyle name="Note 12 37 9" xfId="10185"/>
    <cellStyle name="Note 12 37 9 2" xfId="21794"/>
    <cellStyle name="Note 12 37 9 2 2" xfId="36793"/>
    <cellStyle name="Note 12 37 9 3" xfId="36792"/>
    <cellStyle name="Note 12 38" xfId="4228"/>
    <cellStyle name="Note 12 38 10" xfId="10605"/>
    <cellStyle name="Note 12 38 10 2" xfId="22157"/>
    <cellStyle name="Note 12 38 10 2 2" xfId="36796"/>
    <cellStyle name="Note 12 38 10 3" xfId="36795"/>
    <cellStyle name="Note 12 38 11" xfId="11029"/>
    <cellStyle name="Note 12 38 11 2" xfId="22531"/>
    <cellStyle name="Note 12 38 11 2 2" xfId="36798"/>
    <cellStyle name="Note 12 38 11 3" xfId="36797"/>
    <cellStyle name="Note 12 38 12" xfId="11453"/>
    <cellStyle name="Note 12 38 12 2" xfId="22905"/>
    <cellStyle name="Note 12 38 12 2 2" xfId="36800"/>
    <cellStyle name="Note 12 38 12 3" xfId="36799"/>
    <cellStyle name="Note 12 38 13" xfId="11880"/>
    <cellStyle name="Note 12 38 13 2" xfId="23298"/>
    <cellStyle name="Note 12 38 13 2 2" xfId="36802"/>
    <cellStyle name="Note 12 38 13 3" xfId="36801"/>
    <cellStyle name="Note 12 38 14" xfId="12251"/>
    <cellStyle name="Note 12 38 14 2" xfId="23633"/>
    <cellStyle name="Note 12 38 14 2 2" xfId="36804"/>
    <cellStyle name="Note 12 38 14 3" xfId="36803"/>
    <cellStyle name="Note 12 38 15" xfId="12627"/>
    <cellStyle name="Note 12 38 15 2" xfId="23966"/>
    <cellStyle name="Note 12 38 15 2 2" xfId="36806"/>
    <cellStyle name="Note 12 38 15 3" xfId="36805"/>
    <cellStyle name="Note 12 38 16" xfId="13033"/>
    <cellStyle name="Note 12 38 16 2" xfId="24345"/>
    <cellStyle name="Note 12 38 16 2 2" xfId="36808"/>
    <cellStyle name="Note 12 38 16 3" xfId="36807"/>
    <cellStyle name="Note 12 38 17" xfId="13372"/>
    <cellStyle name="Note 12 38 17 2" xfId="24655"/>
    <cellStyle name="Note 12 38 17 2 2" xfId="36810"/>
    <cellStyle name="Note 12 38 17 3" xfId="36809"/>
    <cellStyle name="Note 12 38 18" xfId="13707"/>
    <cellStyle name="Note 12 38 18 2" xfId="24957"/>
    <cellStyle name="Note 12 38 18 2 2" xfId="36812"/>
    <cellStyle name="Note 12 38 18 3" xfId="36811"/>
    <cellStyle name="Note 12 38 19" xfId="14035"/>
    <cellStyle name="Note 12 38 19 2" xfId="25257"/>
    <cellStyle name="Note 12 38 19 2 2" xfId="36814"/>
    <cellStyle name="Note 12 38 19 3" xfId="36813"/>
    <cellStyle name="Note 12 38 2" xfId="7016"/>
    <cellStyle name="Note 12 38 2 2" xfId="19025"/>
    <cellStyle name="Note 12 38 2 2 2" xfId="36816"/>
    <cellStyle name="Note 12 38 2 3" xfId="36815"/>
    <cellStyle name="Note 12 38 20" xfId="14334"/>
    <cellStyle name="Note 12 38 20 2" xfId="36817"/>
    <cellStyle name="Note 12 38 21" xfId="36794"/>
    <cellStyle name="Note 12 38 3" xfId="7482"/>
    <cellStyle name="Note 12 38 3 2" xfId="19432"/>
    <cellStyle name="Note 12 38 3 2 2" xfId="36819"/>
    <cellStyle name="Note 12 38 3 3" xfId="36818"/>
    <cellStyle name="Note 12 38 4" xfId="7940"/>
    <cellStyle name="Note 12 38 4 2" xfId="19828"/>
    <cellStyle name="Note 12 38 4 2 2" xfId="36821"/>
    <cellStyle name="Note 12 38 4 3" xfId="36820"/>
    <cellStyle name="Note 12 38 5" xfId="8397"/>
    <cellStyle name="Note 12 38 5 2" xfId="20219"/>
    <cellStyle name="Note 12 38 5 2 2" xfId="36823"/>
    <cellStyle name="Note 12 38 5 3" xfId="36822"/>
    <cellStyle name="Note 12 38 6" xfId="8856"/>
    <cellStyle name="Note 12 38 6 2" xfId="20623"/>
    <cellStyle name="Note 12 38 6 2 2" xfId="36825"/>
    <cellStyle name="Note 12 38 6 3" xfId="36824"/>
    <cellStyle name="Note 12 38 7" xfId="9303"/>
    <cellStyle name="Note 12 38 7 2" xfId="21021"/>
    <cellStyle name="Note 12 38 7 2 2" xfId="36827"/>
    <cellStyle name="Note 12 38 7 3" xfId="36826"/>
    <cellStyle name="Note 12 38 8" xfId="9744"/>
    <cellStyle name="Note 12 38 8 2" xfId="21408"/>
    <cellStyle name="Note 12 38 8 2 2" xfId="36829"/>
    <cellStyle name="Note 12 38 8 3" xfId="36828"/>
    <cellStyle name="Note 12 38 9" xfId="10186"/>
    <cellStyle name="Note 12 38 9 2" xfId="21795"/>
    <cellStyle name="Note 12 38 9 2 2" xfId="36831"/>
    <cellStyle name="Note 12 38 9 3" xfId="36830"/>
    <cellStyle name="Note 12 39" xfId="4229"/>
    <cellStyle name="Note 12 39 10" xfId="10606"/>
    <cellStyle name="Note 12 39 10 2" xfId="22158"/>
    <cellStyle name="Note 12 39 10 2 2" xfId="36834"/>
    <cellStyle name="Note 12 39 10 3" xfId="36833"/>
    <cellStyle name="Note 12 39 11" xfId="11030"/>
    <cellStyle name="Note 12 39 11 2" xfId="22532"/>
    <cellStyle name="Note 12 39 11 2 2" xfId="36836"/>
    <cellStyle name="Note 12 39 11 3" xfId="36835"/>
    <cellStyle name="Note 12 39 12" xfId="11454"/>
    <cellStyle name="Note 12 39 12 2" xfId="22906"/>
    <cellStyle name="Note 12 39 12 2 2" xfId="36838"/>
    <cellStyle name="Note 12 39 12 3" xfId="36837"/>
    <cellStyle name="Note 12 39 13" xfId="11881"/>
    <cellStyle name="Note 12 39 13 2" xfId="23299"/>
    <cellStyle name="Note 12 39 13 2 2" xfId="36840"/>
    <cellStyle name="Note 12 39 13 3" xfId="36839"/>
    <cellStyle name="Note 12 39 14" xfId="12252"/>
    <cellStyle name="Note 12 39 14 2" xfId="23634"/>
    <cellStyle name="Note 12 39 14 2 2" xfId="36842"/>
    <cellStyle name="Note 12 39 14 3" xfId="36841"/>
    <cellStyle name="Note 12 39 15" xfId="12628"/>
    <cellStyle name="Note 12 39 15 2" xfId="23967"/>
    <cellStyle name="Note 12 39 15 2 2" xfId="36844"/>
    <cellStyle name="Note 12 39 15 3" xfId="36843"/>
    <cellStyle name="Note 12 39 16" xfId="13034"/>
    <cellStyle name="Note 12 39 16 2" xfId="24346"/>
    <cellStyle name="Note 12 39 16 2 2" xfId="36846"/>
    <cellStyle name="Note 12 39 16 3" xfId="36845"/>
    <cellStyle name="Note 12 39 17" xfId="13373"/>
    <cellStyle name="Note 12 39 17 2" xfId="24656"/>
    <cellStyle name="Note 12 39 17 2 2" xfId="36848"/>
    <cellStyle name="Note 12 39 17 3" xfId="36847"/>
    <cellStyle name="Note 12 39 18" xfId="13708"/>
    <cellStyle name="Note 12 39 18 2" xfId="24958"/>
    <cellStyle name="Note 12 39 18 2 2" xfId="36850"/>
    <cellStyle name="Note 12 39 18 3" xfId="36849"/>
    <cellStyle name="Note 12 39 19" xfId="14036"/>
    <cellStyle name="Note 12 39 19 2" xfId="25258"/>
    <cellStyle name="Note 12 39 19 2 2" xfId="36852"/>
    <cellStyle name="Note 12 39 19 3" xfId="36851"/>
    <cellStyle name="Note 12 39 2" xfId="7017"/>
    <cellStyle name="Note 12 39 2 2" xfId="19026"/>
    <cellStyle name="Note 12 39 2 2 2" xfId="36854"/>
    <cellStyle name="Note 12 39 2 3" xfId="36853"/>
    <cellStyle name="Note 12 39 20" xfId="14335"/>
    <cellStyle name="Note 12 39 20 2" xfId="36855"/>
    <cellStyle name="Note 12 39 21" xfId="36832"/>
    <cellStyle name="Note 12 39 3" xfId="7483"/>
    <cellStyle name="Note 12 39 3 2" xfId="19433"/>
    <cellStyle name="Note 12 39 3 2 2" xfId="36857"/>
    <cellStyle name="Note 12 39 3 3" xfId="36856"/>
    <cellStyle name="Note 12 39 4" xfId="7941"/>
    <cellStyle name="Note 12 39 4 2" xfId="19829"/>
    <cellStyle name="Note 12 39 4 2 2" xfId="36859"/>
    <cellStyle name="Note 12 39 4 3" xfId="36858"/>
    <cellStyle name="Note 12 39 5" xfId="8398"/>
    <cellStyle name="Note 12 39 5 2" xfId="20220"/>
    <cellStyle name="Note 12 39 5 2 2" xfId="36861"/>
    <cellStyle name="Note 12 39 5 3" xfId="36860"/>
    <cellStyle name="Note 12 39 6" xfId="8857"/>
    <cellStyle name="Note 12 39 6 2" xfId="20624"/>
    <cellStyle name="Note 12 39 6 2 2" xfId="36863"/>
    <cellStyle name="Note 12 39 6 3" xfId="36862"/>
    <cellStyle name="Note 12 39 7" xfId="9304"/>
    <cellStyle name="Note 12 39 7 2" xfId="21022"/>
    <cellStyle name="Note 12 39 7 2 2" xfId="36865"/>
    <cellStyle name="Note 12 39 7 3" xfId="36864"/>
    <cellStyle name="Note 12 39 8" xfId="9745"/>
    <cellStyle name="Note 12 39 8 2" xfId="21409"/>
    <cellStyle name="Note 12 39 8 2 2" xfId="36867"/>
    <cellStyle name="Note 12 39 8 3" xfId="36866"/>
    <cellStyle name="Note 12 39 9" xfId="10187"/>
    <cellStyle name="Note 12 39 9 2" xfId="21796"/>
    <cellStyle name="Note 12 39 9 2 2" xfId="36869"/>
    <cellStyle name="Note 12 39 9 3" xfId="36868"/>
    <cellStyle name="Note 12 4" xfId="4230"/>
    <cellStyle name="Note 12 4 10" xfId="10607"/>
    <cellStyle name="Note 12 4 10 2" xfId="22159"/>
    <cellStyle name="Note 12 4 10 2 2" xfId="36872"/>
    <cellStyle name="Note 12 4 10 3" xfId="36871"/>
    <cellStyle name="Note 12 4 11" xfId="11031"/>
    <cellStyle name="Note 12 4 11 2" xfId="22533"/>
    <cellStyle name="Note 12 4 11 2 2" xfId="36874"/>
    <cellStyle name="Note 12 4 11 3" xfId="36873"/>
    <cellStyle name="Note 12 4 12" xfId="11455"/>
    <cellStyle name="Note 12 4 12 2" xfId="22907"/>
    <cellStyle name="Note 12 4 12 2 2" xfId="36876"/>
    <cellStyle name="Note 12 4 12 3" xfId="36875"/>
    <cellStyle name="Note 12 4 13" xfId="11882"/>
    <cellStyle name="Note 12 4 13 2" xfId="23300"/>
    <cellStyle name="Note 12 4 13 2 2" xfId="36878"/>
    <cellStyle name="Note 12 4 13 3" xfId="36877"/>
    <cellStyle name="Note 12 4 14" xfId="12253"/>
    <cellStyle name="Note 12 4 14 2" xfId="23635"/>
    <cellStyle name="Note 12 4 14 2 2" xfId="36880"/>
    <cellStyle name="Note 12 4 14 3" xfId="36879"/>
    <cellStyle name="Note 12 4 15" xfId="12629"/>
    <cellStyle name="Note 12 4 15 2" xfId="23968"/>
    <cellStyle name="Note 12 4 15 2 2" xfId="36882"/>
    <cellStyle name="Note 12 4 15 3" xfId="36881"/>
    <cellStyle name="Note 12 4 16" xfId="13035"/>
    <cellStyle name="Note 12 4 16 2" xfId="24347"/>
    <cellStyle name="Note 12 4 16 2 2" xfId="36884"/>
    <cellStyle name="Note 12 4 16 3" xfId="36883"/>
    <cellStyle name="Note 12 4 17" xfId="13374"/>
    <cellStyle name="Note 12 4 17 2" xfId="24657"/>
    <cellStyle name="Note 12 4 17 2 2" xfId="36886"/>
    <cellStyle name="Note 12 4 17 3" xfId="36885"/>
    <cellStyle name="Note 12 4 18" xfId="13709"/>
    <cellStyle name="Note 12 4 18 2" xfId="24959"/>
    <cellStyle name="Note 12 4 18 2 2" xfId="36888"/>
    <cellStyle name="Note 12 4 18 3" xfId="36887"/>
    <cellStyle name="Note 12 4 19" xfId="14037"/>
    <cellStyle name="Note 12 4 19 2" xfId="25259"/>
    <cellStyle name="Note 12 4 19 2 2" xfId="36890"/>
    <cellStyle name="Note 12 4 19 3" xfId="36889"/>
    <cellStyle name="Note 12 4 2" xfId="7018"/>
    <cellStyle name="Note 12 4 2 2" xfId="19027"/>
    <cellStyle name="Note 12 4 2 2 2" xfId="36892"/>
    <cellStyle name="Note 12 4 2 3" xfId="36891"/>
    <cellStyle name="Note 12 4 20" xfId="14336"/>
    <cellStyle name="Note 12 4 20 2" xfId="36893"/>
    <cellStyle name="Note 12 4 21" xfId="36870"/>
    <cellStyle name="Note 12 4 3" xfId="7484"/>
    <cellStyle name="Note 12 4 3 2" xfId="19434"/>
    <cellStyle name="Note 12 4 3 2 2" xfId="36895"/>
    <cellStyle name="Note 12 4 3 3" xfId="36894"/>
    <cellStyle name="Note 12 4 4" xfId="7942"/>
    <cellStyle name="Note 12 4 4 2" xfId="19830"/>
    <cellStyle name="Note 12 4 4 2 2" xfId="36897"/>
    <cellStyle name="Note 12 4 4 3" xfId="36896"/>
    <cellStyle name="Note 12 4 5" xfId="8399"/>
    <cellStyle name="Note 12 4 5 2" xfId="20221"/>
    <cellStyle name="Note 12 4 5 2 2" xfId="36899"/>
    <cellStyle name="Note 12 4 5 3" xfId="36898"/>
    <cellStyle name="Note 12 4 6" xfId="8858"/>
    <cellStyle name="Note 12 4 6 2" xfId="20625"/>
    <cellStyle name="Note 12 4 6 2 2" xfId="36901"/>
    <cellStyle name="Note 12 4 6 3" xfId="36900"/>
    <cellStyle name="Note 12 4 7" xfId="9305"/>
    <cellStyle name="Note 12 4 7 2" xfId="21023"/>
    <cellStyle name="Note 12 4 7 2 2" xfId="36903"/>
    <cellStyle name="Note 12 4 7 3" xfId="36902"/>
    <cellStyle name="Note 12 4 8" xfId="9746"/>
    <cellStyle name="Note 12 4 8 2" xfId="21410"/>
    <cellStyle name="Note 12 4 8 2 2" xfId="36905"/>
    <cellStyle name="Note 12 4 8 3" xfId="36904"/>
    <cellStyle name="Note 12 4 9" xfId="10188"/>
    <cellStyle name="Note 12 4 9 2" xfId="21797"/>
    <cellStyle name="Note 12 4 9 2 2" xfId="36907"/>
    <cellStyle name="Note 12 4 9 3" xfId="36906"/>
    <cellStyle name="Note 12 40" xfId="4231"/>
    <cellStyle name="Note 12 40 2" xfId="36908"/>
    <cellStyle name="Note 12 41" xfId="4232"/>
    <cellStyle name="Note 12 41 2" xfId="36909"/>
    <cellStyle name="Note 12 42" xfId="4233"/>
    <cellStyle name="Note 12 42 2" xfId="36910"/>
    <cellStyle name="Note 12 43" xfId="4234"/>
    <cellStyle name="Note 12 43 2" xfId="36911"/>
    <cellStyle name="Note 12 44" xfId="6939"/>
    <cellStyle name="Note 12 44 2" xfId="18948"/>
    <cellStyle name="Note 12 44 2 2" xfId="36913"/>
    <cellStyle name="Note 12 44 3" xfId="36912"/>
    <cellStyle name="Note 12 45" xfId="4984"/>
    <cellStyle name="Note 12 45 2" xfId="17597"/>
    <cellStyle name="Note 12 45 2 2" xfId="36915"/>
    <cellStyle name="Note 12 45 3" xfId="36914"/>
    <cellStyle name="Note 12 46" xfId="6755"/>
    <cellStyle name="Note 12 46 2" xfId="18800"/>
    <cellStyle name="Note 12 46 2 2" xfId="36917"/>
    <cellStyle name="Note 12 46 3" xfId="36916"/>
    <cellStyle name="Note 12 47" xfId="4683"/>
    <cellStyle name="Note 12 47 2" xfId="17379"/>
    <cellStyle name="Note 12 47 2 2" xfId="36919"/>
    <cellStyle name="Note 12 47 3" xfId="36918"/>
    <cellStyle name="Note 12 48" xfId="6621"/>
    <cellStyle name="Note 12 48 2" xfId="18685"/>
    <cellStyle name="Note 12 48 2 2" xfId="36921"/>
    <cellStyle name="Note 12 48 3" xfId="36920"/>
    <cellStyle name="Note 12 49" xfId="7840"/>
    <cellStyle name="Note 12 49 2" xfId="19750"/>
    <cellStyle name="Note 12 49 2 2" xfId="36923"/>
    <cellStyle name="Note 12 49 3" xfId="36922"/>
    <cellStyle name="Note 12 5" xfId="4235"/>
    <cellStyle name="Note 12 5 10" xfId="10612"/>
    <cellStyle name="Note 12 5 10 2" xfId="22164"/>
    <cellStyle name="Note 12 5 10 2 2" xfId="36926"/>
    <cellStyle name="Note 12 5 10 3" xfId="36925"/>
    <cellStyle name="Note 12 5 11" xfId="11034"/>
    <cellStyle name="Note 12 5 11 2" xfId="22536"/>
    <cellStyle name="Note 12 5 11 2 2" xfId="36928"/>
    <cellStyle name="Note 12 5 11 3" xfId="36927"/>
    <cellStyle name="Note 12 5 12" xfId="11460"/>
    <cellStyle name="Note 12 5 12 2" xfId="22908"/>
    <cellStyle name="Note 12 5 12 2 2" xfId="36930"/>
    <cellStyle name="Note 12 5 12 3" xfId="36929"/>
    <cellStyle name="Note 12 5 13" xfId="11883"/>
    <cellStyle name="Note 12 5 13 2" xfId="23301"/>
    <cellStyle name="Note 12 5 13 2 2" xfId="36932"/>
    <cellStyle name="Note 12 5 13 3" xfId="36931"/>
    <cellStyle name="Note 12 5 14" xfId="12257"/>
    <cellStyle name="Note 12 5 14 2" xfId="23637"/>
    <cellStyle name="Note 12 5 14 2 2" xfId="36934"/>
    <cellStyle name="Note 12 5 14 3" xfId="36933"/>
    <cellStyle name="Note 12 5 15" xfId="12632"/>
    <cellStyle name="Note 12 5 15 2" xfId="23969"/>
    <cellStyle name="Note 12 5 15 2 2" xfId="36936"/>
    <cellStyle name="Note 12 5 15 3" xfId="36935"/>
    <cellStyle name="Note 12 5 16" xfId="13036"/>
    <cellStyle name="Note 12 5 16 2" xfId="24348"/>
    <cellStyle name="Note 12 5 16 2 2" xfId="36938"/>
    <cellStyle name="Note 12 5 16 3" xfId="36937"/>
    <cellStyle name="Note 12 5 17" xfId="13375"/>
    <cellStyle name="Note 12 5 17 2" xfId="24658"/>
    <cellStyle name="Note 12 5 17 2 2" xfId="36940"/>
    <cellStyle name="Note 12 5 17 3" xfId="36939"/>
    <cellStyle name="Note 12 5 18" xfId="13711"/>
    <cellStyle name="Note 12 5 18 2" xfId="24961"/>
    <cellStyle name="Note 12 5 18 2 2" xfId="36942"/>
    <cellStyle name="Note 12 5 18 3" xfId="36941"/>
    <cellStyle name="Note 12 5 19" xfId="14038"/>
    <cellStyle name="Note 12 5 19 2" xfId="25260"/>
    <cellStyle name="Note 12 5 19 2 2" xfId="36944"/>
    <cellStyle name="Note 12 5 19 3" xfId="36943"/>
    <cellStyle name="Note 12 5 2" xfId="7022"/>
    <cellStyle name="Note 12 5 2 2" xfId="19030"/>
    <cellStyle name="Note 12 5 2 2 2" xfId="36946"/>
    <cellStyle name="Note 12 5 2 3" xfId="36945"/>
    <cellStyle name="Note 12 5 20" xfId="14337"/>
    <cellStyle name="Note 12 5 20 2" xfId="36947"/>
    <cellStyle name="Note 12 5 21" xfId="36924"/>
    <cellStyle name="Note 12 5 3" xfId="7489"/>
    <cellStyle name="Note 12 5 3 2" xfId="19439"/>
    <cellStyle name="Note 12 5 3 2 2" xfId="36949"/>
    <cellStyle name="Note 12 5 3 3" xfId="36948"/>
    <cellStyle name="Note 12 5 4" xfId="7946"/>
    <cellStyle name="Note 12 5 4 2" xfId="19833"/>
    <cellStyle name="Note 12 5 4 2 2" xfId="36951"/>
    <cellStyle name="Note 12 5 4 3" xfId="36950"/>
    <cellStyle name="Note 12 5 5" xfId="8403"/>
    <cellStyle name="Note 12 5 5 2" xfId="20225"/>
    <cellStyle name="Note 12 5 5 2 2" xfId="36953"/>
    <cellStyle name="Note 12 5 5 3" xfId="36952"/>
    <cellStyle name="Note 12 5 6" xfId="8863"/>
    <cellStyle name="Note 12 5 6 2" xfId="20630"/>
    <cellStyle name="Note 12 5 6 2 2" xfId="36955"/>
    <cellStyle name="Note 12 5 6 3" xfId="36954"/>
    <cellStyle name="Note 12 5 7" xfId="9310"/>
    <cellStyle name="Note 12 5 7 2" xfId="21028"/>
    <cellStyle name="Note 12 5 7 2 2" xfId="36957"/>
    <cellStyle name="Note 12 5 7 3" xfId="36956"/>
    <cellStyle name="Note 12 5 8" xfId="9750"/>
    <cellStyle name="Note 12 5 8 2" xfId="21414"/>
    <cellStyle name="Note 12 5 8 2 2" xfId="36959"/>
    <cellStyle name="Note 12 5 8 3" xfId="36958"/>
    <cellStyle name="Note 12 5 9" xfId="10192"/>
    <cellStyle name="Note 12 5 9 2" xfId="21800"/>
    <cellStyle name="Note 12 5 9 2 2" xfId="36961"/>
    <cellStyle name="Note 12 5 9 3" xfId="36960"/>
    <cellStyle name="Note 12 50" xfId="8762"/>
    <cellStyle name="Note 12 50 2" xfId="20547"/>
    <cellStyle name="Note 12 50 2 2" xfId="36963"/>
    <cellStyle name="Note 12 50 3" xfId="36962"/>
    <cellStyle name="Note 12 51" xfId="5409"/>
    <cellStyle name="Note 12 51 2" xfId="17952"/>
    <cellStyle name="Note 12 51 2 2" xfId="36965"/>
    <cellStyle name="Note 12 51 3" xfId="36964"/>
    <cellStyle name="Note 12 52" xfId="5086"/>
    <cellStyle name="Note 12 52 2" xfId="17674"/>
    <cellStyle name="Note 12 52 2 2" xfId="36967"/>
    <cellStyle name="Note 12 52 3" xfId="36966"/>
    <cellStyle name="Note 12 53" xfId="6429"/>
    <cellStyle name="Note 12 53 2" xfId="18514"/>
    <cellStyle name="Note 12 53 2 2" xfId="36969"/>
    <cellStyle name="Note 12 53 3" xfId="36968"/>
    <cellStyle name="Note 12 54" xfId="5411"/>
    <cellStyle name="Note 12 54 2" xfId="17954"/>
    <cellStyle name="Note 12 54 2 2" xfId="36971"/>
    <cellStyle name="Note 12 54 3" xfId="36970"/>
    <cellStyle name="Note 12 55" xfId="11803"/>
    <cellStyle name="Note 12 55 2" xfId="23221"/>
    <cellStyle name="Note 12 55 2 2" xfId="36973"/>
    <cellStyle name="Note 12 55 3" xfId="36972"/>
    <cellStyle name="Note 12 56" xfId="7656"/>
    <cellStyle name="Note 12 56 2" xfId="19602"/>
    <cellStyle name="Note 12 56 2 2" xfId="36975"/>
    <cellStyle name="Note 12 56 3" xfId="36974"/>
    <cellStyle name="Note 12 57" xfId="10106"/>
    <cellStyle name="Note 12 57 2" xfId="21730"/>
    <cellStyle name="Note 12 57 2 2" xfId="36977"/>
    <cellStyle name="Note 12 57 3" xfId="36976"/>
    <cellStyle name="Note 12 58" xfId="12956"/>
    <cellStyle name="Note 12 58 2" xfId="24268"/>
    <cellStyle name="Note 12 58 2 2" xfId="36979"/>
    <cellStyle name="Note 12 58 3" xfId="36978"/>
    <cellStyle name="Note 12 59" xfId="10203"/>
    <cellStyle name="Note 12 59 2" xfId="21811"/>
    <cellStyle name="Note 12 59 2 2" xfId="36981"/>
    <cellStyle name="Note 12 59 3" xfId="36980"/>
    <cellStyle name="Note 12 6" xfId="4236"/>
    <cellStyle name="Note 12 6 10" xfId="10613"/>
    <cellStyle name="Note 12 6 10 2" xfId="22165"/>
    <cellStyle name="Note 12 6 10 2 2" xfId="36984"/>
    <cellStyle name="Note 12 6 10 3" xfId="36983"/>
    <cellStyle name="Note 12 6 11" xfId="11035"/>
    <cellStyle name="Note 12 6 11 2" xfId="22537"/>
    <cellStyle name="Note 12 6 11 2 2" xfId="36986"/>
    <cellStyle name="Note 12 6 11 3" xfId="36985"/>
    <cellStyle name="Note 12 6 12" xfId="11461"/>
    <cellStyle name="Note 12 6 12 2" xfId="22909"/>
    <cellStyle name="Note 12 6 12 2 2" xfId="36988"/>
    <cellStyle name="Note 12 6 12 3" xfId="36987"/>
    <cellStyle name="Note 12 6 13" xfId="11884"/>
    <cellStyle name="Note 12 6 13 2" xfId="23302"/>
    <cellStyle name="Note 12 6 13 2 2" xfId="36990"/>
    <cellStyle name="Note 12 6 13 3" xfId="36989"/>
    <cellStyle name="Note 12 6 14" xfId="12258"/>
    <cellStyle name="Note 12 6 14 2" xfId="23638"/>
    <cellStyle name="Note 12 6 14 2 2" xfId="36992"/>
    <cellStyle name="Note 12 6 14 3" xfId="36991"/>
    <cellStyle name="Note 12 6 15" xfId="12633"/>
    <cellStyle name="Note 12 6 15 2" xfId="23970"/>
    <cellStyle name="Note 12 6 15 2 2" xfId="36994"/>
    <cellStyle name="Note 12 6 15 3" xfId="36993"/>
    <cellStyle name="Note 12 6 16" xfId="13037"/>
    <cellStyle name="Note 12 6 16 2" xfId="24349"/>
    <cellStyle name="Note 12 6 16 2 2" xfId="36996"/>
    <cellStyle name="Note 12 6 16 3" xfId="36995"/>
    <cellStyle name="Note 12 6 17" xfId="13376"/>
    <cellStyle name="Note 12 6 17 2" xfId="24659"/>
    <cellStyle name="Note 12 6 17 2 2" xfId="36998"/>
    <cellStyle name="Note 12 6 17 3" xfId="36997"/>
    <cellStyle name="Note 12 6 18" xfId="13712"/>
    <cellStyle name="Note 12 6 18 2" xfId="24962"/>
    <cellStyle name="Note 12 6 18 2 2" xfId="37000"/>
    <cellStyle name="Note 12 6 18 3" xfId="36999"/>
    <cellStyle name="Note 12 6 19" xfId="14039"/>
    <cellStyle name="Note 12 6 19 2" xfId="25261"/>
    <cellStyle name="Note 12 6 19 2 2" xfId="37002"/>
    <cellStyle name="Note 12 6 19 3" xfId="37001"/>
    <cellStyle name="Note 12 6 2" xfId="7023"/>
    <cellStyle name="Note 12 6 2 2" xfId="19031"/>
    <cellStyle name="Note 12 6 2 2 2" xfId="37004"/>
    <cellStyle name="Note 12 6 2 3" xfId="37003"/>
    <cellStyle name="Note 12 6 20" xfId="14338"/>
    <cellStyle name="Note 12 6 20 2" xfId="37005"/>
    <cellStyle name="Note 12 6 21" xfId="36982"/>
    <cellStyle name="Note 12 6 3" xfId="7490"/>
    <cellStyle name="Note 12 6 3 2" xfId="19440"/>
    <cellStyle name="Note 12 6 3 2 2" xfId="37007"/>
    <cellStyle name="Note 12 6 3 3" xfId="37006"/>
    <cellStyle name="Note 12 6 4" xfId="7947"/>
    <cellStyle name="Note 12 6 4 2" xfId="19834"/>
    <cellStyle name="Note 12 6 4 2 2" xfId="37009"/>
    <cellStyle name="Note 12 6 4 3" xfId="37008"/>
    <cellStyle name="Note 12 6 5" xfId="8404"/>
    <cellStyle name="Note 12 6 5 2" xfId="20226"/>
    <cellStyle name="Note 12 6 5 2 2" xfId="37011"/>
    <cellStyle name="Note 12 6 5 3" xfId="37010"/>
    <cellStyle name="Note 12 6 6" xfId="8864"/>
    <cellStyle name="Note 12 6 6 2" xfId="20631"/>
    <cellStyle name="Note 12 6 6 2 2" xfId="37013"/>
    <cellStyle name="Note 12 6 6 3" xfId="37012"/>
    <cellStyle name="Note 12 6 7" xfId="9311"/>
    <cellStyle name="Note 12 6 7 2" xfId="21029"/>
    <cellStyle name="Note 12 6 7 2 2" xfId="37015"/>
    <cellStyle name="Note 12 6 7 3" xfId="37014"/>
    <cellStyle name="Note 12 6 8" xfId="9751"/>
    <cellStyle name="Note 12 6 8 2" xfId="21415"/>
    <cellStyle name="Note 12 6 8 2 2" xfId="37017"/>
    <cellStyle name="Note 12 6 8 3" xfId="37016"/>
    <cellStyle name="Note 12 6 9" xfId="10193"/>
    <cellStyle name="Note 12 6 9 2" xfId="21801"/>
    <cellStyle name="Note 12 6 9 2 2" xfId="37019"/>
    <cellStyle name="Note 12 6 9 3" xfId="37018"/>
    <cellStyle name="Note 12 60" xfId="6153"/>
    <cellStyle name="Note 12 60 2" xfId="18271"/>
    <cellStyle name="Note 12 60 2 2" xfId="37021"/>
    <cellStyle name="Note 12 60 3" xfId="37020"/>
    <cellStyle name="Note 12 61" xfId="6670"/>
    <cellStyle name="Note 12 61 2" xfId="18728"/>
    <cellStyle name="Note 12 61 2 2" xfId="37023"/>
    <cellStyle name="Note 12 61 3" xfId="37022"/>
    <cellStyle name="Note 12 62" xfId="10350"/>
    <cellStyle name="Note 12 62 2" xfId="37024"/>
    <cellStyle name="Note 12 63" xfId="33905"/>
    <cellStyle name="Note 12 64" xfId="4151"/>
    <cellStyle name="Note 12 7" xfId="4237"/>
    <cellStyle name="Note 12 7 10" xfId="10614"/>
    <cellStyle name="Note 12 7 10 2" xfId="22166"/>
    <cellStyle name="Note 12 7 10 2 2" xfId="37027"/>
    <cellStyle name="Note 12 7 10 3" xfId="37026"/>
    <cellStyle name="Note 12 7 11" xfId="11036"/>
    <cellStyle name="Note 12 7 11 2" xfId="22538"/>
    <cellStyle name="Note 12 7 11 2 2" xfId="37029"/>
    <cellStyle name="Note 12 7 11 3" xfId="37028"/>
    <cellStyle name="Note 12 7 12" xfId="11462"/>
    <cellStyle name="Note 12 7 12 2" xfId="22910"/>
    <cellStyle name="Note 12 7 12 2 2" xfId="37031"/>
    <cellStyle name="Note 12 7 12 3" xfId="37030"/>
    <cellStyle name="Note 12 7 13" xfId="11885"/>
    <cellStyle name="Note 12 7 13 2" xfId="23303"/>
    <cellStyle name="Note 12 7 13 2 2" xfId="37033"/>
    <cellStyle name="Note 12 7 13 3" xfId="37032"/>
    <cellStyle name="Note 12 7 14" xfId="12259"/>
    <cellStyle name="Note 12 7 14 2" xfId="23639"/>
    <cellStyle name="Note 12 7 14 2 2" xfId="37035"/>
    <cellStyle name="Note 12 7 14 3" xfId="37034"/>
    <cellStyle name="Note 12 7 15" xfId="12634"/>
    <cellStyle name="Note 12 7 15 2" xfId="23971"/>
    <cellStyle name="Note 12 7 15 2 2" xfId="37037"/>
    <cellStyle name="Note 12 7 15 3" xfId="37036"/>
    <cellStyle name="Note 12 7 16" xfId="13038"/>
    <cellStyle name="Note 12 7 16 2" xfId="24350"/>
    <cellStyle name="Note 12 7 16 2 2" xfId="37039"/>
    <cellStyle name="Note 12 7 16 3" xfId="37038"/>
    <cellStyle name="Note 12 7 17" xfId="13377"/>
    <cellStyle name="Note 12 7 17 2" xfId="24660"/>
    <cellStyle name="Note 12 7 17 2 2" xfId="37041"/>
    <cellStyle name="Note 12 7 17 3" xfId="37040"/>
    <cellStyle name="Note 12 7 18" xfId="13713"/>
    <cellStyle name="Note 12 7 18 2" xfId="24963"/>
    <cellStyle name="Note 12 7 18 2 2" xfId="37043"/>
    <cellStyle name="Note 12 7 18 3" xfId="37042"/>
    <cellStyle name="Note 12 7 19" xfId="14040"/>
    <cellStyle name="Note 12 7 19 2" xfId="25262"/>
    <cellStyle name="Note 12 7 19 2 2" xfId="37045"/>
    <cellStyle name="Note 12 7 19 3" xfId="37044"/>
    <cellStyle name="Note 12 7 2" xfId="7024"/>
    <cellStyle name="Note 12 7 2 2" xfId="19032"/>
    <cellStyle name="Note 12 7 2 2 2" xfId="37047"/>
    <cellStyle name="Note 12 7 2 3" xfId="37046"/>
    <cellStyle name="Note 12 7 20" xfId="14339"/>
    <cellStyle name="Note 12 7 20 2" xfId="37048"/>
    <cellStyle name="Note 12 7 21" xfId="37025"/>
    <cellStyle name="Note 12 7 3" xfId="7491"/>
    <cellStyle name="Note 12 7 3 2" xfId="19441"/>
    <cellStyle name="Note 12 7 3 2 2" xfId="37050"/>
    <cellStyle name="Note 12 7 3 3" xfId="37049"/>
    <cellStyle name="Note 12 7 4" xfId="7948"/>
    <cellStyle name="Note 12 7 4 2" xfId="19835"/>
    <cellStyle name="Note 12 7 4 2 2" xfId="37052"/>
    <cellStyle name="Note 12 7 4 3" xfId="37051"/>
    <cellStyle name="Note 12 7 5" xfId="8405"/>
    <cellStyle name="Note 12 7 5 2" xfId="20227"/>
    <cellStyle name="Note 12 7 5 2 2" xfId="37054"/>
    <cellStyle name="Note 12 7 5 3" xfId="37053"/>
    <cellStyle name="Note 12 7 6" xfId="8865"/>
    <cellStyle name="Note 12 7 6 2" xfId="20632"/>
    <cellStyle name="Note 12 7 6 2 2" xfId="37056"/>
    <cellStyle name="Note 12 7 6 3" xfId="37055"/>
    <cellStyle name="Note 12 7 7" xfId="9312"/>
    <cellStyle name="Note 12 7 7 2" xfId="21030"/>
    <cellStyle name="Note 12 7 7 2 2" xfId="37058"/>
    <cellStyle name="Note 12 7 7 3" xfId="37057"/>
    <cellStyle name="Note 12 7 8" xfId="9752"/>
    <cellStyle name="Note 12 7 8 2" xfId="21416"/>
    <cellStyle name="Note 12 7 8 2 2" xfId="37060"/>
    <cellStyle name="Note 12 7 8 3" xfId="37059"/>
    <cellStyle name="Note 12 7 9" xfId="10194"/>
    <cellStyle name="Note 12 7 9 2" xfId="21802"/>
    <cellStyle name="Note 12 7 9 2 2" xfId="37062"/>
    <cellStyle name="Note 12 7 9 3" xfId="37061"/>
    <cellStyle name="Note 12 8" xfId="4238"/>
    <cellStyle name="Note 12 8 10" xfId="10615"/>
    <cellStyle name="Note 12 8 10 2" xfId="22167"/>
    <cellStyle name="Note 12 8 10 2 2" xfId="37065"/>
    <cellStyle name="Note 12 8 10 3" xfId="37064"/>
    <cellStyle name="Note 12 8 11" xfId="11037"/>
    <cellStyle name="Note 12 8 11 2" xfId="22539"/>
    <cellStyle name="Note 12 8 11 2 2" xfId="37067"/>
    <cellStyle name="Note 12 8 11 3" xfId="37066"/>
    <cellStyle name="Note 12 8 12" xfId="11463"/>
    <cellStyle name="Note 12 8 12 2" xfId="22911"/>
    <cellStyle name="Note 12 8 12 2 2" xfId="37069"/>
    <cellStyle name="Note 12 8 12 3" xfId="37068"/>
    <cellStyle name="Note 12 8 13" xfId="11886"/>
    <cellStyle name="Note 12 8 13 2" xfId="23304"/>
    <cellStyle name="Note 12 8 13 2 2" xfId="37071"/>
    <cellStyle name="Note 12 8 13 3" xfId="37070"/>
    <cellStyle name="Note 12 8 14" xfId="12260"/>
    <cellStyle name="Note 12 8 14 2" xfId="23640"/>
    <cellStyle name="Note 12 8 14 2 2" xfId="37073"/>
    <cellStyle name="Note 12 8 14 3" xfId="37072"/>
    <cellStyle name="Note 12 8 15" xfId="12635"/>
    <cellStyle name="Note 12 8 15 2" xfId="23972"/>
    <cellStyle name="Note 12 8 15 2 2" xfId="37075"/>
    <cellStyle name="Note 12 8 15 3" xfId="37074"/>
    <cellStyle name="Note 12 8 16" xfId="13039"/>
    <cellStyle name="Note 12 8 16 2" xfId="24351"/>
    <cellStyle name="Note 12 8 16 2 2" xfId="37077"/>
    <cellStyle name="Note 12 8 16 3" xfId="37076"/>
    <cellStyle name="Note 12 8 17" xfId="13378"/>
    <cellStyle name="Note 12 8 17 2" xfId="24661"/>
    <cellStyle name="Note 12 8 17 2 2" xfId="37079"/>
    <cellStyle name="Note 12 8 17 3" xfId="37078"/>
    <cellStyle name="Note 12 8 18" xfId="13714"/>
    <cellStyle name="Note 12 8 18 2" xfId="24964"/>
    <cellStyle name="Note 12 8 18 2 2" xfId="37081"/>
    <cellStyle name="Note 12 8 18 3" xfId="37080"/>
    <cellStyle name="Note 12 8 19" xfId="14041"/>
    <cellStyle name="Note 12 8 19 2" xfId="25263"/>
    <cellStyle name="Note 12 8 19 2 2" xfId="37083"/>
    <cellStyle name="Note 12 8 19 3" xfId="37082"/>
    <cellStyle name="Note 12 8 2" xfId="7025"/>
    <cellStyle name="Note 12 8 2 2" xfId="19033"/>
    <cellStyle name="Note 12 8 2 2 2" xfId="37085"/>
    <cellStyle name="Note 12 8 2 3" xfId="37084"/>
    <cellStyle name="Note 12 8 20" xfId="14340"/>
    <cellStyle name="Note 12 8 20 2" xfId="37086"/>
    <cellStyle name="Note 12 8 21" xfId="37063"/>
    <cellStyle name="Note 12 8 3" xfId="7492"/>
    <cellStyle name="Note 12 8 3 2" xfId="19442"/>
    <cellStyle name="Note 12 8 3 2 2" xfId="37088"/>
    <cellStyle name="Note 12 8 3 3" xfId="37087"/>
    <cellStyle name="Note 12 8 4" xfId="7949"/>
    <cellStyle name="Note 12 8 4 2" xfId="19836"/>
    <cellStyle name="Note 12 8 4 2 2" xfId="37090"/>
    <cellStyle name="Note 12 8 4 3" xfId="37089"/>
    <cellStyle name="Note 12 8 5" xfId="8406"/>
    <cellStyle name="Note 12 8 5 2" xfId="20228"/>
    <cellStyle name="Note 12 8 5 2 2" xfId="37092"/>
    <cellStyle name="Note 12 8 5 3" xfId="37091"/>
    <cellStyle name="Note 12 8 6" xfId="8866"/>
    <cellStyle name="Note 12 8 6 2" xfId="20633"/>
    <cellStyle name="Note 12 8 6 2 2" xfId="37094"/>
    <cellStyle name="Note 12 8 6 3" xfId="37093"/>
    <cellStyle name="Note 12 8 7" xfId="9313"/>
    <cellStyle name="Note 12 8 7 2" xfId="21031"/>
    <cellStyle name="Note 12 8 7 2 2" xfId="37096"/>
    <cellStyle name="Note 12 8 7 3" xfId="37095"/>
    <cellStyle name="Note 12 8 8" xfId="9753"/>
    <cellStyle name="Note 12 8 8 2" xfId="21417"/>
    <cellStyle name="Note 12 8 8 2 2" xfId="37098"/>
    <cellStyle name="Note 12 8 8 3" xfId="37097"/>
    <cellStyle name="Note 12 8 9" xfId="10195"/>
    <cellStyle name="Note 12 8 9 2" xfId="21803"/>
    <cellStyle name="Note 12 8 9 2 2" xfId="37100"/>
    <cellStyle name="Note 12 8 9 3" xfId="37099"/>
    <cellStyle name="Note 12 9" xfId="4239"/>
    <cellStyle name="Note 12 9 10" xfId="10616"/>
    <cellStyle name="Note 12 9 10 2" xfId="22168"/>
    <cellStyle name="Note 12 9 10 2 2" xfId="37103"/>
    <cellStyle name="Note 12 9 10 3" xfId="37102"/>
    <cellStyle name="Note 12 9 11" xfId="11038"/>
    <cellStyle name="Note 12 9 11 2" xfId="22540"/>
    <cellStyle name="Note 12 9 11 2 2" xfId="37105"/>
    <cellStyle name="Note 12 9 11 3" xfId="37104"/>
    <cellStyle name="Note 12 9 12" xfId="11464"/>
    <cellStyle name="Note 12 9 12 2" xfId="22912"/>
    <cellStyle name="Note 12 9 12 2 2" xfId="37107"/>
    <cellStyle name="Note 12 9 12 3" xfId="37106"/>
    <cellStyle name="Note 12 9 13" xfId="11887"/>
    <cellStyle name="Note 12 9 13 2" xfId="23305"/>
    <cellStyle name="Note 12 9 13 2 2" xfId="37109"/>
    <cellStyle name="Note 12 9 13 3" xfId="37108"/>
    <cellStyle name="Note 12 9 14" xfId="12261"/>
    <cellStyle name="Note 12 9 14 2" xfId="23641"/>
    <cellStyle name="Note 12 9 14 2 2" xfId="37111"/>
    <cellStyle name="Note 12 9 14 3" xfId="37110"/>
    <cellStyle name="Note 12 9 15" xfId="12636"/>
    <cellStyle name="Note 12 9 15 2" xfId="23973"/>
    <cellStyle name="Note 12 9 15 2 2" xfId="37113"/>
    <cellStyle name="Note 12 9 15 3" xfId="37112"/>
    <cellStyle name="Note 12 9 16" xfId="13040"/>
    <cellStyle name="Note 12 9 16 2" xfId="24352"/>
    <cellStyle name="Note 12 9 16 2 2" xfId="37115"/>
    <cellStyle name="Note 12 9 16 3" xfId="37114"/>
    <cellStyle name="Note 12 9 17" xfId="13379"/>
    <cellStyle name="Note 12 9 17 2" xfId="24662"/>
    <cellStyle name="Note 12 9 17 2 2" xfId="37117"/>
    <cellStyle name="Note 12 9 17 3" xfId="37116"/>
    <cellStyle name="Note 12 9 18" xfId="13715"/>
    <cellStyle name="Note 12 9 18 2" xfId="24965"/>
    <cellStyle name="Note 12 9 18 2 2" xfId="37119"/>
    <cellStyle name="Note 12 9 18 3" xfId="37118"/>
    <cellStyle name="Note 12 9 19" xfId="14042"/>
    <cellStyle name="Note 12 9 19 2" xfId="25264"/>
    <cellStyle name="Note 12 9 19 2 2" xfId="37121"/>
    <cellStyle name="Note 12 9 19 3" xfId="37120"/>
    <cellStyle name="Note 12 9 2" xfId="7026"/>
    <cellStyle name="Note 12 9 2 2" xfId="19034"/>
    <cellStyle name="Note 12 9 2 2 2" xfId="37123"/>
    <cellStyle name="Note 12 9 2 3" xfId="37122"/>
    <cellStyle name="Note 12 9 20" xfId="14341"/>
    <cellStyle name="Note 12 9 20 2" xfId="37124"/>
    <cellStyle name="Note 12 9 21" xfId="37101"/>
    <cellStyle name="Note 12 9 3" xfId="7493"/>
    <cellStyle name="Note 12 9 3 2" xfId="19443"/>
    <cellStyle name="Note 12 9 3 2 2" xfId="37126"/>
    <cellStyle name="Note 12 9 3 3" xfId="37125"/>
    <cellStyle name="Note 12 9 4" xfId="7950"/>
    <cellStyle name="Note 12 9 4 2" xfId="19837"/>
    <cellStyle name="Note 12 9 4 2 2" xfId="37128"/>
    <cellStyle name="Note 12 9 4 3" xfId="37127"/>
    <cellStyle name="Note 12 9 5" xfId="8407"/>
    <cellStyle name="Note 12 9 5 2" xfId="20229"/>
    <cellStyle name="Note 12 9 5 2 2" xfId="37130"/>
    <cellStyle name="Note 12 9 5 3" xfId="37129"/>
    <cellStyle name="Note 12 9 6" xfId="8867"/>
    <cellStyle name="Note 12 9 6 2" xfId="20634"/>
    <cellStyle name="Note 12 9 6 2 2" xfId="37132"/>
    <cellStyle name="Note 12 9 6 3" xfId="37131"/>
    <cellStyle name="Note 12 9 7" xfId="9314"/>
    <cellStyle name="Note 12 9 7 2" xfId="21032"/>
    <cellStyle name="Note 12 9 7 2 2" xfId="37134"/>
    <cellStyle name="Note 12 9 7 3" xfId="37133"/>
    <cellStyle name="Note 12 9 8" xfId="9754"/>
    <cellStyle name="Note 12 9 8 2" xfId="21418"/>
    <cellStyle name="Note 12 9 8 2 2" xfId="37136"/>
    <cellStyle name="Note 12 9 8 3" xfId="37135"/>
    <cellStyle name="Note 12 9 9" xfId="10196"/>
    <cellStyle name="Note 12 9 9 2" xfId="21804"/>
    <cellStyle name="Note 12 9 9 2 2" xfId="37138"/>
    <cellStyle name="Note 12 9 9 3" xfId="37137"/>
    <cellStyle name="Note 13" xfId="4240"/>
    <cellStyle name="Note 13 10" xfId="8868"/>
    <cellStyle name="Note 13 10 2" xfId="20635"/>
    <cellStyle name="Note 13 10 2 2" xfId="37141"/>
    <cellStyle name="Note 13 10 3" xfId="37140"/>
    <cellStyle name="Note 13 11" xfId="9315"/>
    <cellStyle name="Note 13 11 2" xfId="21033"/>
    <cellStyle name="Note 13 11 2 2" xfId="37143"/>
    <cellStyle name="Note 13 11 3" xfId="37142"/>
    <cellStyle name="Note 13 12" xfId="9755"/>
    <cellStyle name="Note 13 12 2" xfId="21419"/>
    <cellStyle name="Note 13 12 2 2" xfId="37145"/>
    <cellStyle name="Note 13 12 3" xfId="37144"/>
    <cellStyle name="Note 13 13" xfId="10197"/>
    <cellStyle name="Note 13 13 2" xfId="21805"/>
    <cellStyle name="Note 13 13 2 2" xfId="37147"/>
    <cellStyle name="Note 13 13 3" xfId="37146"/>
    <cellStyle name="Note 13 14" xfId="10617"/>
    <cellStyle name="Note 13 14 2" xfId="22169"/>
    <cellStyle name="Note 13 14 2 2" xfId="37149"/>
    <cellStyle name="Note 13 14 3" xfId="37148"/>
    <cellStyle name="Note 13 15" xfId="11039"/>
    <cellStyle name="Note 13 15 2" xfId="22541"/>
    <cellStyle name="Note 13 15 2 2" xfId="37151"/>
    <cellStyle name="Note 13 15 3" xfId="37150"/>
    <cellStyle name="Note 13 16" xfId="11465"/>
    <cellStyle name="Note 13 16 2" xfId="22913"/>
    <cellStyle name="Note 13 16 2 2" xfId="37153"/>
    <cellStyle name="Note 13 16 3" xfId="37152"/>
    <cellStyle name="Note 13 17" xfId="11888"/>
    <cellStyle name="Note 13 17 2" xfId="23306"/>
    <cellStyle name="Note 13 17 2 2" xfId="37155"/>
    <cellStyle name="Note 13 17 3" xfId="37154"/>
    <cellStyle name="Note 13 18" xfId="12262"/>
    <cellStyle name="Note 13 18 2" xfId="23642"/>
    <cellStyle name="Note 13 18 2 2" xfId="37157"/>
    <cellStyle name="Note 13 18 3" xfId="37156"/>
    <cellStyle name="Note 13 19" xfId="12637"/>
    <cellStyle name="Note 13 19 2" xfId="23974"/>
    <cellStyle name="Note 13 19 2 2" xfId="37159"/>
    <cellStyle name="Note 13 19 3" xfId="37158"/>
    <cellStyle name="Note 13 2" xfId="4241"/>
    <cellStyle name="Note 13 2 2" xfId="37160"/>
    <cellStyle name="Note 13 20" xfId="13041"/>
    <cellStyle name="Note 13 20 2" xfId="24353"/>
    <cellStyle name="Note 13 20 2 2" xfId="37162"/>
    <cellStyle name="Note 13 20 3" xfId="37161"/>
    <cellStyle name="Note 13 21" xfId="13380"/>
    <cellStyle name="Note 13 21 2" xfId="24663"/>
    <cellStyle name="Note 13 21 2 2" xfId="37164"/>
    <cellStyle name="Note 13 21 3" xfId="37163"/>
    <cellStyle name="Note 13 22" xfId="13716"/>
    <cellStyle name="Note 13 22 2" xfId="24966"/>
    <cellStyle name="Note 13 22 2 2" xfId="37166"/>
    <cellStyle name="Note 13 22 3" xfId="37165"/>
    <cellStyle name="Note 13 23" xfId="14043"/>
    <cellStyle name="Note 13 23 2" xfId="25265"/>
    <cellStyle name="Note 13 23 2 2" xfId="37168"/>
    <cellStyle name="Note 13 23 3" xfId="37167"/>
    <cellStyle name="Note 13 24" xfId="14342"/>
    <cellStyle name="Note 13 24 2" xfId="37169"/>
    <cellStyle name="Note 13 25" xfId="37139"/>
    <cellStyle name="Note 13 3" xfId="4242"/>
    <cellStyle name="Note 13 3 2" xfId="37170"/>
    <cellStyle name="Note 13 4" xfId="4243"/>
    <cellStyle name="Note 13 4 2" xfId="37171"/>
    <cellStyle name="Note 13 5" xfId="4244"/>
    <cellStyle name="Note 13 5 2" xfId="37172"/>
    <cellStyle name="Note 13 6" xfId="7027"/>
    <cellStyle name="Note 13 6 2" xfId="19035"/>
    <cellStyle name="Note 13 6 2 2" xfId="37174"/>
    <cellStyle name="Note 13 6 3" xfId="37173"/>
    <cellStyle name="Note 13 7" xfId="7494"/>
    <cellStyle name="Note 13 7 2" xfId="19444"/>
    <cellStyle name="Note 13 7 2 2" xfId="37176"/>
    <cellStyle name="Note 13 7 3" xfId="37175"/>
    <cellStyle name="Note 13 8" xfId="7951"/>
    <cellStyle name="Note 13 8 2" xfId="19838"/>
    <cellStyle name="Note 13 8 2 2" xfId="37178"/>
    <cellStyle name="Note 13 8 3" xfId="37177"/>
    <cellStyle name="Note 13 9" xfId="8408"/>
    <cellStyle name="Note 13 9 2" xfId="20230"/>
    <cellStyle name="Note 13 9 2 2" xfId="37180"/>
    <cellStyle name="Note 13 9 3" xfId="37179"/>
    <cellStyle name="Note 14" xfId="4245"/>
    <cellStyle name="Note 14 10" xfId="8872"/>
    <cellStyle name="Note 14 10 2" xfId="20639"/>
    <cellStyle name="Note 14 10 2 2" xfId="37183"/>
    <cellStyle name="Note 14 10 3" xfId="37182"/>
    <cellStyle name="Note 14 11" xfId="9319"/>
    <cellStyle name="Note 14 11 2" xfId="21037"/>
    <cellStyle name="Note 14 11 2 2" xfId="37185"/>
    <cellStyle name="Note 14 11 3" xfId="37184"/>
    <cellStyle name="Note 14 12" xfId="9759"/>
    <cellStyle name="Note 14 12 2" xfId="21423"/>
    <cellStyle name="Note 14 12 2 2" xfId="37187"/>
    <cellStyle name="Note 14 12 3" xfId="37186"/>
    <cellStyle name="Note 14 13" xfId="10201"/>
    <cellStyle name="Note 14 13 2" xfId="21809"/>
    <cellStyle name="Note 14 13 2 2" xfId="37189"/>
    <cellStyle name="Note 14 13 3" xfId="37188"/>
    <cellStyle name="Note 14 14" xfId="10621"/>
    <cellStyle name="Note 14 14 2" xfId="22172"/>
    <cellStyle name="Note 14 14 2 2" xfId="37191"/>
    <cellStyle name="Note 14 14 3" xfId="37190"/>
    <cellStyle name="Note 14 15" xfId="11043"/>
    <cellStyle name="Note 14 15 2" xfId="22543"/>
    <cellStyle name="Note 14 15 2 2" xfId="37193"/>
    <cellStyle name="Note 14 15 3" xfId="37192"/>
    <cellStyle name="Note 14 16" xfId="11466"/>
    <cellStyle name="Note 14 16 2" xfId="22914"/>
    <cellStyle name="Note 14 16 2 2" xfId="37195"/>
    <cellStyle name="Note 14 16 3" xfId="37194"/>
    <cellStyle name="Note 14 17" xfId="11890"/>
    <cellStyle name="Note 14 17 2" xfId="23307"/>
    <cellStyle name="Note 14 17 2 2" xfId="37197"/>
    <cellStyle name="Note 14 17 3" xfId="37196"/>
    <cellStyle name="Note 14 18" xfId="12265"/>
    <cellStyle name="Note 14 18 2" xfId="23644"/>
    <cellStyle name="Note 14 18 2 2" xfId="37199"/>
    <cellStyle name="Note 14 18 3" xfId="37198"/>
    <cellStyle name="Note 14 19" xfId="12638"/>
    <cellStyle name="Note 14 19 2" xfId="23975"/>
    <cellStyle name="Note 14 19 2 2" xfId="37201"/>
    <cellStyle name="Note 14 19 3" xfId="37200"/>
    <cellStyle name="Note 14 2" xfId="4246"/>
    <cellStyle name="Note 14 2 2" xfId="37202"/>
    <cellStyle name="Note 14 20" xfId="13042"/>
    <cellStyle name="Note 14 20 2" xfId="24354"/>
    <cellStyle name="Note 14 20 2 2" xfId="37204"/>
    <cellStyle name="Note 14 20 3" xfId="37203"/>
    <cellStyle name="Note 14 21" xfId="13381"/>
    <cellStyle name="Note 14 21 2" xfId="24664"/>
    <cellStyle name="Note 14 21 2 2" xfId="37206"/>
    <cellStyle name="Note 14 21 3" xfId="37205"/>
    <cellStyle name="Note 14 22" xfId="13721"/>
    <cellStyle name="Note 14 22 2" xfId="24971"/>
    <cellStyle name="Note 14 22 2 2" xfId="37208"/>
    <cellStyle name="Note 14 22 3" xfId="37207"/>
    <cellStyle name="Note 14 23" xfId="14044"/>
    <cellStyle name="Note 14 23 2" xfId="25266"/>
    <cellStyle name="Note 14 23 2 2" xfId="37210"/>
    <cellStyle name="Note 14 23 3" xfId="37209"/>
    <cellStyle name="Note 14 24" xfId="14343"/>
    <cellStyle name="Note 14 24 2" xfId="37211"/>
    <cellStyle name="Note 14 25" xfId="37181"/>
    <cellStyle name="Note 14 3" xfId="4247"/>
    <cellStyle name="Note 14 3 2" xfId="37212"/>
    <cellStyle name="Note 14 4" xfId="4248"/>
    <cellStyle name="Note 14 4 2" xfId="37213"/>
    <cellStyle name="Note 14 5" xfId="4249"/>
    <cellStyle name="Note 14 5 2" xfId="37214"/>
    <cellStyle name="Note 14 6" xfId="7032"/>
    <cellStyle name="Note 14 6 2" xfId="19039"/>
    <cellStyle name="Note 14 6 2 2" xfId="37216"/>
    <cellStyle name="Note 14 6 3" xfId="37215"/>
    <cellStyle name="Note 14 7" xfId="7498"/>
    <cellStyle name="Note 14 7 2" xfId="19446"/>
    <cellStyle name="Note 14 7 2 2" xfId="37218"/>
    <cellStyle name="Note 14 7 3" xfId="37217"/>
    <cellStyle name="Note 14 8" xfId="7955"/>
    <cellStyle name="Note 14 8 2" xfId="19841"/>
    <cellStyle name="Note 14 8 2 2" xfId="37220"/>
    <cellStyle name="Note 14 8 3" xfId="37219"/>
    <cellStyle name="Note 14 9" xfId="8413"/>
    <cellStyle name="Note 14 9 2" xfId="20235"/>
    <cellStyle name="Note 14 9 2 2" xfId="37222"/>
    <cellStyle name="Note 14 9 3" xfId="37221"/>
    <cellStyle name="Note 15" xfId="4250"/>
    <cellStyle name="Note 15 10" xfId="10624"/>
    <cellStyle name="Note 15 10 2" xfId="22175"/>
    <cellStyle name="Note 15 10 2 2" xfId="37225"/>
    <cellStyle name="Note 15 10 3" xfId="37224"/>
    <cellStyle name="Note 15 11" xfId="11048"/>
    <cellStyle name="Note 15 11 2" xfId="22548"/>
    <cellStyle name="Note 15 11 2 2" xfId="37227"/>
    <cellStyle name="Note 15 11 3" xfId="37226"/>
    <cellStyle name="Note 15 12" xfId="11467"/>
    <cellStyle name="Note 15 12 2" xfId="22915"/>
    <cellStyle name="Note 15 12 2 2" xfId="37229"/>
    <cellStyle name="Note 15 12 3" xfId="37228"/>
    <cellStyle name="Note 15 13" xfId="11892"/>
    <cellStyle name="Note 15 13 2" xfId="23309"/>
    <cellStyle name="Note 15 13 2 2" xfId="37231"/>
    <cellStyle name="Note 15 13 3" xfId="37230"/>
    <cellStyle name="Note 15 14" xfId="12269"/>
    <cellStyle name="Note 15 14 2" xfId="23648"/>
    <cellStyle name="Note 15 14 2 2" xfId="37233"/>
    <cellStyle name="Note 15 14 3" xfId="37232"/>
    <cellStyle name="Note 15 15" xfId="12639"/>
    <cellStyle name="Note 15 15 2" xfId="23976"/>
    <cellStyle name="Note 15 15 2 2" xfId="37235"/>
    <cellStyle name="Note 15 15 3" xfId="37234"/>
    <cellStyle name="Note 15 16" xfId="13045"/>
    <cellStyle name="Note 15 16 2" xfId="24356"/>
    <cellStyle name="Note 15 16 2 2" xfId="37237"/>
    <cellStyle name="Note 15 16 3" xfId="37236"/>
    <cellStyle name="Note 15 17" xfId="13383"/>
    <cellStyle name="Note 15 17 2" xfId="24666"/>
    <cellStyle name="Note 15 17 2 2" xfId="37239"/>
    <cellStyle name="Note 15 17 3" xfId="37238"/>
    <cellStyle name="Note 15 18" xfId="13722"/>
    <cellStyle name="Note 15 18 2" xfId="24972"/>
    <cellStyle name="Note 15 18 2 2" xfId="37241"/>
    <cellStyle name="Note 15 18 3" xfId="37240"/>
    <cellStyle name="Note 15 19" xfId="14046"/>
    <cellStyle name="Note 15 19 2" xfId="25268"/>
    <cellStyle name="Note 15 19 2 2" xfId="37243"/>
    <cellStyle name="Note 15 19 3" xfId="37242"/>
    <cellStyle name="Note 15 2" xfId="7036"/>
    <cellStyle name="Note 15 2 2" xfId="19043"/>
    <cellStyle name="Note 15 2 2 2" xfId="37245"/>
    <cellStyle name="Note 15 2 3" xfId="37244"/>
    <cellStyle name="Note 15 20" xfId="14344"/>
    <cellStyle name="Note 15 20 2" xfId="37246"/>
    <cellStyle name="Note 15 21" xfId="37223"/>
    <cellStyle name="Note 15 3" xfId="7502"/>
    <cellStyle name="Note 15 3 2" xfId="19450"/>
    <cellStyle name="Note 15 3 2 2" xfId="37248"/>
    <cellStyle name="Note 15 3 3" xfId="37247"/>
    <cellStyle name="Note 15 4" xfId="7960"/>
    <cellStyle name="Note 15 4 2" xfId="19846"/>
    <cellStyle name="Note 15 4 2 2" xfId="37250"/>
    <cellStyle name="Note 15 4 3" xfId="37249"/>
    <cellStyle name="Note 15 5" xfId="8418"/>
    <cellStyle name="Note 15 5 2" xfId="20240"/>
    <cellStyle name="Note 15 5 2 2" xfId="37252"/>
    <cellStyle name="Note 15 5 3" xfId="37251"/>
    <cellStyle name="Note 15 6" xfId="8876"/>
    <cellStyle name="Note 15 6 2" xfId="20643"/>
    <cellStyle name="Note 15 6 2 2" xfId="37254"/>
    <cellStyle name="Note 15 6 3" xfId="37253"/>
    <cellStyle name="Note 15 7" xfId="9324"/>
    <cellStyle name="Note 15 7 2" xfId="21042"/>
    <cellStyle name="Note 15 7 2 2" xfId="37256"/>
    <cellStyle name="Note 15 7 3" xfId="37255"/>
    <cellStyle name="Note 15 8" xfId="9764"/>
    <cellStyle name="Note 15 8 2" xfId="21428"/>
    <cellStyle name="Note 15 8 2 2" xfId="37258"/>
    <cellStyle name="Note 15 8 3" xfId="37257"/>
    <cellStyle name="Note 15 9" xfId="10206"/>
    <cellStyle name="Note 15 9 2" xfId="21813"/>
    <cellStyle name="Note 15 9 2 2" xfId="37260"/>
    <cellStyle name="Note 15 9 3" xfId="37259"/>
    <cellStyle name="Note 16" xfId="4251"/>
    <cellStyle name="Note 16 2" xfId="37261"/>
    <cellStyle name="Note 17" xfId="4252"/>
    <cellStyle name="Note 17 2" xfId="37262"/>
    <cellStyle name="Note 18" xfId="4253"/>
    <cellStyle name="Note 18 2" xfId="37263"/>
    <cellStyle name="Note 19" xfId="4254"/>
    <cellStyle name="Note 19 2" xfId="37264"/>
    <cellStyle name="Note 2" xfId="39"/>
    <cellStyle name="Note 2 10" xfId="1043"/>
    <cellStyle name="Note 2 10 10" xfId="10212"/>
    <cellStyle name="Note 2 10 10 2" xfId="21819"/>
    <cellStyle name="Note 2 10 10 2 2" xfId="37268"/>
    <cellStyle name="Note 2 10 10 3" xfId="37267"/>
    <cellStyle name="Note 2 10 11" xfId="10629"/>
    <cellStyle name="Note 2 10 11 2" xfId="22180"/>
    <cellStyle name="Note 2 10 11 2 2" xfId="37270"/>
    <cellStyle name="Note 2 10 11 3" xfId="37269"/>
    <cellStyle name="Note 2 10 12" xfId="11053"/>
    <cellStyle name="Note 2 10 12 2" xfId="22553"/>
    <cellStyle name="Note 2 10 12 2 2" xfId="37272"/>
    <cellStyle name="Note 2 10 12 3" xfId="37271"/>
    <cellStyle name="Note 2 10 13" xfId="11472"/>
    <cellStyle name="Note 2 10 13 2" xfId="22917"/>
    <cellStyle name="Note 2 10 13 2 2" xfId="37274"/>
    <cellStyle name="Note 2 10 13 3" xfId="37273"/>
    <cellStyle name="Note 2 10 14" xfId="11898"/>
    <cellStyle name="Note 2 10 14 2" xfId="23315"/>
    <cellStyle name="Note 2 10 14 2 2" xfId="37276"/>
    <cellStyle name="Note 2 10 14 3" xfId="37275"/>
    <cellStyle name="Note 2 10 15" xfId="12275"/>
    <cellStyle name="Note 2 10 15 2" xfId="23654"/>
    <cellStyle name="Note 2 10 15 2 2" xfId="37278"/>
    <cellStyle name="Note 2 10 15 3" xfId="37277"/>
    <cellStyle name="Note 2 10 16" xfId="12641"/>
    <cellStyle name="Note 2 10 16 2" xfId="23978"/>
    <cellStyle name="Note 2 10 16 2 2" xfId="37280"/>
    <cellStyle name="Note 2 10 16 3" xfId="37279"/>
    <cellStyle name="Note 2 10 17" xfId="13051"/>
    <cellStyle name="Note 2 10 17 2" xfId="24362"/>
    <cellStyle name="Note 2 10 17 2 2" xfId="37282"/>
    <cellStyle name="Note 2 10 17 3" xfId="37281"/>
    <cellStyle name="Note 2 10 18" xfId="13389"/>
    <cellStyle name="Note 2 10 18 2" xfId="24672"/>
    <cellStyle name="Note 2 10 18 2 2" xfId="37284"/>
    <cellStyle name="Note 2 10 18 3" xfId="37283"/>
    <cellStyle name="Note 2 10 19" xfId="13724"/>
    <cellStyle name="Note 2 10 19 2" xfId="24974"/>
    <cellStyle name="Note 2 10 19 2 2" xfId="37286"/>
    <cellStyle name="Note 2 10 19 3" xfId="37285"/>
    <cellStyle name="Note 2 10 2" xfId="4257"/>
    <cellStyle name="Note 2 10 2 10" xfId="10630"/>
    <cellStyle name="Note 2 10 2 10 2" xfId="22181"/>
    <cellStyle name="Note 2 10 2 10 2 2" xfId="37289"/>
    <cellStyle name="Note 2 10 2 10 3" xfId="37288"/>
    <cellStyle name="Note 2 10 2 11" xfId="11054"/>
    <cellStyle name="Note 2 10 2 11 2" xfId="22554"/>
    <cellStyle name="Note 2 10 2 11 2 2" xfId="37291"/>
    <cellStyle name="Note 2 10 2 11 3" xfId="37290"/>
    <cellStyle name="Note 2 10 2 12" xfId="11473"/>
    <cellStyle name="Note 2 10 2 12 2" xfId="22918"/>
    <cellStyle name="Note 2 10 2 12 2 2" xfId="37293"/>
    <cellStyle name="Note 2 10 2 12 3" xfId="37292"/>
    <cellStyle name="Note 2 10 2 13" xfId="11899"/>
    <cellStyle name="Note 2 10 2 13 2" xfId="23316"/>
    <cellStyle name="Note 2 10 2 13 2 2" xfId="37295"/>
    <cellStyle name="Note 2 10 2 13 3" xfId="37294"/>
    <cellStyle name="Note 2 10 2 14" xfId="12276"/>
    <cellStyle name="Note 2 10 2 14 2" xfId="23655"/>
    <cellStyle name="Note 2 10 2 14 2 2" xfId="37297"/>
    <cellStyle name="Note 2 10 2 14 3" xfId="37296"/>
    <cellStyle name="Note 2 10 2 15" xfId="12642"/>
    <cellStyle name="Note 2 10 2 15 2" xfId="23979"/>
    <cellStyle name="Note 2 10 2 15 2 2" xfId="37299"/>
    <cellStyle name="Note 2 10 2 15 3" xfId="37298"/>
    <cellStyle name="Note 2 10 2 16" xfId="13052"/>
    <cellStyle name="Note 2 10 2 16 2" xfId="24363"/>
    <cellStyle name="Note 2 10 2 16 2 2" xfId="37301"/>
    <cellStyle name="Note 2 10 2 16 3" xfId="37300"/>
    <cellStyle name="Note 2 10 2 17" xfId="13390"/>
    <cellStyle name="Note 2 10 2 17 2" xfId="24673"/>
    <cellStyle name="Note 2 10 2 17 2 2" xfId="37303"/>
    <cellStyle name="Note 2 10 2 17 3" xfId="37302"/>
    <cellStyle name="Note 2 10 2 18" xfId="13725"/>
    <cellStyle name="Note 2 10 2 18 2" xfId="24975"/>
    <cellStyle name="Note 2 10 2 18 2 2" xfId="37305"/>
    <cellStyle name="Note 2 10 2 18 3" xfId="37304"/>
    <cellStyle name="Note 2 10 2 19" xfId="14053"/>
    <cellStyle name="Note 2 10 2 19 2" xfId="25275"/>
    <cellStyle name="Note 2 10 2 19 2 2" xfId="37307"/>
    <cellStyle name="Note 2 10 2 19 3" xfId="37306"/>
    <cellStyle name="Note 2 10 2 2" xfId="7043"/>
    <cellStyle name="Note 2 10 2 2 2" xfId="19050"/>
    <cellStyle name="Note 2 10 2 2 2 2" xfId="37309"/>
    <cellStyle name="Note 2 10 2 2 3" xfId="37308"/>
    <cellStyle name="Note 2 10 2 20" xfId="14347"/>
    <cellStyle name="Note 2 10 2 20 2" xfId="37310"/>
    <cellStyle name="Note 2 10 2 21" xfId="37287"/>
    <cellStyle name="Note 2 10 2 3" xfId="7509"/>
    <cellStyle name="Note 2 10 2 3 2" xfId="19457"/>
    <cellStyle name="Note 2 10 2 3 2 2" xfId="37312"/>
    <cellStyle name="Note 2 10 2 3 3" xfId="37311"/>
    <cellStyle name="Note 2 10 2 4" xfId="7966"/>
    <cellStyle name="Note 2 10 2 4 2" xfId="19853"/>
    <cellStyle name="Note 2 10 2 4 2 2" xfId="37314"/>
    <cellStyle name="Note 2 10 2 4 3" xfId="37313"/>
    <cellStyle name="Note 2 10 2 5" xfId="8425"/>
    <cellStyle name="Note 2 10 2 5 2" xfId="20246"/>
    <cellStyle name="Note 2 10 2 5 2 2" xfId="37316"/>
    <cellStyle name="Note 2 10 2 5 3" xfId="37315"/>
    <cellStyle name="Note 2 10 2 6" xfId="8882"/>
    <cellStyle name="Note 2 10 2 6 2" xfId="20649"/>
    <cellStyle name="Note 2 10 2 6 2 2" xfId="37318"/>
    <cellStyle name="Note 2 10 2 6 3" xfId="37317"/>
    <cellStyle name="Note 2 10 2 7" xfId="9331"/>
    <cellStyle name="Note 2 10 2 7 2" xfId="21049"/>
    <cellStyle name="Note 2 10 2 7 2 2" xfId="37320"/>
    <cellStyle name="Note 2 10 2 7 3" xfId="37319"/>
    <cellStyle name="Note 2 10 2 8" xfId="9771"/>
    <cellStyle name="Note 2 10 2 8 2" xfId="21435"/>
    <cellStyle name="Note 2 10 2 8 2 2" xfId="37322"/>
    <cellStyle name="Note 2 10 2 8 3" xfId="37321"/>
    <cellStyle name="Note 2 10 2 9" xfId="10213"/>
    <cellStyle name="Note 2 10 2 9 2" xfId="21820"/>
    <cellStyle name="Note 2 10 2 9 2 2" xfId="37324"/>
    <cellStyle name="Note 2 10 2 9 3" xfId="37323"/>
    <cellStyle name="Note 2 10 20" xfId="14052"/>
    <cellStyle name="Note 2 10 20 2" xfId="25274"/>
    <cellStyle name="Note 2 10 20 2 2" xfId="37326"/>
    <cellStyle name="Note 2 10 20 3" xfId="37325"/>
    <cellStyle name="Note 2 10 21" xfId="14346"/>
    <cellStyle name="Note 2 10 21 2" xfId="37327"/>
    <cellStyle name="Note 2 10 22" xfId="37266"/>
    <cellStyle name="Note 2 10 23" xfId="4256"/>
    <cellStyle name="Note 2 10 3" xfId="7042"/>
    <cellStyle name="Note 2 10 3 2" xfId="19049"/>
    <cellStyle name="Note 2 10 3 2 2" xfId="37329"/>
    <cellStyle name="Note 2 10 3 3" xfId="37328"/>
    <cellStyle name="Note 2 10 4" xfId="7508"/>
    <cellStyle name="Note 2 10 4 2" xfId="19456"/>
    <cellStyle name="Note 2 10 4 2 2" xfId="37331"/>
    <cellStyle name="Note 2 10 4 3" xfId="37330"/>
    <cellStyle name="Note 2 10 5" xfId="7965"/>
    <cellStyle name="Note 2 10 5 2" xfId="19852"/>
    <cellStyle name="Note 2 10 5 2 2" xfId="37333"/>
    <cellStyle name="Note 2 10 5 3" xfId="37332"/>
    <cellStyle name="Note 2 10 6" xfId="8424"/>
    <cellStyle name="Note 2 10 6 2" xfId="20245"/>
    <cellStyle name="Note 2 10 6 2 2" xfId="37335"/>
    <cellStyle name="Note 2 10 6 3" xfId="37334"/>
    <cellStyle name="Note 2 10 7" xfId="8881"/>
    <cellStyle name="Note 2 10 7 2" xfId="20648"/>
    <cellStyle name="Note 2 10 7 2 2" xfId="37337"/>
    <cellStyle name="Note 2 10 7 3" xfId="37336"/>
    <cellStyle name="Note 2 10 8" xfId="9330"/>
    <cellStyle name="Note 2 10 8 2" xfId="21048"/>
    <cellStyle name="Note 2 10 8 2 2" xfId="37339"/>
    <cellStyle name="Note 2 10 8 3" xfId="37338"/>
    <cellStyle name="Note 2 10 9" xfId="9770"/>
    <cellStyle name="Note 2 10 9 2" xfId="21434"/>
    <cellStyle name="Note 2 10 9 2 2" xfId="37341"/>
    <cellStyle name="Note 2 10 9 3" xfId="37340"/>
    <cellStyle name="Note 2 11" xfId="1127"/>
    <cellStyle name="Note 2 11 10" xfId="10214"/>
    <cellStyle name="Note 2 11 10 2" xfId="21821"/>
    <cellStyle name="Note 2 11 10 2 2" xfId="37344"/>
    <cellStyle name="Note 2 11 10 3" xfId="37343"/>
    <cellStyle name="Note 2 11 11" xfId="10631"/>
    <cellStyle name="Note 2 11 11 2" xfId="22182"/>
    <cellStyle name="Note 2 11 11 2 2" xfId="37346"/>
    <cellStyle name="Note 2 11 11 3" xfId="37345"/>
    <cellStyle name="Note 2 11 12" xfId="11055"/>
    <cellStyle name="Note 2 11 12 2" xfId="22555"/>
    <cellStyle name="Note 2 11 12 2 2" xfId="37348"/>
    <cellStyle name="Note 2 11 12 3" xfId="37347"/>
    <cellStyle name="Note 2 11 13" xfId="11474"/>
    <cellStyle name="Note 2 11 13 2" xfId="22919"/>
    <cellStyle name="Note 2 11 13 2 2" xfId="37350"/>
    <cellStyle name="Note 2 11 13 3" xfId="37349"/>
    <cellStyle name="Note 2 11 14" xfId="11900"/>
    <cellStyle name="Note 2 11 14 2" xfId="23317"/>
    <cellStyle name="Note 2 11 14 2 2" xfId="37352"/>
    <cellStyle name="Note 2 11 14 3" xfId="37351"/>
    <cellStyle name="Note 2 11 15" xfId="12277"/>
    <cellStyle name="Note 2 11 15 2" xfId="23656"/>
    <cellStyle name="Note 2 11 15 2 2" xfId="37354"/>
    <cellStyle name="Note 2 11 15 3" xfId="37353"/>
    <cellStyle name="Note 2 11 16" xfId="12643"/>
    <cellStyle name="Note 2 11 16 2" xfId="23980"/>
    <cellStyle name="Note 2 11 16 2 2" xfId="37356"/>
    <cellStyle name="Note 2 11 16 3" xfId="37355"/>
    <cellStyle name="Note 2 11 17" xfId="13053"/>
    <cellStyle name="Note 2 11 17 2" xfId="24364"/>
    <cellStyle name="Note 2 11 17 2 2" xfId="37358"/>
    <cellStyle name="Note 2 11 17 3" xfId="37357"/>
    <cellStyle name="Note 2 11 18" xfId="13391"/>
    <cellStyle name="Note 2 11 18 2" xfId="24674"/>
    <cellStyle name="Note 2 11 18 2 2" xfId="37360"/>
    <cellStyle name="Note 2 11 18 3" xfId="37359"/>
    <cellStyle name="Note 2 11 19" xfId="13726"/>
    <cellStyle name="Note 2 11 19 2" xfId="24976"/>
    <cellStyle name="Note 2 11 19 2 2" xfId="37362"/>
    <cellStyle name="Note 2 11 19 3" xfId="37361"/>
    <cellStyle name="Note 2 11 2" xfId="4259"/>
    <cellStyle name="Note 2 11 2 10" xfId="10632"/>
    <cellStyle name="Note 2 11 2 10 2" xfId="22183"/>
    <cellStyle name="Note 2 11 2 10 2 2" xfId="37365"/>
    <cellStyle name="Note 2 11 2 10 3" xfId="37364"/>
    <cellStyle name="Note 2 11 2 11" xfId="11056"/>
    <cellStyle name="Note 2 11 2 11 2" xfId="22556"/>
    <cellStyle name="Note 2 11 2 11 2 2" xfId="37367"/>
    <cellStyle name="Note 2 11 2 11 3" xfId="37366"/>
    <cellStyle name="Note 2 11 2 12" xfId="11475"/>
    <cellStyle name="Note 2 11 2 12 2" xfId="22920"/>
    <cellStyle name="Note 2 11 2 12 2 2" xfId="37369"/>
    <cellStyle name="Note 2 11 2 12 3" xfId="37368"/>
    <cellStyle name="Note 2 11 2 13" xfId="11901"/>
    <cellStyle name="Note 2 11 2 13 2" xfId="23318"/>
    <cellStyle name="Note 2 11 2 13 2 2" xfId="37371"/>
    <cellStyle name="Note 2 11 2 13 3" xfId="37370"/>
    <cellStyle name="Note 2 11 2 14" xfId="12278"/>
    <cellStyle name="Note 2 11 2 14 2" xfId="23657"/>
    <cellStyle name="Note 2 11 2 14 2 2" xfId="37373"/>
    <cellStyle name="Note 2 11 2 14 3" xfId="37372"/>
    <cellStyle name="Note 2 11 2 15" xfId="12644"/>
    <cellStyle name="Note 2 11 2 15 2" xfId="23981"/>
    <cellStyle name="Note 2 11 2 15 2 2" xfId="37375"/>
    <cellStyle name="Note 2 11 2 15 3" xfId="37374"/>
    <cellStyle name="Note 2 11 2 16" xfId="13054"/>
    <cellStyle name="Note 2 11 2 16 2" xfId="24365"/>
    <cellStyle name="Note 2 11 2 16 2 2" xfId="37377"/>
    <cellStyle name="Note 2 11 2 16 3" xfId="37376"/>
    <cellStyle name="Note 2 11 2 17" xfId="13392"/>
    <cellStyle name="Note 2 11 2 17 2" xfId="24675"/>
    <cellStyle name="Note 2 11 2 17 2 2" xfId="37379"/>
    <cellStyle name="Note 2 11 2 17 3" xfId="37378"/>
    <cellStyle name="Note 2 11 2 18" xfId="13727"/>
    <cellStyle name="Note 2 11 2 18 2" xfId="24977"/>
    <cellStyle name="Note 2 11 2 18 2 2" xfId="37381"/>
    <cellStyle name="Note 2 11 2 18 3" xfId="37380"/>
    <cellStyle name="Note 2 11 2 19" xfId="14055"/>
    <cellStyle name="Note 2 11 2 19 2" xfId="25277"/>
    <cellStyle name="Note 2 11 2 19 2 2" xfId="37383"/>
    <cellStyle name="Note 2 11 2 19 3" xfId="37382"/>
    <cellStyle name="Note 2 11 2 2" xfId="7045"/>
    <cellStyle name="Note 2 11 2 2 2" xfId="19052"/>
    <cellStyle name="Note 2 11 2 2 2 2" xfId="37385"/>
    <cellStyle name="Note 2 11 2 2 3" xfId="37384"/>
    <cellStyle name="Note 2 11 2 20" xfId="14349"/>
    <cellStyle name="Note 2 11 2 20 2" xfId="37386"/>
    <cellStyle name="Note 2 11 2 21" xfId="37363"/>
    <cellStyle name="Note 2 11 2 3" xfId="7511"/>
    <cellStyle name="Note 2 11 2 3 2" xfId="19459"/>
    <cellStyle name="Note 2 11 2 3 2 2" xfId="37388"/>
    <cellStyle name="Note 2 11 2 3 3" xfId="37387"/>
    <cellStyle name="Note 2 11 2 4" xfId="7968"/>
    <cellStyle name="Note 2 11 2 4 2" xfId="19855"/>
    <cellStyle name="Note 2 11 2 4 2 2" xfId="37390"/>
    <cellStyle name="Note 2 11 2 4 3" xfId="37389"/>
    <cellStyle name="Note 2 11 2 5" xfId="8427"/>
    <cellStyle name="Note 2 11 2 5 2" xfId="20248"/>
    <cellStyle name="Note 2 11 2 5 2 2" xfId="37392"/>
    <cellStyle name="Note 2 11 2 5 3" xfId="37391"/>
    <cellStyle name="Note 2 11 2 6" xfId="8884"/>
    <cellStyle name="Note 2 11 2 6 2" xfId="20651"/>
    <cellStyle name="Note 2 11 2 6 2 2" xfId="37394"/>
    <cellStyle name="Note 2 11 2 6 3" xfId="37393"/>
    <cellStyle name="Note 2 11 2 7" xfId="9333"/>
    <cellStyle name="Note 2 11 2 7 2" xfId="21051"/>
    <cellStyle name="Note 2 11 2 7 2 2" xfId="37396"/>
    <cellStyle name="Note 2 11 2 7 3" xfId="37395"/>
    <cellStyle name="Note 2 11 2 8" xfId="9773"/>
    <cellStyle name="Note 2 11 2 8 2" xfId="21437"/>
    <cellStyle name="Note 2 11 2 8 2 2" xfId="37398"/>
    <cellStyle name="Note 2 11 2 8 3" xfId="37397"/>
    <cellStyle name="Note 2 11 2 9" xfId="10215"/>
    <cellStyle name="Note 2 11 2 9 2" xfId="21822"/>
    <cellStyle name="Note 2 11 2 9 2 2" xfId="37400"/>
    <cellStyle name="Note 2 11 2 9 3" xfId="37399"/>
    <cellStyle name="Note 2 11 20" xfId="14054"/>
    <cellStyle name="Note 2 11 20 2" xfId="25276"/>
    <cellStyle name="Note 2 11 20 2 2" xfId="37402"/>
    <cellStyle name="Note 2 11 20 3" xfId="37401"/>
    <cellStyle name="Note 2 11 21" xfId="14348"/>
    <cellStyle name="Note 2 11 21 2" xfId="37403"/>
    <cellStyle name="Note 2 11 22" xfId="37342"/>
    <cellStyle name="Note 2 11 23" xfId="4258"/>
    <cellStyle name="Note 2 11 3" xfId="7044"/>
    <cellStyle name="Note 2 11 3 2" xfId="19051"/>
    <cellStyle name="Note 2 11 3 2 2" xfId="37405"/>
    <cellStyle name="Note 2 11 3 3" xfId="37404"/>
    <cellStyle name="Note 2 11 4" xfId="7510"/>
    <cellStyle name="Note 2 11 4 2" xfId="19458"/>
    <cellStyle name="Note 2 11 4 2 2" xfId="37407"/>
    <cellStyle name="Note 2 11 4 3" xfId="37406"/>
    <cellStyle name="Note 2 11 5" xfId="7967"/>
    <cellStyle name="Note 2 11 5 2" xfId="19854"/>
    <cellStyle name="Note 2 11 5 2 2" xfId="37409"/>
    <cellStyle name="Note 2 11 5 3" xfId="37408"/>
    <cellStyle name="Note 2 11 6" xfId="8426"/>
    <cellStyle name="Note 2 11 6 2" xfId="20247"/>
    <cellStyle name="Note 2 11 6 2 2" xfId="37411"/>
    <cellStyle name="Note 2 11 6 3" xfId="37410"/>
    <cellStyle name="Note 2 11 7" xfId="8883"/>
    <cellStyle name="Note 2 11 7 2" xfId="20650"/>
    <cellStyle name="Note 2 11 7 2 2" xfId="37413"/>
    <cellStyle name="Note 2 11 7 3" xfId="37412"/>
    <cellStyle name="Note 2 11 8" xfId="9332"/>
    <cellStyle name="Note 2 11 8 2" xfId="21050"/>
    <cellStyle name="Note 2 11 8 2 2" xfId="37415"/>
    <cellStyle name="Note 2 11 8 3" xfId="37414"/>
    <cellStyle name="Note 2 11 9" xfId="9772"/>
    <cellStyle name="Note 2 11 9 2" xfId="21436"/>
    <cellStyle name="Note 2 11 9 2 2" xfId="37417"/>
    <cellStyle name="Note 2 11 9 3" xfId="37416"/>
    <cellStyle name="Note 2 12" xfId="1247"/>
    <cellStyle name="Note 2 12 10" xfId="10633"/>
    <cellStyle name="Note 2 12 10 2" xfId="22184"/>
    <cellStyle name="Note 2 12 10 2 2" xfId="37420"/>
    <cellStyle name="Note 2 12 10 3" xfId="37419"/>
    <cellStyle name="Note 2 12 11" xfId="11057"/>
    <cellStyle name="Note 2 12 11 2" xfId="22557"/>
    <cellStyle name="Note 2 12 11 2 2" xfId="37422"/>
    <cellStyle name="Note 2 12 11 3" xfId="37421"/>
    <cellStyle name="Note 2 12 12" xfId="11476"/>
    <cellStyle name="Note 2 12 12 2" xfId="22921"/>
    <cellStyle name="Note 2 12 12 2 2" xfId="37424"/>
    <cellStyle name="Note 2 12 12 3" xfId="37423"/>
    <cellStyle name="Note 2 12 13" xfId="11902"/>
    <cellStyle name="Note 2 12 13 2" xfId="23319"/>
    <cellStyle name="Note 2 12 13 2 2" xfId="37426"/>
    <cellStyle name="Note 2 12 13 3" xfId="37425"/>
    <cellStyle name="Note 2 12 14" xfId="12279"/>
    <cellStyle name="Note 2 12 14 2" xfId="23658"/>
    <cellStyle name="Note 2 12 14 2 2" xfId="37428"/>
    <cellStyle name="Note 2 12 14 3" xfId="37427"/>
    <cellStyle name="Note 2 12 15" xfId="12645"/>
    <cellStyle name="Note 2 12 15 2" xfId="23982"/>
    <cellStyle name="Note 2 12 15 2 2" xfId="37430"/>
    <cellStyle name="Note 2 12 15 3" xfId="37429"/>
    <cellStyle name="Note 2 12 16" xfId="13055"/>
    <cellStyle name="Note 2 12 16 2" xfId="24366"/>
    <cellStyle name="Note 2 12 16 2 2" xfId="37432"/>
    <cellStyle name="Note 2 12 16 3" xfId="37431"/>
    <cellStyle name="Note 2 12 17" xfId="13393"/>
    <cellStyle name="Note 2 12 17 2" xfId="24676"/>
    <cellStyle name="Note 2 12 17 2 2" xfId="37434"/>
    <cellStyle name="Note 2 12 17 3" xfId="37433"/>
    <cellStyle name="Note 2 12 18" xfId="13728"/>
    <cellStyle name="Note 2 12 18 2" xfId="24978"/>
    <cellStyle name="Note 2 12 18 2 2" xfId="37436"/>
    <cellStyle name="Note 2 12 18 3" xfId="37435"/>
    <cellStyle name="Note 2 12 19" xfId="14056"/>
    <cellStyle name="Note 2 12 19 2" xfId="25278"/>
    <cellStyle name="Note 2 12 19 2 2" xfId="37438"/>
    <cellStyle name="Note 2 12 19 3" xfId="37437"/>
    <cellStyle name="Note 2 12 2" xfId="7046"/>
    <cellStyle name="Note 2 12 2 2" xfId="19053"/>
    <cellStyle name="Note 2 12 2 2 2" xfId="37440"/>
    <cellStyle name="Note 2 12 2 3" xfId="37439"/>
    <cellStyle name="Note 2 12 20" xfId="14350"/>
    <cellStyle name="Note 2 12 20 2" xfId="37441"/>
    <cellStyle name="Note 2 12 21" xfId="37418"/>
    <cellStyle name="Note 2 12 22" xfId="4260"/>
    <cellStyle name="Note 2 12 3" xfId="7512"/>
    <cellStyle name="Note 2 12 3 2" xfId="19460"/>
    <cellStyle name="Note 2 12 3 2 2" xfId="37443"/>
    <cellStyle name="Note 2 12 3 3" xfId="37442"/>
    <cellStyle name="Note 2 12 4" xfId="7969"/>
    <cellStyle name="Note 2 12 4 2" xfId="19856"/>
    <cellStyle name="Note 2 12 4 2 2" xfId="37445"/>
    <cellStyle name="Note 2 12 4 3" xfId="37444"/>
    <cellStyle name="Note 2 12 5" xfId="8428"/>
    <cellStyle name="Note 2 12 5 2" xfId="20249"/>
    <cellStyle name="Note 2 12 5 2 2" xfId="37447"/>
    <cellStyle name="Note 2 12 5 3" xfId="37446"/>
    <cellStyle name="Note 2 12 6" xfId="8885"/>
    <cellStyle name="Note 2 12 6 2" xfId="20652"/>
    <cellStyle name="Note 2 12 6 2 2" xfId="37449"/>
    <cellStyle name="Note 2 12 6 3" xfId="37448"/>
    <cellStyle name="Note 2 12 7" xfId="9334"/>
    <cellStyle name="Note 2 12 7 2" xfId="21052"/>
    <cellStyle name="Note 2 12 7 2 2" xfId="37451"/>
    <cellStyle name="Note 2 12 7 3" xfId="37450"/>
    <cellStyle name="Note 2 12 8" xfId="9774"/>
    <cellStyle name="Note 2 12 8 2" xfId="21438"/>
    <cellStyle name="Note 2 12 8 2 2" xfId="37453"/>
    <cellStyle name="Note 2 12 8 3" xfId="37452"/>
    <cellStyle name="Note 2 12 9" xfId="10216"/>
    <cellStyle name="Note 2 12 9 2" xfId="21823"/>
    <cellStyle name="Note 2 12 9 2 2" xfId="37455"/>
    <cellStyle name="Note 2 12 9 3" xfId="37454"/>
    <cellStyle name="Note 2 13" xfId="4261"/>
    <cellStyle name="Note 2 13 10" xfId="10634"/>
    <cellStyle name="Note 2 13 10 2" xfId="22185"/>
    <cellStyle name="Note 2 13 10 2 2" xfId="37458"/>
    <cellStyle name="Note 2 13 10 3" xfId="37457"/>
    <cellStyle name="Note 2 13 11" xfId="11058"/>
    <cellStyle name="Note 2 13 11 2" xfId="22558"/>
    <cellStyle name="Note 2 13 11 2 2" xfId="37460"/>
    <cellStyle name="Note 2 13 11 3" xfId="37459"/>
    <cellStyle name="Note 2 13 12" xfId="11477"/>
    <cellStyle name="Note 2 13 12 2" xfId="22922"/>
    <cellStyle name="Note 2 13 12 2 2" xfId="37462"/>
    <cellStyle name="Note 2 13 12 3" xfId="37461"/>
    <cellStyle name="Note 2 13 13" xfId="11903"/>
    <cellStyle name="Note 2 13 13 2" xfId="23320"/>
    <cellStyle name="Note 2 13 13 2 2" xfId="37464"/>
    <cellStyle name="Note 2 13 13 3" xfId="37463"/>
    <cellStyle name="Note 2 13 14" xfId="12280"/>
    <cellStyle name="Note 2 13 14 2" xfId="23659"/>
    <cellStyle name="Note 2 13 14 2 2" xfId="37466"/>
    <cellStyle name="Note 2 13 14 3" xfId="37465"/>
    <cellStyle name="Note 2 13 15" xfId="12646"/>
    <cellStyle name="Note 2 13 15 2" xfId="23983"/>
    <cellStyle name="Note 2 13 15 2 2" xfId="37468"/>
    <cellStyle name="Note 2 13 15 3" xfId="37467"/>
    <cellStyle name="Note 2 13 16" xfId="13056"/>
    <cellStyle name="Note 2 13 16 2" xfId="24367"/>
    <cellStyle name="Note 2 13 16 2 2" xfId="37470"/>
    <cellStyle name="Note 2 13 16 3" xfId="37469"/>
    <cellStyle name="Note 2 13 17" xfId="13394"/>
    <cellStyle name="Note 2 13 17 2" xfId="24677"/>
    <cellStyle name="Note 2 13 17 2 2" xfId="37472"/>
    <cellStyle name="Note 2 13 17 3" xfId="37471"/>
    <cellStyle name="Note 2 13 18" xfId="13729"/>
    <cellStyle name="Note 2 13 18 2" xfId="24979"/>
    <cellStyle name="Note 2 13 18 2 2" xfId="37474"/>
    <cellStyle name="Note 2 13 18 3" xfId="37473"/>
    <cellStyle name="Note 2 13 19" xfId="14057"/>
    <cellStyle name="Note 2 13 19 2" xfId="25279"/>
    <cellStyle name="Note 2 13 19 2 2" xfId="37476"/>
    <cellStyle name="Note 2 13 19 3" xfId="37475"/>
    <cellStyle name="Note 2 13 2" xfId="7047"/>
    <cellStyle name="Note 2 13 2 2" xfId="19054"/>
    <cellStyle name="Note 2 13 2 2 2" xfId="37478"/>
    <cellStyle name="Note 2 13 2 3" xfId="37477"/>
    <cellStyle name="Note 2 13 20" xfId="14351"/>
    <cellStyle name="Note 2 13 20 2" xfId="37479"/>
    <cellStyle name="Note 2 13 21" xfId="37456"/>
    <cellStyle name="Note 2 13 3" xfId="7513"/>
    <cellStyle name="Note 2 13 3 2" xfId="19461"/>
    <cellStyle name="Note 2 13 3 2 2" xfId="37481"/>
    <cellStyle name="Note 2 13 3 3" xfId="37480"/>
    <cellStyle name="Note 2 13 4" xfId="7970"/>
    <cellStyle name="Note 2 13 4 2" xfId="19857"/>
    <cellStyle name="Note 2 13 4 2 2" xfId="37483"/>
    <cellStyle name="Note 2 13 4 3" xfId="37482"/>
    <cellStyle name="Note 2 13 5" xfId="8429"/>
    <cellStyle name="Note 2 13 5 2" xfId="20250"/>
    <cellStyle name="Note 2 13 5 2 2" xfId="37485"/>
    <cellStyle name="Note 2 13 5 3" xfId="37484"/>
    <cellStyle name="Note 2 13 6" xfId="8886"/>
    <cellStyle name="Note 2 13 6 2" xfId="20653"/>
    <cellStyle name="Note 2 13 6 2 2" xfId="37487"/>
    <cellStyle name="Note 2 13 6 3" xfId="37486"/>
    <cellStyle name="Note 2 13 7" xfId="9335"/>
    <cellStyle name="Note 2 13 7 2" xfId="21053"/>
    <cellStyle name="Note 2 13 7 2 2" xfId="37489"/>
    <cellStyle name="Note 2 13 7 3" xfId="37488"/>
    <cellStyle name="Note 2 13 8" xfId="9775"/>
    <cellStyle name="Note 2 13 8 2" xfId="21439"/>
    <cellStyle name="Note 2 13 8 2 2" xfId="37491"/>
    <cellStyle name="Note 2 13 8 3" xfId="37490"/>
    <cellStyle name="Note 2 13 9" xfId="10217"/>
    <cellStyle name="Note 2 13 9 2" xfId="21824"/>
    <cellStyle name="Note 2 13 9 2 2" xfId="37493"/>
    <cellStyle name="Note 2 13 9 3" xfId="37492"/>
    <cellStyle name="Note 2 14" xfId="4262"/>
    <cellStyle name="Note 2 14 10" xfId="10635"/>
    <cellStyle name="Note 2 14 10 2" xfId="22186"/>
    <cellStyle name="Note 2 14 10 2 2" xfId="37496"/>
    <cellStyle name="Note 2 14 10 3" xfId="37495"/>
    <cellStyle name="Note 2 14 11" xfId="11059"/>
    <cellStyle name="Note 2 14 11 2" xfId="22559"/>
    <cellStyle name="Note 2 14 11 2 2" xfId="37498"/>
    <cellStyle name="Note 2 14 11 3" xfId="37497"/>
    <cellStyle name="Note 2 14 12" xfId="11478"/>
    <cellStyle name="Note 2 14 12 2" xfId="22923"/>
    <cellStyle name="Note 2 14 12 2 2" xfId="37500"/>
    <cellStyle name="Note 2 14 12 3" xfId="37499"/>
    <cellStyle name="Note 2 14 13" xfId="11904"/>
    <cellStyle name="Note 2 14 13 2" xfId="23321"/>
    <cellStyle name="Note 2 14 13 2 2" xfId="37502"/>
    <cellStyle name="Note 2 14 13 3" xfId="37501"/>
    <cellStyle name="Note 2 14 14" xfId="12281"/>
    <cellStyle name="Note 2 14 14 2" xfId="23660"/>
    <cellStyle name="Note 2 14 14 2 2" xfId="37504"/>
    <cellStyle name="Note 2 14 14 3" xfId="37503"/>
    <cellStyle name="Note 2 14 15" xfId="12647"/>
    <cellStyle name="Note 2 14 15 2" xfId="23984"/>
    <cellStyle name="Note 2 14 15 2 2" xfId="37506"/>
    <cellStyle name="Note 2 14 15 3" xfId="37505"/>
    <cellStyle name="Note 2 14 16" xfId="13057"/>
    <cellStyle name="Note 2 14 16 2" xfId="24368"/>
    <cellStyle name="Note 2 14 16 2 2" xfId="37508"/>
    <cellStyle name="Note 2 14 16 3" xfId="37507"/>
    <cellStyle name="Note 2 14 17" xfId="13395"/>
    <cellStyle name="Note 2 14 17 2" xfId="24678"/>
    <cellStyle name="Note 2 14 17 2 2" xfId="37510"/>
    <cellStyle name="Note 2 14 17 3" xfId="37509"/>
    <cellStyle name="Note 2 14 18" xfId="13730"/>
    <cellStyle name="Note 2 14 18 2" xfId="24980"/>
    <cellStyle name="Note 2 14 18 2 2" xfId="37512"/>
    <cellStyle name="Note 2 14 18 3" xfId="37511"/>
    <cellStyle name="Note 2 14 19" xfId="14058"/>
    <cellStyle name="Note 2 14 19 2" xfId="25280"/>
    <cellStyle name="Note 2 14 19 2 2" xfId="37514"/>
    <cellStyle name="Note 2 14 19 3" xfId="37513"/>
    <cellStyle name="Note 2 14 2" xfId="7048"/>
    <cellStyle name="Note 2 14 2 2" xfId="19055"/>
    <cellStyle name="Note 2 14 2 2 2" xfId="37516"/>
    <cellStyle name="Note 2 14 2 3" xfId="37515"/>
    <cellStyle name="Note 2 14 20" xfId="14352"/>
    <cellStyle name="Note 2 14 20 2" xfId="37517"/>
    <cellStyle name="Note 2 14 21" xfId="37494"/>
    <cellStyle name="Note 2 14 3" xfId="7514"/>
    <cellStyle name="Note 2 14 3 2" xfId="19462"/>
    <cellStyle name="Note 2 14 3 2 2" xfId="37519"/>
    <cellStyle name="Note 2 14 3 3" xfId="37518"/>
    <cellStyle name="Note 2 14 4" xfId="7971"/>
    <cellStyle name="Note 2 14 4 2" xfId="19858"/>
    <cellStyle name="Note 2 14 4 2 2" xfId="37521"/>
    <cellStyle name="Note 2 14 4 3" xfId="37520"/>
    <cellStyle name="Note 2 14 5" xfId="8430"/>
    <cellStyle name="Note 2 14 5 2" xfId="20251"/>
    <cellStyle name="Note 2 14 5 2 2" xfId="37523"/>
    <cellStyle name="Note 2 14 5 3" xfId="37522"/>
    <cellStyle name="Note 2 14 6" xfId="8887"/>
    <cellStyle name="Note 2 14 6 2" xfId="20654"/>
    <cellStyle name="Note 2 14 6 2 2" xfId="37525"/>
    <cellStyle name="Note 2 14 6 3" xfId="37524"/>
    <cellStyle name="Note 2 14 7" xfId="9336"/>
    <cellStyle name="Note 2 14 7 2" xfId="21054"/>
    <cellStyle name="Note 2 14 7 2 2" xfId="37527"/>
    <cellStyle name="Note 2 14 7 3" xfId="37526"/>
    <cellStyle name="Note 2 14 8" xfId="9776"/>
    <cellStyle name="Note 2 14 8 2" xfId="21440"/>
    <cellStyle name="Note 2 14 8 2 2" xfId="37529"/>
    <cellStyle name="Note 2 14 8 3" xfId="37528"/>
    <cellStyle name="Note 2 14 9" xfId="10218"/>
    <cellStyle name="Note 2 14 9 2" xfId="21825"/>
    <cellStyle name="Note 2 14 9 2 2" xfId="37531"/>
    <cellStyle name="Note 2 14 9 3" xfId="37530"/>
    <cellStyle name="Note 2 15" xfId="4263"/>
    <cellStyle name="Note 2 15 10" xfId="10636"/>
    <cellStyle name="Note 2 15 10 2" xfId="22187"/>
    <cellStyle name="Note 2 15 10 2 2" xfId="37534"/>
    <cellStyle name="Note 2 15 10 3" xfId="37533"/>
    <cellStyle name="Note 2 15 11" xfId="11060"/>
    <cellStyle name="Note 2 15 11 2" xfId="22560"/>
    <cellStyle name="Note 2 15 11 2 2" xfId="37536"/>
    <cellStyle name="Note 2 15 11 3" xfId="37535"/>
    <cellStyle name="Note 2 15 12" xfId="11479"/>
    <cellStyle name="Note 2 15 12 2" xfId="22924"/>
    <cellStyle name="Note 2 15 12 2 2" xfId="37538"/>
    <cellStyle name="Note 2 15 12 3" xfId="37537"/>
    <cellStyle name="Note 2 15 13" xfId="11905"/>
    <cellStyle name="Note 2 15 13 2" xfId="23322"/>
    <cellStyle name="Note 2 15 13 2 2" xfId="37540"/>
    <cellStyle name="Note 2 15 13 3" xfId="37539"/>
    <cellStyle name="Note 2 15 14" xfId="12282"/>
    <cellStyle name="Note 2 15 14 2" xfId="23661"/>
    <cellStyle name="Note 2 15 14 2 2" xfId="37542"/>
    <cellStyle name="Note 2 15 14 3" xfId="37541"/>
    <cellStyle name="Note 2 15 15" xfId="12648"/>
    <cellStyle name="Note 2 15 15 2" xfId="23985"/>
    <cellStyle name="Note 2 15 15 2 2" xfId="37544"/>
    <cellStyle name="Note 2 15 15 3" xfId="37543"/>
    <cellStyle name="Note 2 15 16" xfId="13058"/>
    <cellStyle name="Note 2 15 16 2" xfId="24369"/>
    <cellStyle name="Note 2 15 16 2 2" xfId="37546"/>
    <cellStyle name="Note 2 15 16 3" xfId="37545"/>
    <cellStyle name="Note 2 15 17" xfId="13396"/>
    <cellStyle name="Note 2 15 17 2" xfId="24679"/>
    <cellStyle name="Note 2 15 17 2 2" xfId="37548"/>
    <cellStyle name="Note 2 15 17 3" xfId="37547"/>
    <cellStyle name="Note 2 15 18" xfId="13731"/>
    <cellStyle name="Note 2 15 18 2" xfId="24981"/>
    <cellStyle name="Note 2 15 18 2 2" xfId="37550"/>
    <cellStyle name="Note 2 15 18 3" xfId="37549"/>
    <cellStyle name="Note 2 15 19" xfId="14059"/>
    <cellStyle name="Note 2 15 19 2" xfId="25281"/>
    <cellStyle name="Note 2 15 19 2 2" xfId="37552"/>
    <cellStyle name="Note 2 15 19 3" xfId="37551"/>
    <cellStyle name="Note 2 15 2" xfId="7049"/>
    <cellStyle name="Note 2 15 2 2" xfId="19056"/>
    <cellStyle name="Note 2 15 2 2 2" xfId="37554"/>
    <cellStyle name="Note 2 15 2 3" xfId="37553"/>
    <cellStyle name="Note 2 15 20" xfId="14353"/>
    <cellStyle name="Note 2 15 20 2" xfId="37555"/>
    <cellStyle name="Note 2 15 21" xfId="37532"/>
    <cellStyle name="Note 2 15 3" xfId="7515"/>
    <cellStyle name="Note 2 15 3 2" xfId="19463"/>
    <cellStyle name="Note 2 15 3 2 2" xfId="37557"/>
    <cellStyle name="Note 2 15 3 3" xfId="37556"/>
    <cellStyle name="Note 2 15 4" xfId="7972"/>
    <cellStyle name="Note 2 15 4 2" xfId="19859"/>
    <cellStyle name="Note 2 15 4 2 2" xfId="37559"/>
    <cellStyle name="Note 2 15 4 3" xfId="37558"/>
    <cellStyle name="Note 2 15 5" xfId="8431"/>
    <cellStyle name="Note 2 15 5 2" xfId="20252"/>
    <cellStyle name="Note 2 15 5 2 2" xfId="37561"/>
    <cellStyle name="Note 2 15 5 3" xfId="37560"/>
    <cellStyle name="Note 2 15 6" xfId="8888"/>
    <cellStyle name="Note 2 15 6 2" xfId="20655"/>
    <cellStyle name="Note 2 15 6 2 2" xfId="37563"/>
    <cellStyle name="Note 2 15 6 3" xfId="37562"/>
    <cellStyle name="Note 2 15 7" xfId="9337"/>
    <cellStyle name="Note 2 15 7 2" xfId="21055"/>
    <cellStyle name="Note 2 15 7 2 2" xfId="37565"/>
    <cellStyle name="Note 2 15 7 3" xfId="37564"/>
    <cellStyle name="Note 2 15 8" xfId="9777"/>
    <cellStyle name="Note 2 15 8 2" xfId="21441"/>
    <cellStyle name="Note 2 15 8 2 2" xfId="37567"/>
    <cellStyle name="Note 2 15 8 3" xfId="37566"/>
    <cellStyle name="Note 2 15 9" xfId="10219"/>
    <cellStyle name="Note 2 15 9 2" xfId="21826"/>
    <cellStyle name="Note 2 15 9 2 2" xfId="37569"/>
    <cellStyle name="Note 2 15 9 3" xfId="37568"/>
    <cellStyle name="Note 2 16" xfId="4264"/>
    <cellStyle name="Note 2 16 10" xfId="10637"/>
    <cellStyle name="Note 2 16 10 2" xfId="22188"/>
    <cellStyle name="Note 2 16 10 2 2" xfId="37572"/>
    <cellStyle name="Note 2 16 10 3" xfId="37571"/>
    <cellStyle name="Note 2 16 11" xfId="11061"/>
    <cellStyle name="Note 2 16 11 2" xfId="22561"/>
    <cellStyle name="Note 2 16 11 2 2" xfId="37574"/>
    <cellStyle name="Note 2 16 11 3" xfId="37573"/>
    <cellStyle name="Note 2 16 12" xfId="11480"/>
    <cellStyle name="Note 2 16 12 2" xfId="22925"/>
    <cellStyle name="Note 2 16 12 2 2" xfId="37576"/>
    <cellStyle name="Note 2 16 12 3" xfId="37575"/>
    <cellStyle name="Note 2 16 13" xfId="11906"/>
    <cellStyle name="Note 2 16 13 2" xfId="23323"/>
    <cellStyle name="Note 2 16 13 2 2" xfId="37578"/>
    <cellStyle name="Note 2 16 13 3" xfId="37577"/>
    <cellStyle name="Note 2 16 14" xfId="12283"/>
    <cellStyle name="Note 2 16 14 2" xfId="23662"/>
    <cellStyle name="Note 2 16 14 2 2" xfId="37580"/>
    <cellStyle name="Note 2 16 14 3" xfId="37579"/>
    <cellStyle name="Note 2 16 15" xfId="12649"/>
    <cellStyle name="Note 2 16 15 2" xfId="23986"/>
    <cellStyle name="Note 2 16 15 2 2" xfId="37582"/>
    <cellStyle name="Note 2 16 15 3" xfId="37581"/>
    <cellStyle name="Note 2 16 16" xfId="13059"/>
    <cellStyle name="Note 2 16 16 2" xfId="24370"/>
    <cellStyle name="Note 2 16 16 2 2" xfId="37584"/>
    <cellStyle name="Note 2 16 16 3" xfId="37583"/>
    <cellStyle name="Note 2 16 17" xfId="13397"/>
    <cellStyle name="Note 2 16 17 2" xfId="24680"/>
    <cellStyle name="Note 2 16 17 2 2" xfId="37586"/>
    <cellStyle name="Note 2 16 17 3" xfId="37585"/>
    <cellStyle name="Note 2 16 18" xfId="13732"/>
    <cellStyle name="Note 2 16 18 2" xfId="24982"/>
    <cellStyle name="Note 2 16 18 2 2" xfId="37588"/>
    <cellStyle name="Note 2 16 18 3" xfId="37587"/>
    <cellStyle name="Note 2 16 19" xfId="14060"/>
    <cellStyle name="Note 2 16 19 2" xfId="25282"/>
    <cellStyle name="Note 2 16 19 2 2" xfId="37590"/>
    <cellStyle name="Note 2 16 19 3" xfId="37589"/>
    <cellStyle name="Note 2 16 2" xfId="7050"/>
    <cellStyle name="Note 2 16 2 2" xfId="19057"/>
    <cellStyle name="Note 2 16 2 2 2" xfId="37592"/>
    <cellStyle name="Note 2 16 2 3" xfId="37591"/>
    <cellStyle name="Note 2 16 20" xfId="14354"/>
    <cellStyle name="Note 2 16 20 2" xfId="37593"/>
    <cellStyle name="Note 2 16 21" xfId="37570"/>
    <cellStyle name="Note 2 16 3" xfId="7516"/>
    <cellStyle name="Note 2 16 3 2" xfId="19464"/>
    <cellStyle name="Note 2 16 3 2 2" xfId="37595"/>
    <cellStyle name="Note 2 16 3 3" xfId="37594"/>
    <cellStyle name="Note 2 16 4" xfId="7973"/>
    <cellStyle name="Note 2 16 4 2" xfId="19860"/>
    <cellStyle name="Note 2 16 4 2 2" xfId="37597"/>
    <cellStyle name="Note 2 16 4 3" xfId="37596"/>
    <cellStyle name="Note 2 16 5" xfId="8432"/>
    <cellStyle name="Note 2 16 5 2" xfId="20253"/>
    <cellStyle name="Note 2 16 5 2 2" xfId="37599"/>
    <cellStyle name="Note 2 16 5 3" xfId="37598"/>
    <cellStyle name="Note 2 16 6" xfId="8889"/>
    <cellStyle name="Note 2 16 6 2" xfId="20656"/>
    <cellStyle name="Note 2 16 6 2 2" xfId="37601"/>
    <cellStyle name="Note 2 16 6 3" xfId="37600"/>
    <cellStyle name="Note 2 16 7" xfId="9338"/>
    <cellStyle name="Note 2 16 7 2" xfId="21056"/>
    <cellStyle name="Note 2 16 7 2 2" xfId="37603"/>
    <cellStyle name="Note 2 16 7 3" xfId="37602"/>
    <cellStyle name="Note 2 16 8" xfId="9778"/>
    <cellStyle name="Note 2 16 8 2" xfId="21442"/>
    <cellStyle name="Note 2 16 8 2 2" xfId="37605"/>
    <cellStyle name="Note 2 16 8 3" xfId="37604"/>
    <cellStyle name="Note 2 16 9" xfId="10220"/>
    <cellStyle name="Note 2 16 9 2" xfId="21827"/>
    <cellStyle name="Note 2 16 9 2 2" xfId="37607"/>
    <cellStyle name="Note 2 16 9 3" xfId="37606"/>
    <cellStyle name="Note 2 17" xfId="4265"/>
    <cellStyle name="Note 2 17 10" xfId="10638"/>
    <cellStyle name="Note 2 17 10 2" xfId="22189"/>
    <cellStyle name="Note 2 17 10 2 2" xfId="37610"/>
    <cellStyle name="Note 2 17 10 3" xfId="37609"/>
    <cellStyle name="Note 2 17 11" xfId="11062"/>
    <cellStyle name="Note 2 17 11 2" xfId="22562"/>
    <cellStyle name="Note 2 17 11 2 2" xfId="37612"/>
    <cellStyle name="Note 2 17 11 3" xfId="37611"/>
    <cellStyle name="Note 2 17 12" xfId="11481"/>
    <cellStyle name="Note 2 17 12 2" xfId="22926"/>
    <cellStyle name="Note 2 17 12 2 2" xfId="37614"/>
    <cellStyle name="Note 2 17 12 3" xfId="37613"/>
    <cellStyle name="Note 2 17 13" xfId="11907"/>
    <cellStyle name="Note 2 17 13 2" xfId="23324"/>
    <cellStyle name="Note 2 17 13 2 2" xfId="37616"/>
    <cellStyle name="Note 2 17 13 3" xfId="37615"/>
    <cellStyle name="Note 2 17 14" xfId="12284"/>
    <cellStyle name="Note 2 17 14 2" xfId="23663"/>
    <cellStyle name="Note 2 17 14 2 2" xfId="37618"/>
    <cellStyle name="Note 2 17 14 3" xfId="37617"/>
    <cellStyle name="Note 2 17 15" xfId="12650"/>
    <cellStyle name="Note 2 17 15 2" xfId="23987"/>
    <cellStyle name="Note 2 17 15 2 2" xfId="37620"/>
    <cellStyle name="Note 2 17 15 3" xfId="37619"/>
    <cellStyle name="Note 2 17 16" xfId="13060"/>
    <cellStyle name="Note 2 17 16 2" xfId="24371"/>
    <cellStyle name="Note 2 17 16 2 2" xfId="37622"/>
    <cellStyle name="Note 2 17 16 3" xfId="37621"/>
    <cellStyle name="Note 2 17 17" xfId="13398"/>
    <cellStyle name="Note 2 17 17 2" xfId="24681"/>
    <cellStyle name="Note 2 17 17 2 2" xfId="37624"/>
    <cellStyle name="Note 2 17 17 3" xfId="37623"/>
    <cellStyle name="Note 2 17 18" xfId="13733"/>
    <cellStyle name="Note 2 17 18 2" xfId="24983"/>
    <cellStyle name="Note 2 17 18 2 2" xfId="37626"/>
    <cellStyle name="Note 2 17 18 3" xfId="37625"/>
    <cellStyle name="Note 2 17 19" xfId="14061"/>
    <cellStyle name="Note 2 17 19 2" xfId="25283"/>
    <cellStyle name="Note 2 17 19 2 2" xfId="37628"/>
    <cellStyle name="Note 2 17 19 3" xfId="37627"/>
    <cellStyle name="Note 2 17 2" xfId="7051"/>
    <cellStyle name="Note 2 17 2 2" xfId="19058"/>
    <cellStyle name="Note 2 17 2 2 2" xfId="37630"/>
    <cellStyle name="Note 2 17 2 3" xfId="37629"/>
    <cellStyle name="Note 2 17 20" xfId="14355"/>
    <cellStyle name="Note 2 17 20 2" xfId="37631"/>
    <cellStyle name="Note 2 17 21" xfId="37608"/>
    <cellStyle name="Note 2 17 3" xfId="7517"/>
    <cellStyle name="Note 2 17 3 2" xfId="19465"/>
    <cellStyle name="Note 2 17 3 2 2" xfId="37633"/>
    <cellStyle name="Note 2 17 3 3" xfId="37632"/>
    <cellStyle name="Note 2 17 4" xfId="7974"/>
    <cellStyle name="Note 2 17 4 2" xfId="19861"/>
    <cellStyle name="Note 2 17 4 2 2" xfId="37635"/>
    <cellStyle name="Note 2 17 4 3" xfId="37634"/>
    <cellStyle name="Note 2 17 5" xfId="8433"/>
    <cellStyle name="Note 2 17 5 2" xfId="20254"/>
    <cellStyle name="Note 2 17 5 2 2" xfId="37637"/>
    <cellStyle name="Note 2 17 5 3" xfId="37636"/>
    <cellStyle name="Note 2 17 6" xfId="8890"/>
    <cellStyle name="Note 2 17 6 2" xfId="20657"/>
    <cellStyle name="Note 2 17 6 2 2" xfId="37639"/>
    <cellStyle name="Note 2 17 6 3" xfId="37638"/>
    <cellStyle name="Note 2 17 7" xfId="9339"/>
    <cellStyle name="Note 2 17 7 2" xfId="21057"/>
    <cellStyle name="Note 2 17 7 2 2" xfId="37641"/>
    <cellStyle name="Note 2 17 7 3" xfId="37640"/>
    <cellStyle name="Note 2 17 8" xfId="9779"/>
    <cellStyle name="Note 2 17 8 2" xfId="21443"/>
    <cellStyle name="Note 2 17 8 2 2" xfId="37643"/>
    <cellStyle name="Note 2 17 8 3" xfId="37642"/>
    <cellStyle name="Note 2 17 9" xfId="10221"/>
    <cellStyle name="Note 2 17 9 2" xfId="21828"/>
    <cellStyle name="Note 2 17 9 2 2" xfId="37645"/>
    <cellStyle name="Note 2 17 9 3" xfId="37644"/>
    <cellStyle name="Note 2 18" xfId="1543"/>
    <cellStyle name="Note 2 18 10" xfId="5430"/>
    <cellStyle name="Note 2 18 10 2" xfId="17971"/>
    <cellStyle name="Note 2 18 10 2 2" xfId="37648"/>
    <cellStyle name="Note 2 18 10 3" xfId="37647"/>
    <cellStyle name="Note 2 18 11" xfId="10156"/>
    <cellStyle name="Note 2 18 11 2" xfId="21766"/>
    <cellStyle name="Note 2 18 11 2 2" xfId="37650"/>
    <cellStyle name="Note 2 18 11 3" xfId="37649"/>
    <cellStyle name="Note 2 18 12" xfId="5518"/>
    <cellStyle name="Note 2 18 12 2" xfId="18048"/>
    <cellStyle name="Note 2 18 12 2 2" xfId="37652"/>
    <cellStyle name="Note 2 18 12 3" xfId="37651"/>
    <cellStyle name="Note 2 18 13" xfId="10529"/>
    <cellStyle name="Note 2 18 13 2" xfId="22105"/>
    <cellStyle name="Note 2 18 13 2 2" xfId="37654"/>
    <cellStyle name="Note 2 18 13 3" xfId="37653"/>
    <cellStyle name="Note 2 18 14" xfId="10110"/>
    <cellStyle name="Note 2 18 14 2" xfId="21734"/>
    <cellStyle name="Note 2 18 14 2 2" xfId="37656"/>
    <cellStyle name="Note 2 18 14 3" xfId="37655"/>
    <cellStyle name="Note 2 18 15" xfId="10516"/>
    <cellStyle name="Note 2 18 15 2" xfId="22093"/>
    <cellStyle name="Note 2 18 15 2 2" xfId="37658"/>
    <cellStyle name="Note 2 18 15 3" xfId="37657"/>
    <cellStyle name="Note 2 18 16" xfId="5619"/>
    <cellStyle name="Note 2 18 16 2" xfId="18138"/>
    <cellStyle name="Note 2 18 16 2 2" xfId="37660"/>
    <cellStyle name="Note 2 18 16 3" xfId="37659"/>
    <cellStyle name="Note 2 18 17" xfId="10271"/>
    <cellStyle name="Note 2 18 17 2" xfId="21876"/>
    <cellStyle name="Note 2 18 17 2 2" xfId="37662"/>
    <cellStyle name="Note 2 18 17 3" xfId="37661"/>
    <cellStyle name="Note 2 18 18" xfId="5674"/>
    <cellStyle name="Note 2 18 18 2" xfId="18191"/>
    <cellStyle name="Note 2 18 18 2 2" xfId="37664"/>
    <cellStyle name="Note 2 18 18 3" xfId="37663"/>
    <cellStyle name="Note 2 18 19" xfId="10505"/>
    <cellStyle name="Note 2 18 19 2" xfId="22084"/>
    <cellStyle name="Note 2 18 19 2 2" xfId="37666"/>
    <cellStyle name="Note 2 18 19 3" xfId="37665"/>
    <cellStyle name="Note 2 18 2" xfId="4868"/>
    <cellStyle name="Note 2 18 2 2" xfId="17501"/>
    <cellStyle name="Note 2 18 2 2 2" xfId="37668"/>
    <cellStyle name="Note 2 18 2 3" xfId="37667"/>
    <cellStyle name="Note 2 18 20" xfId="13649"/>
    <cellStyle name="Note 2 18 20 2" xfId="37669"/>
    <cellStyle name="Note 2 18 21" xfId="37646"/>
    <cellStyle name="Note 2 18 3" xfId="6868"/>
    <cellStyle name="Note 2 18 3 2" xfId="18890"/>
    <cellStyle name="Note 2 18 3 2 2" xfId="37671"/>
    <cellStyle name="Note 2 18 3 3" xfId="37670"/>
    <cellStyle name="Note 2 18 4" xfId="5041"/>
    <cellStyle name="Note 2 18 4 2" xfId="17641"/>
    <cellStyle name="Note 2 18 4 2 2" xfId="37673"/>
    <cellStyle name="Note 2 18 4 3" xfId="37672"/>
    <cellStyle name="Note 2 18 5" xfId="6698"/>
    <cellStyle name="Note 2 18 5 2" xfId="18753"/>
    <cellStyle name="Note 2 18 5 2 2" xfId="37675"/>
    <cellStyle name="Note 2 18 5 3" xfId="37674"/>
    <cellStyle name="Note 2 18 6" xfId="5198"/>
    <cellStyle name="Note 2 18 6 2" xfId="17769"/>
    <cellStyle name="Note 2 18 6 2 2" xfId="37677"/>
    <cellStyle name="Note 2 18 6 3" xfId="37676"/>
    <cellStyle name="Note 2 18 7" xfId="7373"/>
    <cellStyle name="Note 2 18 7 2" xfId="19348"/>
    <cellStyle name="Note 2 18 7 2 2" xfId="37679"/>
    <cellStyle name="Note 2 18 7 3" xfId="37678"/>
    <cellStyle name="Note 2 18 8" xfId="5306"/>
    <cellStyle name="Note 2 18 8 2" xfId="17856"/>
    <cellStyle name="Note 2 18 8 2 2" xfId="37681"/>
    <cellStyle name="Note 2 18 8 3" xfId="37680"/>
    <cellStyle name="Note 2 18 9" xfId="8760"/>
    <cellStyle name="Note 2 18 9 2" xfId="20545"/>
    <cellStyle name="Note 2 18 9 2 2" xfId="37683"/>
    <cellStyle name="Note 2 18 9 3" xfId="37682"/>
    <cellStyle name="Note 2 19" xfId="4811"/>
    <cellStyle name="Note 2 19 2" xfId="17452"/>
    <cellStyle name="Note 2 19 2 2" xfId="37685"/>
    <cellStyle name="Note 2 19 3" xfId="37684"/>
    <cellStyle name="Note 2 2" xfId="114"/>
    <cellStyle name="Note 2 2 10" xfId="4267"/>
    <cellStyle name="Note 2 2 10 10" xfId="10640"/>
    <cellStyle name="Note 2 2 10 10 2" xfId="22191"/>
    <cellStyle name="Note 2 2 10 10 2 2" xfId="37689"/>
    <cellStyle name="Note 2 2 10 10 3" xfId="37688"/>
    <cellStyle name="Note 2 2 10 11" xfId="11064"/>
    <cellStyle name="Note 2 2 10 11 2" xfId="22564"/>
    <cellStyle name="Note 2 2 10 11 2 2" xfId="37691"/>
    <cellStyle name="Note 2 2 10 11 3" xfId="37690"/>
    <cellStyle name="Note 2 2 10 12" xfId="11483"/>
    <cellStyle name="Note 2 2 10 12 2" xfId="22928"/>
    <cellStyle name="Note 2 2 10 12 2 2" xfId="37693"/>
    <cellStyle name="Note 2 2 10 12 3" xfId="37692"/>
    <cellStyle name="Note 2 2 10 13" xfId="11909"/>
    <cellStyle name="Note 2 2 10 13 2" xfId="23326"/>
    <cellStyle name="Note 2 2 10 13 2 2" xfId="37695"/>
    <cellStyle name="Note 2 2 10 13 3" xfId="37694"/>
    <cellStyle name="Note 2 2 10 14" xfId="12286"/>
    <cellStyle name="Note 2 2 10 14 2" xfId="23665"/>
    <cellStyle name="Note 2 2 10 14 2 2" xfId="37697"/>
    <cellStyle name="Note 2 2 10 14 3" xfId="37696"/>
    <cellStyle name="Note 2 2 10 15" xfId="12652"/>
    <cellStyle name="Note 2 2 10 15 2" xfId="23989"/>
    <cellStyle name="Note 2 2 10 15 2 2" xfId="37699"/>
    <cellStyle name="Note 2 2 10 15 3" xfId="37698"/>
    <cellStyle name="Note 2 2 10 16" xfId="13062"/>
    <cellStyle name="Note 2 2 10 16 2" xfId="24373"/>
    <cellStyle name="Note 2 2 10 16 2 2" xfId="37701"/>
    <cellStyle name="Note 2 2 10 16 3" xfId="37700"/>
    <cellStyle name="Note 2 2 10 17" xfId="13400"/>
    <cellStyle name="Note 2 2 10 17 2" xfId="24683"/>
    <cellStyle name="Note 2 2 10 17 2 2" xfId="37703"/>
    <cellStyle name="Note 2 2 10 17 3" xfId="37702"/>
    <cellStyle name="Note 2 2 10 18" xfId="13735"/>
    <cellStyle name="Note 2 2 10 18 2" xfId="24985"/>
    <cellStyle name="Note 2 2 10 18 2 2" xfId="37705"/>
    <cellStyle name="Note 2 2 10 18 3" xfId="37704"/>
    <cellStyle name="Note 2 2 10 19" xfId="14063"/>
    <cellStyle name="Note 2 2 10 19 2" xfId="25285"/>
    <cellStyle name="Note 2 2 10 19 2 2" xfId="37707"/>
    <cellStyle name="Note 2 2 10 19 3" xfId="37706"/>
    <cellStyle name="Note 2 2 10 2" xfId="7053"/>
    <cellStyle name="Note 2 2 10 2 2" xfId="19060"/>
    <cellStyle name="Note 2 2 10 2 2 2" xfId="37709"/>
    <cellStyle name="Note 2 2 10 2 3" xfId="37708"/>
    <cellStyle name="Note 2 2 10 20" xfId="14357"/>
    <cellStyle name="Note 2 2 10 20 2" xfId="37710"/>
    <cellStyle name="Note 2 2 10 21" xfId="37687"/>
    <cellStyle name="Note 2 2 10 3" xfId="7519"/>
    <cellStyle name="Note 2 2 10 3 2" xfId="19467"/>
    <cellStyle name="Note 2 2 10 3 2 2" xfId="37712"/>
    <cellStyle name="Note 2 2 10 3 3" xfId="37711"/>
    <cellStyle name="Note 2 2 10 4" xfId="7976"/>
    <cellStyle name="Note 2 2 10 4 2" xfId="19863"/>
    <cellStyle name="Note 2 2 10 4 2 2" xfId="37714"/>
    <cellStyle name="Note 2 2 10 4 3" xfId="37713"/>
    <cellStyle name="Note 2 2 10 5" xfId="8435"/>
    <cellStyle name="Note 2 2 10 5 2" xfId="20256"/>
    <cellStyle name="Note 2 2 10 5 2 2" xfId="37716"/>
    <cellStyle name="Note 2 2 10 5 3" xfId="37715"/>
    <cellStyle name="Note 2 2 10 6" xfId="8892"/>
    <cellStyle name="Note 2 2 10 6 2" xfId="20659"/>
    <cellStyle name="Note 2 2 10 6 2 2" xfId="37718"/>
    <cellStyle name="Note 2 2 10 6 3" xfId="37717"/>
    <cellStyle name="Note 2 2 10 7" xfId="9341"/>
    <cellStyle name="Note 2 2 10 7 2" xfId="21059"/>
    <cellStyle name="Note 2 2 10 7 2 2" xfId="37720"/>
    <cellStyle name="Note 2 2 10 7 3" xfId="37719"/>
    <cellStyle name="Note 2 2 10 8" xfId="9781"/>
    <cellStyle name="Note 2 2 10 8 2" xfId="21445"/>
    <cellStyle name="Note 2 2 10 8 2 2" xfId="37722"/>
    <cellStyle name="Note 2 2 10 8 3" xfId="37721"/>
    <cellStyle name="Note 2 2 10 9" xfId="10223"/>
    <cellStyle name="Note 2 2 10 9 2" xfId="21830"/>
    <cellStyle name="Note 2 2 10 9 2 2" xfId="37724"/>
    <cellStyle name="Note 2 2 10 9 3" xfId="37723"/>
    <cellStyle name="Note 2 2 11" xfId="4268"/>
    <cellStyle name="Note 2 2 11 10" xfId="10641"/>
    <cellStyle name="Note 2 2 11 10 2" xfId="22192"/>
    <cellStyle name="Note 2 2 11 10 2 2" xfId="37727"/>
    <cellStyle name="Note 2 2 11 10 3" xfId="37726"/>
    <cellStyle name="Note 2 2 11 11" xfId="11065"/>
    <cellStyle name="Note 2 2 11 11 2" xfId="22565"/>
    <cellStyle name="Note 2 2 11 11 2 2" xfId="37729"/>
    <cellStyle name="Note 2 2 11 11 3" xfId="37728"/>
    <cellStyle name="Note 2 2 11 12" xfId="11484"/>
    <cellStyle name="Note 2 2 11 12 2" xfId="22929"/>
    <cellStyle name="Note 2 2 11 12 2 2" xfId="37731"/>
    <cellStyle name="Note 2 2 11 12 3" xfId="37730"/>
    <cellStyle name="Note 2 2 11 13" xfId="11910"/>
    <cellStyle name="Note 2 2 11 13 2" xfId="23327"/>
    <cellStyle name="Note 2 2 11 13 2 2" xfId="37733"/>
    <cellStyle name="Note 2 2 11 13 3" xfId="37732"/>
    <cellStyle name="Note 2 2 11 14" xfId="12287"/>
    <cellStyle name="Note 2 2 11 14 2" xfId="23666"/>
    <cellStyle name="Note 2 2 11 14 2 2" xfId="37735"/>
    <cellStyle name="Note 2 2 11 14 3" xfId="37734"/>
    <cellStyle name="Note 2 2 11 15" xfId="12653"/>
    <cellStyle name="Note 2 2 11 15 2" xfId="23990"/>
    <cellStyle name="Note 2 2 11 15 2 2" xfId="37737"/>
    <cellStyle name="Note 2 2 11 15 3" xfId="37736"/>
    <cellStyle name="Note 2 2 11 16" xfId="13063"/>
    <cellStyle name="Note 2 2 11 16 2" xfId="24374"/>
    <cellStyle name="Note 2 2 11 16 2 2" xfId="37739"/>
    <cellStyle name="Note 2 2 11 16 3" xfId="37738"/>
    <cellStyle name="Note 2 2 11 17" xfId="13401"/>
    <cellStyle name="Note 2 2 11 17 2" xfId="24684"/>
    <cellStyle name="Note 2 2 11 17 2 2" xfId="37741"/>
    <cellStyle name="Note 2 2 11 17 3" xfId="37740"/>
    <cellStyle name="Note 2 2 11 18" xfId="13736"/>
    <cellStyle name="Note 2 2 11 18 2" xfId="24986"/>
    <cellStyle name="Note 2 2 11 18 2 2" xfId="37743"/>
    <cellStyle name="Note 2 2 11 18 3" xfId="37742"/>
    <cellStyle name="Note 2 2 11 19" xfId="14064"/>
    <cellStyle name="Note 2 2 11 19 2" xfId="25286"/>
    <cellStyle name="Note 2 2 11 19 2 2" xfId="37745"/>
    <cellStyle name="Note 2 2 11 19 3" xfId="37744"/>
    <cellStyle name="Note 2 2 11 2" xfId="7054"/>
    <cellStyle name="Note 2 2 11 2 2" xfId="19061"/>
    <cellStyle name="Note 2 2 11 2 2 2" xfId="37747"/>
    <cellStyle name="Note 2 2 11 2 3" xfId="37746"/>
    <cellStyle name="Note 2 2 11 20" xfId="14358"/>
    <cellStyle name="Note 2 2 11 20 2" xfId="37748"/>
    <cellStyle name="Note 2 2 11 21" xfId="37725"/>
    <cellStyle name="Note 2 2 11 3" xfId="7520"/>
    <cellStyle name="Note 2 2 11 3 2" xfId="19468"/>
    <cellStyle name="Note 2 2 11 3 2 2" xfId="37750"/>
    <cellStyle name="Note 2 2 11 3 3" xfId="37749"/>
    <cellStyle name="Note 2 2 11 4" xfId="7977"/>
    <cellStyle name="Note 2 2 11 4 2" xfId="19864"/>
    <cellStyle name="Note 2 2 11 4 2 2" xfId="37752"/>
    <cellStyle name="Note 2 2 11 4 3" xfId="37751"/>
    <cellStyle name="Note 2 2 11 5" xfId="8436"/>
    <cellStyle name="Note 2 2 11 5 2" xfId="20257"/>
    <cellStyle name="Note 2 2 11 5 2 2" xfId="37754"/>
    <cellStyle name="Note 2 2 11 5 3" xfId="37753"/>
    <cellStyle name="Note 2 2 11 6" xfId="8893"/>
    <cellStyle name="Note 2 2 11 6 2" xfId="20660"/>
    <cellStyle name="Note 2 2 11 6 2 2" xfId="37756"/>
    <cellStyle name="Note 2 2 11 6 3" xfId="37755"/>
    <cellStyle name="Note 2 2 11 7" xfId="9342"/>
    <cellStyle name="Note 2 2 11 7 2" xfId="21060"/>
    <cellStyle name="Note 2 2 11 7 2 2" xfId="37758"/>
    <cellStyle name="Note 2 2 11 7 3" xfId="37757"/>
    <cellStyle name="Note 2 2 11 8" xfId="9782"/>
    <cellStyle name="Note 2 2 11 8 2" xfId="21446"/>
    <cellStyle name="Note 2 2 11 8 2 2" xfId="37760"/>
    <cellStyle name="Note 2 2 11 8 3" xfId="37759"/>
    <cellStyle name="Note 2 2 11 9" xfId="10224"/>
    <cellStyle name="Note 2 2 11 9 2" xfId="21831"/>
    <cellStyle name="Note 2 2 11 9 2 2" xfId="37762"/>
    <cellStyle name="Note 2 2 11 9 3" xfId="37761"/>
    <cellStyle name="Note 2 2 12" xfId="4857"/>
    <cellStyle name="Note 2 2 12 2" xfId="17490"/>
    <cellStyle name="Note 2 2 12 2 2" xfId="37764"/>
    <cellStyle name="Note 2 2 12 3" xfId="37763"/>
    <cellStyle name="Note 2 2 13" xfId="6879"/>
    <cellStyle name="Note 2 2 13 2" xfId="18901"/>
    <cellStyle name="Note 2 2 13 2 2" xfId="37766"/>
    <cellStyle name="Note 2 2 13 3" xfId="37765"/>
    <cellStyle name="Note 2 2 14" xfId="7401"/>
    <cellStyle name="Note 2 2 14 2" xfId="19371"/>
    <cellStyle name="Note 2 2 14 2 2" xfId="37768"/>
    <cellStyle name="Note 2 2 14 3" xfId="37767"/>
    <cellStyle name="Note 2 2 15" xfId="6706"/>
    <cellStyle name="Note 2 2 15 2" xfId="18761"/>
    <cellStyle name="Note 2 2 15 2 2" xfId="37770"/>
    <cellStyle name="Note 2 2 15 3" xfId="37769"/>
    <cellStyle name="Note 2 2 16" xfId="5193"/>
    <cellStyle name="Note 2 2 16 2" xfId="17764"/>
    <cellStyle name="Note 2 2 16 2 2" xfId="37772"/>
    <cellStyle name="Note 2 2 16 3" xfId="37771"/>
    <cellStyle name="Note 2 2 17" xfId="6585"/>
    <cellStyle name="Note 2 2 17 2" xfId="18656"/>
    <cellStyle name="Note 2 2 17 2 2" xfId="37774"/>
    <cellStyle name="Note 2 2 17 3" xfId="37773"/>
    <cellStyle name="Note 2 2 18" xfId="8749"/>
    <cellStyle name="Note 2 2 18 2" xfId="20534"/>
    <cellStyle name="Note 2 2 18 2 2" xfId="37776"/>
    <cellStyle name="Note 2 2 18 3" xfId="37775"/>
    <cellStyle name="Note 2 2 19" xfId="6447"/>
    <cellStyle name="Note 2 2 19 2" xfId="18532"/>
    <cellStyle name="Note 2 2 19 2 2" xfId="37778"/>
    <cellStyle name="Note 2 2 19 3" xfId="37777"/>
    <cellStyle name="Note 2 2 2" xfId="4140"/>
    <cellStyle name="Note 2 2 2 2" xfId="4255"/>
    <cellStyle name="Note 2 2 2 2 10" xfId="10211"/>
    <cellStyle name="Note 2 2 2 2 10 2" xfId="21818"/>
    <cellStyle name="Note 2 2 2 2 10 2 2" xfId="37782"/>
    <cellStyle name="Note 2 2 2 2 10 3" xfId="37781"/>
    <cellStyle name="Note 2 2 2 2 11" xfId="10628"/>
    <cellStyle name="Note 2 2 2 2 11 2" xfId="22179"/>
    <cellStyle name="Note 2 2 2 2 11 2 2" xfId="37784"/>
    <cellStyle name="Note 2 2 2 2 11 3" xfId="37783"/>
    <cellStyle name="Note 2 2 2 2 12" xfId="11052"/>
    <cellStyle name="Note 2 2 2 2 12 2" xfId="22552"/>
    <cellStyle name="Note 2 2 2 2 12 2 2" xfId="37786"/>
    <cellStyle name="Note 2 2 2 2 12 3" xfId="37785"/>
    <cellStyle name="Note 2 2 2 2 13" xfId="11471"/>
    <cellStyle name="Note 2 2 2 2 13 2" xfId="22916"/>
    <cellStyle name="Note 2 2 2 2 13 2 2" xfId="37788"/>
    <cellStyle name="Note 2 2 2 2 13 3" xfId="37787"/>
    <cellStyle name="Note 2 2 2 2 14" xfId="11897"/>
    <cellStyle name="Note 2 2 2 2 14 2" xfId="23314"/>
    <cellStyle name="Note 2 2 2 2 14 2 2" xfId="37790"/>
    <cellStyle name="Note 2 2 2 2 14 3" xfId="37789"/>
    <cellStyle name="Note 2 2 2 2 15" xfId="12274"/>
    <cellStyle name="Note 2 2 2 2 15 2" xfId="23653"/>
    <cellStyle name="Note 2 2 2 2 15 2 2" xfId="37792"/>
    <cellStyle name="Note 2 2 2 2 15 3" xfId="37791"/>
    <cellStyle name="Note 2 2 2 2 16" xfId="12640"/>
    <cellStyle name="Note 2 2 2 2 16 2" xfId="23977"/>
    <cellStyle name="Note 2 2 2 2 16 2 2" xfId="37794"/>
    <cellStyle name="Note 2 2 2 2 16 3" xfId="37793"/>
    <cellStyle name="Note 2 2 2 2 17" xfId="13050"/>
    <cellStyle name="Note 2 2 2 2 17 2" xfId="24361"/>
    <cellStyle name="Note 2 2 2 2 17 2 2" xfId="37796"/>
    <cellStyle name="Note 2 2 2 2 17 3" xfId="37795"/>
    <cellStyle name="Note 2 2 2 2 18" xfId="13388"/>
    <cellStyle name="Note 2 2 2 2 18 2" xfId="24671"/>
    <cellStyle name="Note 2 2 2 2 18 2 2" xfId="37798"/>
    <cellStyle name="Note 2 2 2 2 18 3" xfId="37797"/>
    <cellStyle name="Note 2 2 2 2 19" xfId="13723"/>
    <cellStyle name="Note 2 2 2 2 19 2" xfId="24973"/>
    <cellStyle name="Note 2 2 2 2 19 2 2" xfId="37800"/>
    <cellStyle name="Note 2 2 2 2 19 3" xfId="37799"/>
    <cellStyle name="Note 2 2 2 2 2" xfId="4266"/>
    <cellStyle name="Note 2 2 2 2 2 10" xfId="10222"/>
    <cellStyle name="Note 2 2 2 2 2 10 2" xfId="21829"/>
    <cellStyle name="Note 2 2 2 2 2 10 2 2" xfId="37803"/>
    <cellStyle name="Note 2 2 2 2 2 10 3" xfId="37802"/>
    <cellStyle name="Note 2 2 2 2 2 11" xfId="10639"/>
    <cellStyle name="Note 2 2 2 2 2 11 2" xfId="22190"/>
    <cellStyle name="Note 2 2 2 2 2 11 2 2" xfId="37805"/>
    <cellStyle name="Note 2 2 2 2 2 11 3" xfId="37804"/>
    <cellStyle name="Note 2 2 2 2 2 12" xfId="11063"/>
    <cellStyle name="Note 2 2 2 2 2 12 2" xfId="22563"/>
    <cellStyle name="Note 2 2 2 2 2 12 2 2" xfId="37807"/>
    <cellStyle name="Note 2 2 2 2 2 12 3" xfId="37806"/>
    <cellStyle name="Note 2 2 2 2 2 13" xfId="11482"/>
    <cellStyle name="Note 2 2 2 2 2 13 2" xfId="22927"/>
    <cellStyle name="Note 2 2 2 2 2 13 2 2" xfId="37809"/>
    <cellStyle name="Note 2 2 2 2 2 13 3" xfId="37808"/>
    <cellStyle name="Note 2 2 2 2 2 14" xfId="11908"/>
    <cellStyle name="Note 2 2 2 2 2 14 2" xfId="23325"/>
    <cellStyle name="Note 2 2 2 2 2 14 2 2" xfId="37811"/>
    <cellStyle name="Note 2 2 2 2 2 14 3" xfId="37810"/>
    <cellStyle name="Note 2 2 2 2 2 15" xfId="12285"/>
    <cellStyle name="Note 2 2 2 2 2 15 2" xfId="23664"/>
    <cellStyle name="Note 2 2 2 2 2 15 2 2" xfId="37813"/>
    <cellStyle name="Note 2 2 2 2 2 15 3" xfId="37812"/>
    <cellStyle name="Note 2 2 2 2 2 16" xfId="12651"/>
    <cellStyle name="Note 2 2 2 2 2 16 2" xfId="23988"/>
    <cellStyle name="Note 2 2 2 2 2 16 2 2" xfId="37815"/>
    <cellStyle name="Note 2 2 2 2 2 16 3" xfId="37814"/>
    <cellStyle name="Note 2 2 2 2 2 17" xfId="13061"/>
    <cellStyle name="Note 2 2 2 2 2 17 2" xfId="24372"/>
    <cellStyle name="Note 2 2 2 2 2 17 2 2" xfId="37817"/>
    <cellStyle name="Note 2 2 2 2 2 17 3" xfId="37816"/>
    <cellStyle name="Note 2 2 2 2 2 18" xfId="13399"/>
    <cellStyle name="Note 2 2 2 2 2 18 2" xfId="24682"/>
    <cellStyle name="Note 2 2 2 2 2 18 2 2" xfId="37819"/>
    <cellStyle name="Note 2 2 2 2 2 18 3" xfId="37818"/>
    <cellStyle name="Note 2 2 2 2 2 19" xfId="13734"/>
    <cellStyle name="Note 2 2 2 2 2 19 2" xfId="24984"/>
    <cellStyle name="Note 2 2 2 2 2 19 2 2" xfId="37821"/>
    <cellStyle name="Note 2 2 2 2 2 19 3" xfId="37820"/>
    <cellStyle name="Note 2 2 2 2 2 2" xfId="4269"/>
    <cellStyle name="Note 2 2 2 2 2 2 10" xfId="10225"/>
    <cellStyle name="Note 2 2 2 2 2 2 10 2" xfId="21832"/>
    <cellStyle name="Note 2 2 2 2 2 2 10 2 2" xfId="37824"/>
    <cellStyle name="Note 2 2 2 2 2 2 10 3" xfId="37823"/>
    <cellStyle name="Note 2 2 2 2 2 2 11" xfId="10642"/>
    <cellStyle name="Note 2 2 2 2 2 2 11 2" xfId="22193"/>
    <cellStyle name="Note 2 2 2 2 2 2 11 2 2" xfId="37826"/>
    <cellStyle name="Note 2 2 2 2 2 2 11 3" xfId="37825"/>
    <cellStyle name="Note 2 2 2 2 2 2 12" xfId="11066"/>
    <cellStyle name="Note 2 2 2 2 2 2 12 2" xfId="22566"/>
    <cellStyle name="Note 2 2 2 2 2 2 12 2 2" xfId="37828"/>
    <cellStyle name="Note 2 2 2 2 2 2 12 3" xfId="37827"/>
    <cellStyle name="Note 2 2 2 2 2 2 13" xfId="11485"/>
    <cellStyle name="Note 2 2 2 2 2 2 13 2" xfId="22930"/>
    <cellStyle name="Note 2 2 2 2 2 2 13 2 2" xfId="37830"/>
    <cellStyle name="Note 2 2 2 2 2 2 13 3" xfId="37829"/>
    <cellStyle name="Note 2 2 2 2 2 2 14" xfId="11911"/>
    <cellStyle name="Note 2 2 2 2 2 2 14 2" xfId="23328"/>
    <cellStyle name="Note 2 2 2 2 2 2 14 2 2" xfId="37832"/>
    <cellStyle name="Note 2 2 2 2 2 2 14 3" xfId="37831"/>
    <cellStyle name="Note 2 2 2 2 2 2 15" xfId="12288"/>
    <cellStyle name="Note 2 2 2 2 2 2 15 2" xfId="23667"/>
    <cellStyle name="Note 2 2 2 2 2 2 15 2 2" xfId="37834"/>
    <cellStyle name="Note 2 2 2 2 2 2 15 3" xfId="37833"/>
    <cellStyle name="Note 2 2 2 2 2 2 16" xfId="12654"/>
    <cellStyle name="Note 2 2 2 2 2 2 16 2" xfId="23991"/>
    <cellStyle name="Note 2 2 2 2 2 2 16 2 2" xfId="37836"/>
    <cellStyle name="Note 2 2 2 2 2 2 16 3" xfId="37835"/>
    <cellStyle name="Note 2 2 2 2 2 2 17" xfId="13064"/>
    <cellStyle name="Note 2 2 2 2 2 2 17 2" xfId="24375"/>
    <cellStyle name="Note 2 2 2 2 2 2 17 2 2" xfId="37838"/>
    <cellStyle name="Note 2 2 2 2 2 2 17 3" xfId="37837"/>
    <cellStyle name="Note 2 2 2 2 2 2 18" xfId="13402"/>
    <cellStyle name="Note 2 2 2 2 2 2 18 2" xfId="24685"/>
    <cellStyle name="Note 2 2 2 2 2 2 18 2 2" xfId="37840"/>
    <cellStyle name="Note 2 2 2 2 2 2 18 3" xfId="37839"/>
    <cellStyle name="Note 2 2 2 2 2 2 19" xfId="13737"/>
    <cellStyle name="Note 2 2 2 2 2 2 19 2" xfId="24987"/>
    <cellStyle name="Note 2 2 2 2 2 2 19 2 2" xfId="37842"/>
    <cellStyle name="Note 2 2 2 2 2 2 19 3" xfId="37841"/>
    <cellStyle name="Note 2 2 2 2 2 2 2" xfId="4270"/>
    <cellStyle name="Note 2 2 2 2 2 2 2 10" xfId="10226"/>
    <cellStyle name="Note 2 2 2 2 2 2 2 10 2" xfId="21833"/>
    <cellStyle name="Note 2 2 2 2 2 2 2 10 2 2" xfId="37845"/>
    <cellStyle name="Note 2 2 2 2 2 2 2 10 3" xfId="37844"/>
    <cellStyle name="Note 2 2 2 2 2 2 2 11" xfId="10643"/>
    <cellStyle name="Note 2 2 2 2 2 2 2 11 2" xfId="22194"/>
    <cellStyle name="Note 2 2 2 2 2 2 2 11 2 2" xfId="37847"/>
    <cellStyle name="Note 2 2 2 2 2 2 2 11 3" xfId="37846"/>
    <cellStyle name="Note 2 2 2 2 2 2 2 12" xfId="11067"/>
    <cellStyle name="Note 2 2 2 2 2 2 2 12 2" xfId="22567"/>
    <cellStyle name="Note 2 2 2 2 2 2 2 12 2 2" xfId="37849"/>
    <cellStyle name="Note 2 2 2 2 2 2 2 12 3" xfId="37848"/>
    <cellStyle name="Note 2 2 2 2 2 2 2 13" xfId="11486"/>
    <cellStyle name="Note 2 2 2 2 2 2 2 13 2" xfId="22931"/>
    <cellStyle name="Note 2 2 2 2 2 2 2 13 2 2" xfId="37851"/>
    <cellStyle name="Note 2 2 2 2 2 2 2 13 3" xfId="37850"/>
    <cellStyle name="Note 2 2 2 2 2 2 2 14" xfId="11912"/>
    <cellStyle name="Note 2 2 2 2 2 2 2 14 2" xfId="23329"/>
    <cellStyle name="Note 2 2 2 2 2 2 2 14 2 2" xfId="37853"/>
    <cellStyle name="Note 2 2 2 2 2 2 2 14 3" xfId="37852"/>
    <cellStyle name="Note 2 2 2 2 2 2 2 15" xfId="12289"/>
    <cellStyle name="Note 2 2 2 2 2 2 2 15 2" xfId="23668"/>
    <cellStyle name="Note 2 2 2 2 2 2 2 15 2 2" xfId="37855"/>
    <cellStyle name="Note 2 2 2 2 2 2 2 15 3" xfId="37854"/>
    <cellStyle name="Note 2 2 2 2 2 2 2 16" xfId="12655"/>
    <cellStyle name="Note 2 2 2 2 2 2 2 16 2" xfId="23992"/>
    <cellStyle name="Note 2 2 2 2 2 2 2 16 2 2" xfId="37857"/>
    <cellStyle name="Note 2 2 2 2 2 2 2 16 3" xfId="37856"/>
    <cellStyle name="Note 2 2 2 2 2 2 2 17" xfId="13065"/>
    <cellStyle name="Note 2 2 2 2 2 2 2 17 2" xfId="24376"/>
    <cellStyle name="Note 2 2 2 2 2 2 2 17 2 2" xfId="37859"/>
    <cellStyle name="Note 2 2 2 2 2 2 2 17 3" xfId="37858"/>
    <cellStyle name="Note 2 2 2 2 2 2 2 18" xfId="13403"/>
    <cellStyle name="Note 2 2 2 2 2 2 2 18 2" xfId="24686"/>
    <cellStyle name="Note 2 2 2 2 2 2 2 18 2 2" xfId="37861"/>
    <cellStyle name="Note 2 2 2 2 2 2 2 18 3" xfId="37860"/>
    <cellStyle name="Note 2 2 2 2 2 2 2 19" xfId="13738"/>
    <cellStyle name="Note 2 2 2 2 2 2 2 19 2" xfId="24988"/>
    <cellStyle name="Note 2 2 2 2 2 2 2 19 2 2" xfId="37863"/>
    <cellStyle name="Note 2 2 2 2 2 2 2 19 3" xfId="37862"/>
    <cellStyle name="Note 2 2 2 2 2 2 2 2" xfId="4271"/>
    <cellStyle name="Note 2 2 2 2 2 2 2 2 10" xfId="10644"/>
    <cellStyle name="Note 2 2 2 2 2 2 2 2 10 2" xfId="22195"/>
    <cellStyle name="Note 2 2 2 2 2 2 2 2 10 2 2" xfId="37866"/>
    <cellStyle name="Note 2 2 2 2 2 2 2 2 10 3" xfId="37865"/>
    <cellStyle name="Note 2 2 2 2 2 2 2 2 11" xfId="11068"/>
    <cellStyle name="Note 2 2 2 2 2 2 2 2 11 2" xfId="22568"/>
    <cellStyle name="Note 2 2 2 2 2 2 2 2 11 2 2" xfId="37868"/>
    <cellStyle name="Note 2 2 2 2 2 2 2 2 11 3" xfId="37867"/>
    <cellStyle name="Note 2 2 2 2 2 2 2 2 12" xfId="11487"/>
    <cellStyle name="Note 2 2 2 2 2 2 2 2 12 2" xfId="22932"/>
    <cellStyle name="Note 2 2 2 2 2 2 2 2 12 2 2" xfId="37870"/>
    <cellStyle name="Note 2 2 2 2 2 2 2 2 12 3" xfId="37869"/>
    <cellStyle name="Note 2 2 2 2 2 2 2 2 13" xfId="11913"/>
    <cellStyle name="Note 2 2 2 2 2 2 2 2 13 2" xfId="23330"/>
    <cellStyle name="Note 2 2 2 2 2 2 2 2 13 2 2" xfId="37872"/>
    <cellStyle name="Note 2 2 2 2 2 2 2 2 13 3" xfId="37871"/>
    <cellStyle name="Note 2 2 2 2 2 2 2 2 14" xfId="12290"/>
    <cellStyle name="Note 2 2 2 2 2 2 2 2 14 2" xfId="23669"/>
    <cellStyle name="Note 2 2 2 2 2 2 2 2 14 2 2" xfId="37874"/>
    <cellStyle name="Note 2 2 2 2 2 2 2 2 14 3" xfId="37873"/>
    <cellStyle name="Note 2 2 2 2 2 2 2 2 15" xfId="12656"/>
    <cellStyle name="Note 2 2 2 2 2 2 2 2 15 2" xfId="23993"/>
    <cellStyle name="Note 2 2 2 2 2 2 2 2 15 2 2" xfId="37876"/>
    <cellStyle name="Note 2 2 2 2 2 2 2 2 15 3" xfId="37875"/>
    <cellStyle name="Note 2 2 2 2 2 2 2 2 16" xfId="13066"/>
    <cellStyle name="Note 2 2 2 2 2 2 2 2 16 2" xfId="24377"/>
    <cellStyle name="Note 2 2 2 2 2 2 2 2 16 2 2" xfId="37878"/>
    <cellStyle name="Note 2 2 2 2 2 2 2 2 16 3" xfId="37877"/>
    <cellStyle name="Note 2 2 2 2 2 2 2 2 17" xfId="13404"/>
    <cellStyle name="Note 2 2 2 2 2 2 2 2 17 2" xfId="24687"/>
    <cellStyle name="Note 2 2 2 2 2 2 2 2 17 2 2" xfId="37880"/>
    <cellStyle name="Note 2 2 2 2 2 2 2 2 17 3" xfId="37879"/>
    <cellStyle name="Note 2 2 2 2 2 2 2 2 18" xfId="13739"/>
    <cellStyle name="Note 2 2 2 2 2 2 2 2 18 2" xfId="24989"/>
    <cellStyle name="Note 2 2 2 2 2 2 2 2 18 2 2" xfId="37882"/>
    <cellStyle name="Note 2 2 2 2 2 2 2 2 18 3" xfId="37881"/>
    <cellStyle name="Note 2 2 2 2 2 2 2 2 19" xfId="14067"/>
    <cellStyle name="Note 2 2 2 2 2 2 2 2 19 2" xfId="25289"/>
    <cellStyle name="Note 2 2 2 2 2 2 2 2 19 2 2" xfId="37884"/>
    <cellStyle name="Note 2 2 2 2 2 2 2 2 19 3" xfId="37883"/>
    <cellStyle name="Note 2 2 2 2 2 2 2 2 2" xfId="7057"/>
    <cellStyle name="Note 2 2 2 2 2 2 2 2 2 2" xfId="19064"/>
    <cellStyle name="Note 2 2 2 2 2 2 2 2 2 2 2" xfId="37886"/>
    <cellStyle name="Note 2 2 2 2 2 2 2 2 2 3" xfId="37885"/>
    <cellStyle name="Note 2 2 2 2 2 2 2 2 20" xfId="14361"/>
    <cellStyle name="Note 2 2 2 2 2 2 2 2 20 2" xfId="37887"/>
    <cellStyle name="Note 2 2 2 2 2 2 2 2 21" xfId="37864"/>
    <cellStyle name="Note 2 2 2 2 2 2 2 2 3" xfId="7523"/>
    <cellStyle name="Note 2 2 2 2 2 2 2 2 3 2" xfId="19471"/>
    <cellStyle name="Note 2 2 2 2 2 2 2 2 3 2 2" xfId="37889"/>
    <cellStyle name="Note 2 2 2 2 2 2 2 2 3 3" xfId="37888"/>
    <cellStyle name="Note 2 2 2 2 2 2 2 2 4" xfId="7980"/>
    <cellStyle name="Note 2 2 2 2 2 2 2 2 4 2" xfId="19867"/>
    <cellStyle name="Note 2 2 2 2 2 2 2 2 4 2 2" xfId="37891"/>
    <cellStyle name="Note 2 2 2 2 2 2 2 2 4 3" xfId="37890"/>
    <cellStyle name="Note 2 2 2 2 2 2 2 2 5" xfId="8439"/>
    <cellStyle name="Note 2 2 2 2 2 2 2 2 5 2" xfId="20260"/>
    <cellStyle name="Note 2 2 2 2 2 2 2 2 5 2 2" xfId="37893"/>
    <cellStyle name="Note 2 2 2 2 2 2 2 2 5 3" xfId="37892"/>
    <cellStyle name="Note 2 2 2 2 2 2 2 2 6" xfId="8896"/>
    <cellStyle name="Note 2 2 2 2 2 2 2 2 6 2" xfId="20663"/>
    <cellStyle name="Note 2 2 2 2 2 2 2 2 6 2 2" xfId="37895"/>
    <cellStyle name="Note 2 2 2 2 2 2 2 2 6 3" xfId="37894"/>
    <cellStyle name="Note 2 2 2 2 2 2 2 2 7" xfId="9345"/>
    <cellStyle name="Note 2 2 2 2 2 2 2 2 7 2" xfId="21063"/>
    <cellStyle name="Note 2 2 2 2 2 2 2 2 7 2 2" xfId="37897"/>
    <cellStyle name="Note 2 2 2 2 2 2 2 2 7 3" xfId="37896"/>
    <cellStyle name="Note 2 2 2 2 2 2 2 2 8" xfId="9785"/>
    <cellStyle name="Note 2 2 2 2 2 2 2 2 8 2" xfId="21449"/>
    <cellStyle name="Note 2 2 2 2 2 2 2 2 8 2 2" xfId="37899"/>
    <cellStyle name="Note 2 2 2 2 2 2 2 2 8 3" xfId="37898"/>
    <cellStyle name="Note 2 2 2 2 2 2 2 2 9" xfId="10227"/>
    <cellStyle name="Note 2 2 2 2 2 2 2 2 9 2" xfId="21834"/>
    <cellStyle name="Note 2 2 2 2 2 2 2 2 9 2 2" xfId="37901"/>
    <cellStyle name="Note 2 2 2 2 2 2 2 2 9 3" xfId="37900"/>
    <cellStyle name="Note 2 2 2 2 2 2 2 20" xfId="14066"/>
    <cellStyle name="Note 2 2 2 2 2 2 2 20 2" xfId="25288"/>
    <cellStyle name="Note 2 2 2 2 2 2 2 20 2 2" xfId="37903"/>
    <cellStyle name="Note 2 2 2 2 2 2 2 20 3" xfId="37902"/>
    <cellStyle name="Note 2 2 2 2 2 2 2 21" xfId="14360"/>
    <cellStyle name="Note 2 2 2 2 2 2 2 21 2" xfId="37904"/>
    <cellStyle name="Note 2 2 2 2 2 2 2 22" xfId="37843"/>
    <cellStyle name="Note 2 2 2 2 2 2 2 3" xfId="7056"/>
    <cellStyle name="Note 2 2 2 2 2 2 2 3 2" xfId="19063"/>
    <cellStyle name="Note 2 2 2 2 2 2 2 3 2 2" xfId="37906"/>
    <cellStyle name="Note 2 2 2 2 2 2 2 3 3" xfId="37905"/>
    <cellStyle name="Note 2 2 2 2 2 2 2 4" xfId="7522"/>
    <cellStyle name="Note 2 2 2 2 2 2 2 4 2" xfId="19470"/>
    <cellStyle name="Note 2 2 2 2 2 2 2 4 2 2" xfId="37908"/>
    <cellStyle name="Note 2 2 2 2 2 2 2 4 3" xfId="37907"/>
    <cellStyle name="Note 2 2 2 2 2 2 2 5" xfId="7979"/>
    <cellStyle name="Note 2 2 2 2 2 2 2 5 2" xfId="19866"/>
    <cellStyle name="Note 2 2 2 2 2 2 2 5 2 2" xfId="37910"/>
    <cellStyle name="Note 2 2 2 2 2 2 2 5 3" xfId="37909"/>
    <cellStyle name="Note 2 2 2 2 2 2 2 6" xfId="8438"/>
    <cellStyle name="Note 2 2 2 2 2 2 2 6 2" xfId="20259"/>
    <cellStyle name="Note 2 2 2 2 2 2 2 6 2 2" xfId="37912"/>
    <cellStyle name="Note 2 2 2 2 2 2 2 6 3" xfId="37911"/>
    <cellStyle name="Note 2 2 2 2 2 2 2 7" xfId="8895"/>
    <cellStyle name="Note 2 2 2 2 2 2 2 7 2" xfId="20662"/>
    <cellStyle name="Note 2 2 2 2 2 2 2 7 2 2" xfId="37914"/>
    <cellStyle name="Note 2 2 2 2 2 2 2 7 3" xfId="37913"/>
    <cellStyle name="Note 2 2 2 2 2 2 2 8" xfId="9344"/>
    <cellStyle name="Note 2 2 2 2 2 2 2 8 2" xfId="21062"/>
    <cellStyle name="Note 2 2 2 2 2 2 2 8 2 2" xfId="37916"/>
    <cellStyle name="Note 2 2 2 2 2 2 2 8 3" xfId="37915"/>
    <cellStyle name="Note 2 2 2 2 2 2 2 9" xfId="9784"/>
    <cellStyle name="Note 2 2 2 2 2 2 2 9 2" xfId="21448"/>
    <cellStyle name="Note 2 2 2 2 2 2 2 9 2 2" xfId="37918"/>
    <cellStyle name="Note 2 2 2 2 2 2 2 9 3" xfId="37917"/>
    <cellStyle name="Note 2 2 2 2 2 2 20" xfId="14065"/>
    <cellStyle name="Note 2 2 2 2 2 2 20 2" xfId="25287"/>
    <cellStyle name="Note 2 2 2 2 2 2 20 2 2" xfId="37920"/>
    <cellStyle name="Note 2 2 2 2 2 2 20 3" xfId="37919"/>
    <cellStyle name="Note 2 2 2 2 2 2 21" xfId="14359"/>
    <cellStyle name="Note 2 2 2 2 2 2 21 2" xfId="37921"/>
    <cellStyle name="Note 2 2 2 2 2 2 22" xfId="37822"/>
    <cellStyle name="Note 2 2 2 2 2 2 3" xfId="7055"/>
    <cellStyle name="Note 2 2 2 2 2 2 3 2" xfId="19062"/>
    <cellStyle name="Note 2 2 2 2 2 2 3 2 2" xfId="37923"/>
    <cellStyle name="Note 2 2 2 2 2 2 3 3" xfId="37922"/>
    <cellStyle name="Note 2 2 2 2 2 2 4" xfId="7521"/>
    <cellStyle name="Note 2 2 2 2 2 2 4 2" xfId="19469"/>
    <cellStyle name="Note 2 2 2 2 2 2 4 2 2" xfId="37925"/>
    <cellStyle name="Note 2 2 2 2 2 2 4 3" xfId="37924"/>
    <cellStyle name="Note 2 2 2 2 2 2 5" xfId="7978"/>
    <cellStyle name="Note 2 2 2 2 2 2 5 2" xfId="19865"/>
    <cellStyle name="Note 2 2 2 2 2 2 5 2 2" xfId="37927"/>
    <cellStyle name="Note 2 2 2 2 2 2 5 3" xfId="37926"/>
    <cellStyle name="Note 2 2 2 2 2 2 6" xfId="8437"/>
    <cellStyle name="Note 2 2 2 2 2 2 6 2" xfId="20258"/>
    <cellStyle name="Note 2 2 2 2 2 2 6 2 2" xfId="37929"/>
    <cellStyle name="Note 2 2 2 2 2 2 6 3" xfId="37928"/>
    <cellStyle name="Note 2 2 2 2 2 2 7" xfId="8894"/>
    <cellStyle name="Note 2 2 2 2 2 2 7 2" xfId="20661"/>
    <cellStyle name="Note 2 2 2 2 2 2 7 2 2" xfId="37931"/>
    <cellStyle name="Note 2 2 2 2 2 2 7 3" xfId="37930"/>
    <cellStyle name="Note 2 2 2 2 2 2 8" xfId="9343"/>
    <cellStyle name="Note 2 2 2 2 2 2 8 2" xfId="21061"/>
    <cellStyle name="Note 2 2 2 2 2 2 8 2 2" xfId="37933"/>
    <cellStyle name="Note 2 2 2 2 2 2 8 3" xfId="37932"/>
    <cellStyle name="Note 2 2 2 2 2 2 9" xfId="9783"/>
    <cellStyle name="Note 2 2 2 2 2 2 9 2" xfId="21447"/>
    <cellStyle name="Note 2 2 2 2 2 2 9 2 2" xfId="37935"/>
    <cellStyle name="Note 2 2 2 2 2 2 9 3" xfId="37934"/>
    <cellStyle name="Note 2 2 2 2 2 20" xfId="14062"/>
    <cellStyle name="Note 2 2 2 2 2 20 2" xfId="25284"/>
    <cellStyle name="Note 2 2 2 2 2 20 2 2" xfId="37937"/>
    <cellStyle name="Note 2 2 2 2 2 20 3" xfId="37936"/>
    <cellStyle name="Note 2 2 2 2 2 21" xfId="14356"/>
    <cellStyle name="Note 2 2 2 2 2 21 2" xfId="37938"/>
    <cellStyle name="Note 2 2 2 2 2 22" xfId="37801"/>
    <cellStyle name="Note 2 2 2 2 2 3" xfId="7052"/>
    <cellStyle name="Note 2 2 2 2 2 3 2" xfId="19059"/>
    <cellStyle name="Note 2 2 2 2 2 3 2 2" xfId="37940"/>
    <cellStyle name="Note 2 2 2 2 2 3 3" xfId="37939"/>
    <cellStyle name="Note 2 2 2 2 2 4" xfId="7518"/>
    <cellStyle name="Note 2 2 2 2 2 4 2" xfId="19466"/>
    <cellStyle name="Note 2 2 2 2 2 4 2 2" xfId="37942"/>
    <cellStyle name="Note 2 2 2 2 2 4 3" xfId="37941"/>
    <cellStyle name="Note 2 2 2 2 2 5" xfId="7975"/>
    <cellStyle name="Note 2 2 2 2 2 5 2" xfId="19862"/>
    <cellStyle name="Note 2 2 2 2 2 5 2 2" xfId="37944"/>
    <cellStyle name="Note 2 2 2 2 2 5 3" xfId="37943"/>
    <cellStyle name="Note 2 2 2 2 2 6" xfId="8434"/>
    <cellStyle name="Note 2 2 2 2 2 6 2" xfId="20255"/>
    <cellStyle name="Note 2 2 2 2 2 6 2 2" xfId="37946"/>
    <cellStyle name="Note 2 2 2 2 2 6 3" xfId="37945"/>
    <cellStyle name="Note 2 2 2 2 2 7" xfId="8891"/>
    <cellStyle name="Note 2 2 2 2 2 7 2" xfId="20658"/>
    <cellStyle name="Note 2 2 2 2 2 7 2 2" xfId="37948"/>
    <cellStyle name="Note 2 2 2 2 2 7 3" xfId="37947"/>
    <cellStyle name="Note 2 2 2 2 2 8" xfId="9340"/>
    <cellStyle name="Note 2 2 2 2 2 8 2" xfId="21058"/>
    <cellStyle name="Note 2 2 2 2 2 8 2 2" xfId="37950"/>
    <cellStyle name="Note 2 2 2 2 2 8 3" xfId="37949"/>
    <cellStyle name="Note 2 2 2 2 2 9" xfId="9780"/>
    <cellStyle name="Note 2 2 2 2 2 9 2" xfId="21444"/>
    <cellStyle name="Note 2 2 2 2 2 9 2 2" xfId="37952"/>
    <cellStyle name="Note 2 2 2 2 2 9 3" xfId="37951"/>
    <cellStyle name="Note 2 2 2 2 20" xfId="14051"/>
    <cellStyle name="Note 2 2 2 2 20 2" xfId="25273"/>
    <cellStyle name="Note 2 2 2 2 20 2 2" xfId="37954"/>
    <cellStyle name="Note 2 2 2 2 20 3" xfId="37953"/>
    <cellStyle name="Note 2 2 2 2 21" xfId="14345"/>
    <cellStyle name="Note 2 2 2 2 21 2" xfId="37955"/>
    <cellStyle name="Note 2 2 2 2 22" xfId="37780"/>
    <cellStyle name="Note 2 2 2 2 3" xfId="7041"/>
    <cellStyle name="Note 2 2 2 2 3 2" xfId="19048"/>
    <cellStyle name="Note 2 2 2 2 3 2 2" xfId="37957"/>
    <cellStyle name="Note 2 2 2 2 3 3" xfId="37956"/>
    <cellStyle name="Note 2 2 2 2 4" xfId="7507"/>
    <cellStyle name="Note 2 2 2 2 4 2" xfId="19455"/>
    <cellStyle name="Note 2 2 2 2 4 2 2" xfId="37959"/>
    <cellStyle name="Note 2 2 2 2 4 3" xfId="37958"/>
    <cellStyle name="Note 2 2 2 2 5" xfId="7964"/>
    <cellStyle name="Note 2 2 2 2 5 2" xfId="19851"/>
    <cellStyle name="Note 2 2 2 2 5 2 2" xfId="37961"/>
    <cellStyle name="Note 2 2 2 2 5 3" xfId="37960"/>
    <cellStyle name="Note 2 2 2 2 6" xfId="8423"/>
    <cellStyle name="Note 2 2 2 2 6 2" xfId="20244"/>
    <cellStyle name="Note 2 2 2 2 6 2 2" xfId="37963"/>
    <cellStyle name="Note 2 2 2 2 6 3" xfId="37962"/>
    <cellStyle name="Note 2 2 2 2 7" xfId="8880"/>
    <cellStyle name="Note 2 2 2 2 7 2" xfId="20647"/>
    <cellStyle name="Note 2 2 2 2 7 2 2" xfId="37965"/>
    <cellStyle name="Note 2 2 2 2 7 3" xfId="37964"/>
    <cellStyle name="Note 2 2 2 2 8" xfId="9329"/>
    <cellStyle name="Note 2 2 2 2 8 2" xfId="21047"/>
    <cellStyle name="Note 2 2 2 2 8 2 2" xfId="37967"/>
    <cellStyle name="Note 2 2 2 2 8 3" xfId="37966"/>
    <cellStyle name="Note 2 2 2 2 9" xfId="9769"/>
    <cellStyle name="Note 2 2 2 2 9 2" xfId="21433"/>
    <cellStyle name="Note 2 2 2 2 9 2 2" xfId="37969"/>
    <cellStyle name="Note 2 2 2 2 9 3" xfId="37968"/>
    <cellStyle name="Note 2 2 2 3" xfId="4272"/>
    <cellStyle name="Note 2 2 2 3 10" xfId="10645"/>
    <cellStyle name="Note 2 2 2 3 10 2" xfId="22196"/>
    <cellStyle name="Note 2 2 2 3 10 2 2" xfId="37972"/>
    <cellStyle name="Note 2 2 2 3 10 3" xfId="37971"/>
    <cellStyle name="Note 2 2 2 3 11" xfId="11069"/>
    <cellStyle name="Note 2 2 2 3 11 2" xfId="22569"/>
    <cellStyle name="Note 2 2 2 3 11 2 2" xfId="37974"/>
    <cellStyle name="Note 2 2 2 3 11 3" xfId="37973"/>
    <cellStyle name="Note 2 2 2 3 12" xfId="11488"/>
    <cellStyle name="Note 2 2 2 3 12 2" xfId="22933"/>
    <cellStyle name="Note 2 2 2 3 12 2 2" xfId="37976"/>
    <cellStyle name="Note 2 2 2 3 12 3" xfId="37975"/>
    <cellStyle name="Note 2 2 2 3 13" xfId="11914"/>
    <cellStyle name="Note 2 2 2 3 13 2" xfId="23331"/>
    <cellStyle name="Note 2 2 2 3 13 2 2" xfId="37978"/>
    <cellStyle name="Note 2 2 2 3 13 3" xfId="37977"/>
    <cellStyle name="Note 2 2 2 3 14" xfId="12291"/>
    <cellStyle name="Note 2 2 2 3 14 2" xfId="23670"/>
    <cellStyle name="Note 2 2 2 3 14 2 2" xfId="37980"/>
    <cellStyle name="Note 2 2 2 3 14 3" xfId="37979"/>
    <cellStyle name="Note 2 2 2 3 15" xfId="12657"/>
    <cellStyle name="Note 2 2 2 3 15 2" xfId="23994"/>
    <cellStyle name="Note 2 2 2 3 15 2 2" xfId="37982"/>
    <cellStyle name="Note 2 2 2 3 15 3" xfId="37981"/>
    <cellStyle name="Note 2 2 2 3 16" xfId="13067"/>
    <cellStyle name="Note 2 2 2 3 16 2" xfId="24378"/>
    <cellStyle name="Note 2 2 2 3 16 2 2" xfId="37984"/>
    <cellStyle name="Note 2 2 2 3 16 3" xfId="37983"/>
    <cellStyle name="Note 2 2 2 3 17" xfId="13405"/>
    <cellStyle name="Note 2 2 2 3 17 2" xfId="24688"/>
    <cellStyle name="Note 2 2 2 3 17 2 2" xfId="37986"/>
    <cellStyle name="Note 2 2 2 3 17 3" xfId="37985"/>
    <cellStyle name="Note 2 2 2 3 18" xfId="13740"/>
    <cellStyle name="Note 2 2 2 3 18 2" xfId="24990"/>
    <cellStyle name="Note 2 2 2 3 18 2 2" xfId="37988"/>
    <cellStyle name="Note 2 2 2 3 18 3" xfId="37987"/>
    <cellStyle name="Note 2 2 2 3 19" xfId="14068"/>
    <cellStyle name="Note 2 2 2 3 19 2" xfId="25290"/>
    <cellStyle name="Note 2 2 2 3 19 2 2" xfId="37990"/>
    <cellStyle name="Note 2 2 2 3 19 3" xfId="37989"/>
    <cellStyle name="Note 2 2 2 3 2" xfId="7058"/>
    <cellStyle name="Note 2 2 2 3 2 2" xfId="19065"/>
    <cellStyle name="Note 2 2 2 3 2 2 2" xfId="37992"/>
    <cellStyle name="Note 2 2 2 3 2 3" xfId="37991"/>
    <cellStyle name="Note 2 2 2 3 20" xfId="14362"/>
    <cellStyle name="Note 2 2 2 3 20 2" xfId="37993"/>
    <cellStyle name="Note 2 2 2 3 21" xfId="37970"/>
    <cellStyle name="Note 2 2 2 3 3" xfId="7524"/>
    <cellStyle name="Note 2 2 2 3 3 2" xfId="19472"/>
    <cellStyle name="Note 2 2 2 3 3 2 2" xfId="37995"/>
    <cellStyle name="Note 2 2 2 3 3 3" xfId="37994"/>
    <cellStyle name="Note 2 2 2 3 4" xfId="7981"/>
    <cellStyle name="Note 2 2 2 3 4 2" xfId="19868"/>
    <cellStyle name="Note 2 2 2 3 4 2 2" xfId="37997"/>
    <cellStyle name="Note 2 2 2 3 4 3" xfId="37996"/>
    <cellStyle name="Note 2 2 2 3 5" xfId="8440"/>
    <cellStyle name="Note 2 2 2 3 5 2" xfId="20261"/>
    <cellStyle name="Note 2 2 2 3 5 2 2" xfId="37999"/>
    <cellStyle name="Note 2 2 2 3 5 3" xfId="37998"/>
    <cellStyle name="Note 2 2 2 3 6" xfId="8897"/>
    <cellStyle name="Note 2 2 2 3 6 2" xfId="20664"/>
    <cellStyle name="Note 2 2 2 3 6 2 2" xfId="38001"/>
    <cellStyle name="Note 2 2 2 3 6 3" xfId="38000"/>
    <cellStyle name="Note 2 2 2 3 7" xfId="9346"/>
    <cellStyle name="Note 2 2 2 3 7 2" xfId="21064"/>
    <cellStyle name="Note 2 2 2 3 7 2 2" xfId="38003"/>
    <cellStyle name="Note 2 2 2 3 7 3" xfId="38002"/>
    <cellStyle name="Note 2 2 2 3 8" xfId="9786"/>
    <cellStyle name="Note 2 2 2 3 8 2" xfId="21450"/>
    <cellStyle name="Note 2 2 2 3 8 2 2" xfId="38005"/>
    <cellStyle name="Note 2 2 2 3 8 3" xfId="38004"/>
    <cellStyle name="Note 2 2 2 3 9" xfId="10228"/>
    <cellStyle name="Note 2 2 2 3 9 2" xfId="21835"/>
    <cellStyle name="Note 2 2 2 3 9 2 2" xfId="38007"/>
    <cellStyle name="Note 2 2 2 3 9 3" xfId="38006"/>
    <cellStyle name="Note 2 2 2 4" xfId="4273"/>
    <cellStyle name="Note 2 2 2 4 10" xfId="10646"/>
    <cellStyle name="Note 2 2 2 4 10 2" xfId="22197"/>
    <cellStyle name="Note 2 2 2 4 10 2 2" xfId="38010"/>
    <cellStyle name="Note 2 2 2 4 10 3" xfId="38009"/>
    <cellStyle name="Note 2 2 2 4 11" xfId="11070"/>
    <cellStyle name="Note 2 2 2 4 11 2" xfId="22570"/>
    <cellStyle name="Note 2 2 2 4 11 2 2" xfId="38012"/>
    <cellStyle name="Note 2 2 2 4 11 3" xfId="38011"/>
    <cellStyle name="Note 2 2 2 4 12" xfId="11489"/>
    <cellStyle name="Note 2 2 2 4 12 2" xfId="22934"/>
    <cellStyle name="Note 2 2 2 4 12 2 2" xfId="38014"/>
    <cellStyle name="Note 2 2 2 4 12 3" xfId="38013"/>
    <cellStyle name="Note 2 2 2 4 13" xfId="11915"/>
    <cellStyle name="Note 2 2 2 4 13 2" xfId="23332"/>
    <cellStyle name="Note 2 2 2 4 13 2 2" xfId="38016"/>
    <cellStyle name="Note 2 2 2 4 13 3" xfId="38015"/>
    <cellStyle name="Note 2 2 2 4 14" xfId="12292"/>
    <cellStyle name="Note 2 2 2 4 14 2" xfId="23671"/>
    <cellStyle name="Note 2 2 2 4 14 2 2" xfId="38018"/>
    <cellStyle name="Note 2 2 2 4 14 3" xfId="38017"/>
    <cellStyle name="Note 2 2 2 4 15" xfId="12658"/>
    <cellStyle name="Note 2 2 2 4 15 2" xfId="23995"/>
    <cellStyle name="Note 2 2 2 4 15 2 2" xfId="38020"/>
    <cellStyle name="Note 2 2 2 4 15 3" xfId="38019"/>
    <cellStyle name="Note 2 2 2 4 16" xfId="13068"/>
    <cellStyle name="Note 2 2 2 4 16 2" xfId="24379"/>
    <cellStyle name="Note 2 2 2 4 16 2 2" xfId="38022"/>
    <cellStyle name="Note 2 2 2 4 16 3" xfId="38021"/>
    <cellStyle name="Note 2 2 2 4 17" xfId="13406"/>
    <cellStyle name="Note 2 2 2 4 17 2" xfId="24689"/>
    <cellStyle name="Note 2 2 2 4 17 2 2" xfId="38024"/>
    <cellStyle name="Note 2 2 2 4 17 3" xfId="38023"/>
    <cellStyle name="Note 2 2 2 4 18" xfId="13741"/>
    <cellStyle name="Note 2 2 2 4 18 2" xfId="24991"/>
    <cellStyle name="Note 2 2 2 4 18 2 2" xfId="38026"/>
    <cellStyle name="Note 2 2 2 4 18 3" xfId="38025"/>
    <cellStyle name="Note 2 2 2 4 19" xfId="14069"/>
    <cellStyle name="Note 2 2 2 4 19 2" xfId="25291"/>
    <cellStyle name="Note 2 2 2 4 19 2 2" xfId="38028"/>
    <cellStyle name="Note 2 2 2 4 19 3" xfId="38027"/>
    <cellStyle name="Note 2 2 2 4 2" xfId="7059"/>
    <cellStyle name="Note 2 2 2 4 2 2" xfId="19066"/>
    <cellStyle name="Note 2 2 2 4 2 2 2" xfId="38030"/>
    <cellStyle name="Note 2 2 2 4 2 3" xfId="38029"/>
    <cellStyle name="Note 2 2 2 4 20" xfId="14363"/>
    <cellStyle name="Note 2 2 2 4 20 2" xfId="38031"/>
    <cellStyle name="Note 2 2 2 4 21" xfId="38008"/>
    <cellStyle name="Note 2 2 2 4 3" xfId="7525"/>
    <cellStyle name="Note 2 2 2 4 3 2" xfId="19473"/>
    <cellStyle name="Note 2 2 2 4 3 2 2" xfId="38033"/>
    <cellStyle name="Note 2 2 2 4 3 3" xfId="38032"/>
    <cellStyle name="Note 2 2 2 4 4" xfId="7982"/>
    <cellStyle name="Note 2 2 2 4 4 2" xfId="19869"/>
    <cellStyle name="Note 2 2 2 4 4 2 2" xfId="38035"/>
    <cellStyle name="Note 2 2 2 4 4 3" xfId="38034"/>
    <cellStyle name="Note 2 2 2 4 5" xfId="8441"/>
    <cellStyle name="Note 2 2 2 4 5 2" xfId="20262"/>
    <cellStyle name="Note 2 2 2 4 5 2 2" xfId="38037"/>
    <cellStyle name="Note 2 2 2 4 5 3" xfId="38036"/>
    <cellStyle name="Note 2 2 2 4 6" xfId="8898"/>
    <cellStyle name="Note 2 2 2 4 6 2" xfId="20665"/>
    <cellStyle name="Note 2 2 2 4 6 2 2" xfId="38039"/>
    <cellStyle name="Note 2 2 2 4 6 3" xfId="38038"/>
    <cellStyle name="Note 2 2 2 4 7" xfId="9347"/>
    <cellStyle name="Note 2 2 2 4 7 2" xfId="21065"/>
    <cellStyle name="Note 2 2 2 4 7 2 2" xfId="38041"/>
    <cellStyle name="Note 2 2 2 4 7 3" xfId="38040"/>
    <cellStyle name="Note 2 2 2 4 8" xfId="9787"/>
    <cellStyle name="Note 2 2 2 4 8 2" xfId="21451"/>
    <cellStyle name="Note 2 2 2 4 8 2 2" xfId="38043"/>
    <cellStyle name="Note 2 2 2 4 8 3" xfId="38042"/>
    <cellStyle name="Note 2 2 2 4 9" xfId="10229"/>
    <cellStyle name="Note 2 2 2 4 9 2" xfId="21836"/>
    <cellStyle name="Note 2 2 2 4 9 2 2" xfId="38045"/>
    <cellStyle name="Note 2 2 2 4 9 3" xfId="38044"/>
    <cellStyle name="Note 2 2 2 5" xfId="4274"/>
    <cellStyle name="Note 2 2 2 5 10" xfId="10647"/>
    <cellStyle name="Note 2 2 2 5 10 2" xfId="22198"/>
    <cellStyle name="Note 2 2 2 5 10 2 2" xfId="38048"/>
    <cellStyle name="Note 2 2 2 5 10 3" xfId="38047"/>
    <cellStyle name="Note 2 2 2 5 11" xfId="11071"/>
    <cellStyle name="Note 2 2 2 5 11 2" xfId="22571"/>
    <cellStyle name="Note 2 2 2 5 11 2 2" xfId="38050"/>
    <cellStyle name="Note 2 2 2 5 11 3" xfId="38049"/>
    <cellStyle name="Note 2 2 2 5 12" xfId="11490"/>
    <cellStyle name="Note 2 2 2 5 12 2" xfId="22935"/>
    <cellStyle name="Note 2 2 2 5 12 2 2" xfId="38052"/>
    <cellStyle name="Note 2 2 2 5 12 3" xfId="38051"/>
    <cellStyle name="Note 2 2 2 5 13" xfId="11916"/>
    <cellStyle name="Note 2 2 2 5 13 2" xfId="23333"/>
    <cellStyle name="Note 2 2 2 5 13 2 2" xfId="38054"/>
    <cellStyle name="Note 2 2 2 5 13 3" xfId="38053"/>
    <cellStyle name="Note 2 2 2 5 14" xfId="12293"/>
    <cellStyle name="Note 2 2 2 5 14 2" xfId="23672"/>
    <cellStyle name="Note 2 2 2 5 14 2 2" xfId="38056"/>
    <cellStyle name="Note 2 2 2 5 14 3" xfId="38055"/>
    <cellStyle name="Note 2 2 2 5 15" xfId="12659"/>
    <cellStyle name="Note 2 2 2 5 15 2" xfId="23996"/>
    <cellStyle name="Note 2 2 2 5 15 2 2" xfId="38058"/>
    <cellStyle name="Note 2 2 2 5 15 3" xfId="38057"/>
    <cellStyle name="Note 2 2 2 5 16" xfId="13069"/>
    <cellStyle name="Note 2 2 2 5 16 2" xfId="24380"/>
    <cellStyle name="Note 2 2 2 5 16 2 2" xfId="38060"/>
    <cellStyle name="Note 2 2 2 5 16 3" xfId="38059"/>
    <cellStyle name="Note 2 2 2 5 17" xfId="13407"/>
    <cellStyle name="Note 2 2 2 5 17 2" xfId="24690"/>
    <cellStyle name="Note 2 2 2 5 17 2 2" xfId="38062"/>
    <cellStyle name="Note 2 2 2 5 17 3" xfId="38061"/>
    <cellStyle name="Note 2 2 2 5 18" xfId="13742"/>
    <cellStyle name="Note 2 2 2 5 18 2" xfId="24992"/>
    <cellStyle name="Note 2 2 2 5 18 2 2" xfId="38064"/>
    <cellStyle name="Note 2 2 2 5 18 3" xfId="38063"/>
    <cellStyle name="Note 2 2 2 5 19" xfId="14070"/>
    <cellStyle name="Note 2 2 2 5 19 2" xfId="25292"/>
    <cellStyle name="Note 2 2 2 5 19 2 2" xfId="38066"/>
    <cellStyle name="Note 2 2 2 5 19 3" xfId="38065"/>
    <cellStyle name="Note 2 2 2 5 2" xfId="7060"/>
    <cellStyle name="Note 2 2 2 5 2 2" xfId="19067"/>
    <cellStyle name="Note 2 2 2 5 2 2 2" xfId="38068"/>
    <cellStyle name="Note 2 2 2 5 2 3" xfId="38067"/>
    <cellStyle name="Note 2 2 2 5 20" xfId="14364"/>
    <cellStyle name="Note 2 2 2 5 20 2" xfId="38069"/>
    <cellStyle name="Note 2 2 2 5 21" xfId="38046"/>
    <cellStyle name="Note 2 2 2 5 3" xfId="7526"/>
    <cellStyle name="Note 2 2 2 5 3 2" xfId="19474"/>
    <cellStyle name="Note 2 2 2 5 3 2 2" xfId="38071"/>
    <cellStyle name="Note 2 2 2 5 3 3" xfId="38070"/>
    <cellStyle name="Note 2 2 2 5 4" xfId="7983"/>
    <cellStyle name="Note 2 2 2 5 4 2" xfId="19870"/>
    <cellStyle name="Note 2 2 2 5 4 2 2" xfId="38073"/>
    <cellStyle name="Note 2 2 2 5 4 3" xfId="38072"/>
    <cellStyle name="Note 2 2 2 5 5" xfId="8442"/>
    <cellStyle name="Note 2 2 2 5 5 2" xfId="20263"/>
    <cellStyle name="Note 2 2 2 5 5 2 2" xfId="38075"/>
    <cellStyle name="Note 2 2 2 5 5 3" xfId="38074"/>
    <cellStyle name="Note 2 2 2 5 6" xfId="8899"/>
    <cellStyle name="Note 2 2 2 5 6 2" xfId="20666"/>
    <cellStyle name="Note 2 2 2 5 6 2 2" xfId="38077"/>
    <cellStyle name="Note 2 2 2 5 6 3" xfId="38076"/>
    <cellStyle name="Note 2 2 2 5 7" xfId="9348"/>
    <cellStyle name="Note 2 2 2 5 7 2" xfId="21066"/>
    <cellStyle name="Note 2 2 2 5 7 2 2" xfId="38079"/>
    <cellStyle name="Note 2 2 2 5 7 3" xfId="38078"/>
    <cellStyle name="Note 2 2 2 5 8" xfId="9788"/>
    <cellStyle name="Note 2 2 2 5 8 2" xfId="21452"/>
    <cellStyle name="Note 2 2 2 5 8 2 2" xfId="38081"/>
    <cellStyle name="Note 2 2 2 5 8 3" xfId="38080"/>
    <cellStyle name="Note 2 2 2 5 9" xfId="10230"/>
    <cellStyle name="Note 2 2 2 5 9 2" xfId="21837"/>
    <cellStyle name="Note 2 2 2 5 9 2 2" xfId="38083"/>
    <cellStyle name="Note 2 2 2 5 9 3" xfId="38082"/>
    <cellStyle name="Note 2 2 2 6" xfId="37779"/>
    <cellStyle name="Note 2 2 20" xfId="8737"/>
    <cellStyle name="Note 2 2 20 2" xfId="20525"/>
    <cellStyle name="Note 2 2 20 2 2" xfId="38085"/>
    <cellStyle name="Note 2 2 20 3" xfId="38084"/>
    <cellStyle name="Note 2 2 21" xfId="6341"/>
    <cellStyle name="Note 2 2 21 2" xfId="18438"/>
    <cellStyle name="Note 2 2 21 2 2" xfId="38087"/>
    <cellStyle name="Note 2 2 21 3" xfId="38086"/>
    <cellStyle name="Note 2 2 22" xfId="5516"/>
    <cellStyle name="Note 2 2 22 2" xfId="18046"/>
    <cellStyle name="Note 2 2 22 2 2" xfId="38089"/>
    <cellStyle name="Note 2 2 22 3" xfId="38088"/>
    <cellStyle name="Note 2 2 23" xfId="6252"/>
    <cellStyle name="Note 2 2 23 2" xfId="18359"/>
    <cellStyle name="Note 2 2 23 2 2" xfId="38091"/>
    <cellStyle name="Note 2 2 23 3" xfId="38090"/>
    <cellStyle name="Note 2 2 24" xfId="10111"/>
    <cellStyle name="Note 2 2 24 2" xfId="21735"/>
    <cellStyle name="Note 2 2 24 2 2" xfId="38093"/>
    <cellStyle name="Note 2 2 24 3" xfId="38092"/>
    <cellStyle name="Note 2 2 25" xfId="6594"/>
    <cellStyle name="Note 2 2 25 2" xfId="18661"/>
    <cellStyle name="Note 2 2 25 2 2" xfId="38095"/>
    <cellStyle name="Note 2 2 25 3" xfId="38094"/>
    <cellStyle name="Note 2 2 26" xfId="4721"/>
    <cellStyle name="Note 2 2 26 2" xfId="17406"/>
    <cellStyle name="Note 2 2 26 2 2" xfId="38097"/>
    <cellStyle name="Note 2 2 26 3" xfId="38096"/>
    <cellStyle name="Note 2 2 27" xfId="8260"/>
    <cellStyle name="Note 2 2 27 2" xfId="20115"/>
    <cellStyle name="Note 2 2 27 2 2" xfId="38099"/>
    <cellStyle name="Note 2 2 27 3" xfId="38098"/>
    <cellStyle name="Note 2 2 28" xfId="12839"/>
    <cellStyle name="Note 2 2 28 2" xfId="24172"/>
    <cellStyle name="Note 2 2 28 2 2" xfId="38101"/>
    <cellStyle name="Note 2 2 28 3" xfId="38100"/>
    <cellStyle name="Note 2 2 29" xfId="6222"/>
    <cellStyle name="Note 2 2 29 2" xfId="18331"/>
    <cellStyle name="Note 2 2 29 2 2" xfId="38103"/>
    <cellStyle name="Note 2 2 29 3" xfId="38102"/>
    <cellStyle name="Note 2 2 3" xfId="4275"/>
    <cellStyle name="Note 2 2 3 10" xfId="10231"/>
    <cellStyle name="Note 2 2 3 10 2" xfId="21838"/>
    <cellStyle name="Note 2 2 3 10 2 2" xfId="38106"/>
    <cellStyle name="Note 2 2 3 10 3" xfId="38105"/>
    <cellStyle name="Note 2 2 3 11" xfId="10648"/>
    <cellStyle name="Note 2 2 3 11 2" xfId="22199"/>
    <cellStyle name="Note 2 2 3 11 2 2" xfId="38108"/>
    <cellStyle name="Note 2 2 3 11 3" xfId="38107"/>
    <cellStyle name="Note 2 2 3 12" xfId="11072"/>
    <cellStyle name="Note 2 2 3 12 2" xfId="22572"/>
    <cellStyle name="Note 2 2 3 12 2 2" xfId="38110"/>
    <cellStyle name="Note 2 2 3 12 3" xfId="38109"/>
    <cellStyle name="Note 2 2 3 13" xfId="11491"/>
    <cellStyle name="Note 2 2 3 13 2" xfId="22936"/>
    <cellStyle name="Note 2 2 3 13 2 2" xfId="38112"/>
    <cellStyle name="Note 2 2 3 13 3" xfId="38111"/>
    <cellStyle name="Note 2 2 3 14" xfId="11917"/>
    <cellStyle name="Note 2 2 3 14 2" xfId="23334"/>
    <cellStyle name="Note 2 2 3 14 2 2" xfId="38114"/>
    <cellStyle name="Note 2 2 3 14 3" xfId="38113"/>
    <cellStyle name="Note 2 2 3 15" xfId="12294"/>
    <cellStyle name="Note 2 2 3 15 2" xfId="23673"/>
    <cellStyle name="Note 2 2 3 15 2 2" xfId="38116"/>
    <cellStyle name="Note 2 2 3 15 3" xfId="38115"/>
    <cellStyle name="Note 2 2 3 16" xfId="12660"/>
    <cellStyle name="Note 2 2 3 16 2" xfId="23997"/>
    <cellStyle name="Note 2 2 3 16 2 2" xfId="38118"/>
    <cellStyle name="Note 2 2 3 16 3" xfId="38117"/>
    <cellStyle name="Note 2 2 3 17" xfId="13070"/>
    <cellStyle name="Note 2 2 3 17 2" xfId="24381"/>
    <cellStyle name="Note 2 2 3 17 2 2" xfId="38120"/>
    <cellStyle name="Note 2 2 3 17 3" xfId="38119"/>
    <cellStyle name="Note 2 2 3 18" xfId="13408"/>
    <cellStyle name="Note 2 2 3 18 2" xfId="24691"/>
    <cellStyle name="Note 2 2 3 18 2 2" xfId="38122"/>
    <cellStyle name="Note 2 2 3 18 3" xfId="38121"/>
    <cellStyle name="Note 2 2 3 19" xfId="13743"/>
    <cellStyle name="Note 2 2 3 19 2" xfId="24993"/>
    <cellStyle name="Note 2 2 3 19 2 2" xfId="38124"/>
    <cellStyle name="Note 2 2 3 19 3" xfId="38123"/>
    <cellStyle name="Note 2 2 3 2" xfId="4276"/>
    <cellStyle name="Note 2 2 3 2 10" xfId="10649"/>
    <cellStyle name="Note 2 2 3 2 10 2" xfId="22200"/>
    <cellStyle name="Note 2 2 3 2 10 2 2" xfId="38127"/>
    <cellStyle name="Note 2 2 3 2 10 3" xfId="38126"/>
    <cellStyle name="Note 2 2 3 2 11" xfId="11073"/>
    <cellStyle name="Note 2 2 3 2 11 2" xfId="22573"/>
    <cellStyle name="Note 2 2 3 2 11 2 2" xfId="38129"/>
    <cellStyle name="Note 2 2 3 2 11 3" xfId="38128"/>
    <cellStyle name="Note 2 2 3 2 12" xfId="11492"/>
    <cellStyle name="Note 2 2 3 2 12 2" xfId="22937"/>
    <cellStyle name="Note 2 2 3 2 12 2 2" xfId="38131"/>
    <cellStyle name="Note 2 2 3 2 12 3" xfId="38130"/>
    <cellStyle name="Note 2 2 3 2 13" xfId="11918"/>
    <cellStyle name="Note 2 2 3 2 13 2" xfId="23335"/>
    <cellStyle name="Note 2 2 3 2 13 2 2" xfId="38133"/>
    <cellStyle name="Note 2 2 3 2 13 3" xfId="38132"/>
    <cellStyle name="Note 2 2 3 2 14" xfId="12295"/>
    <cellStyle name="Note 2 2 3 2 14 2" xfId="23674"/>
    <cellStyle name="Note 2 2 3 2 14 2 2" xfId="38135"/>
    <cellStyle name="Note 2 2 3 2 14 3" xfId="38134"/>
    <cellStyle name="Note 2 2 3 2 15" xfId="12661"/>
    <cellStyle name="Note 2 2 3 2 15 2" xfId="23998"/>
    <cellStyle name="Note 2 2 3 2 15 2 2" xfId="38137"/>
    <cellStyle name="Note 2 2 3 2 15 3" xfId="38136"/>
    <cellStyle name="Note 2 2 3 2 16" xfId="13071"/>
    <cellStyle name="Note 2 2 3 2 16 2" xfId="24382"/>
    <cellStyle name="Note 2 2 3 2 16 2 2" xfId="38139"/>
    <cellStyle name="Note 2 2 3 2 16 3" xfId="38138"/>
    <cellStyle name="Note 2 2 3 2 17" xfId="13409"/>
    <cellStyle name="Note 2 2 3 2 17 2" xfId="24692"/>
    <cellStyle name="Note 2 2 3 2 17 2 2" xfId="38141"/>
    <cellStyle name="Note 2 2 3 2 17 3" xfId="38140"/>
    <cellStyle name="Note 2 2 3 2 18" xfId="13744"/>
    <cellStyle name="Note 2 2 3 2 18 2" xfId="24994"/>
    <cellStyle name="Note 2 2 3 2 18 2 2" xfId="38143"/>
    <cellStyle name="Note 2 2 3 2 18 3" xfId="38142"/>
    <cellStyle name="Note 2 2 3 2 19" xfId="14072"/>
    <cellStyle name="Note 2 2 3 2 19 2" xfId="25294"/>
    <cellStyle name="Note 2 2 3 2 19 2 2" xfId="38145"/>
    <cellStyle name="Note 2 2 3 2 19 3" xfId="38144"/>
    <cellStyle name="Note 2 2 3 2 2" xfId="7062"/>
    <cellStyle name="Note 2 2 3 2 2 2" xfId="19069"/>
    <cellStyle name="Note 2 2 3 2 2 2 2" xfId="38147"/>
    <cellStyle name="Note 2 2 3 2 2 3" xfId="38146"/>
    <cellStyle name="Note 2 2 3 2 20" xfId="14366"/>
    <cellStyle name="Note 2 2 3 2 20 2" xfId="38148"/>
    <cellStyle name="Note 2 2 3 2 21" xfId="38125"/>
    <cellStyle name="Note 2 2 3 2 3" xfId="7528"/>
    <cellStyle name="Note 2 2 3 2 3 2" xfId="19476"/>
    <cellStyle name="Note 2 2 3 2 3 2 2" xfId="38150"/>
    <cellStyle name="Note 2 2 3 2 3 3" xfId="38149"/>
    <cellStyle name="Note 2 2 3 2 4" xfId="7985"/>
    <cellStyle name="Note 2 2 3 2 4 2" xfId="19872"/>
    <cellStyle name="Note 2 2 3 2 4 2 2" xfId="38152"/>
    <cellStyle name="Note 2 2 3 2 4 3" xfId="38151"/>
    <cellStyle name="Note 2 2 3 2 5" xfId="8444"/>
    <cellStyle name="Note 2 2 3 2 5 2" xfId="20265"/>
    <cellStyle name="Note 2 2 3 2 5 2 2" xfId="38154"/>
    <cellStyle name="Note 2 2 3 2 5 3" xfId="38153"/>
    <cellStyle name="Note 2 2 3 2 6" xfId="8901"/>
    <cellStyle name="Note 2 2 3 2 6 2" xfId="20668"/>
    <cellStyle name="Note 2 2 3 2 6 2 2" xfId="38156"/>
    <cellStyle name="Note 2 2 3 2 6 3" xfId="38155"/>
    <cellStyle name="Note 2 2 3 2 7" xfId="9350"/>
    <cellStyle name="Note 2 2 3 2 7 2" xfId="21068"/>
    <cellStyle name="Note 2 2 3 2 7 2 2" xfId="38158"/>
    <cellStyle name="Note 2 2 3 2 7 3" xfId="38157"/>
    <cellStyle name="Note 2 2 3 2 8" xfId="9790"/>
    <cellStyle name="Note 2 2 3 2 8 2" xfId="21454"/>
    <cellStyle name="Note 2 2 3 2 8 2 2" xfId="38160"/>
    <cellStyle name="Note 2 2 3 2 8 3" xfId="38159"/>
    <cellStyle name="Note 2 2 3 2 9" xfId="10232"/>
    <cellStyle name="Note 2 2 3 2 9 2" xfId="21839"/>
    <cellStyle name="Note 2 2 3 2 9 2 2" xfId="38162"/>
    <cellStyle name="Note 2 2 3 2 9 3" xfId="38161"/>
    <cellStyle name="Note 2 2 3 20" xfId="14071"/>
    <cellStyle name="Note 2 2 3 20 2" xfId="25293"/>
    <cellStyle name="Note 2 2 3 20 2 2" xfId="38164"/>
    <cellStyle name="Note 2 2 3 20 3" xfId="38163"/>
    <cellStyle name="Note 2 2 3 21" xfId="14365"/>
    <cellStyle name="Note 2 2 3 21 2" xfId="38165"/>
    <cellStyle name="Note 2 2 3 22" xfId="38104"/>
    <cellStyle name="Note 2 2 3 3" xfId="7061"/>
    <cellStyle name="Note 2 2 3 3 2" xfId="19068"/>
    <cellStyle name="Note 2 2 3 3 2 2" xfId="38167"/>
    <cellStyle name="Note 2 2 3 3 3" xfId="38166"/>
    <cellStyle name="Note 2 2 3 4" xfId="7527"/>
    <cellStyle name="Note 2 2 3 4 2" xfId="19475"/>
    <cellStyle name="Note 2 2 3 4 2 2" xfId="38169"/>
    <cellStyle name="Note 2 2 3 4 3" xfId="38168"/>
    <cellStyle name="Note 2 2 3 5" xfId="7984"/>
    <cellStyle name="Note 2 2 3 5 2" xfId="19871"/>
    <cellStyle name="Note 2 2 3 5 2 2" xfId="38171"/>
    <cellStyle name="Note 2 2 3 5 3" xfId="38170"/>
    <cellStyle name="Note 2 2 3 6" xfId="8443"/>
    <cellStyle name="Note 2 2 3 6 2" xfId="20264"/>
    <cellStyle name="Note 2 2 3 6 2 2" xfId="38173"/>
    <cellStyle name="Note 2 2 3 6 3" xfId="38172"/>
    <cellStyle name="Note 2 2 3 7" xfId="8900"/>
    <cellStyle name="Note 2 2 3 7 2" xfId="20667"/>
    <cellStyle name="Note 2 2 3 7 2 2" xfId="38175"/>
    <cellStyle name="Note 2 2 3 7 3" xfId="38174"/>
    <cellStyle name="Note 2 2 3 8" xfId="9349"/>
    <cellStyle name="Note 2 2 3 8 2" xfId="21067"/>
    <cellStyle name="Note 2 2 3 8 2 2" xfId="38177"/>
    <cellStyle name="Note 2 2 3 8 3" xfId="38176"/>
    <cellStyle name="Note 2 2 3 9" xfId="9789"/>
    <cellStyle name="Note 2 2 3 9 2" xfId="21453"/>
    <cellStyle name="Note 2 2 3 9 2 2" xfId="38179"/>
    <cellStyle name="Note 2 2 3 9 3" xfId="38178"/>
    <cellStyle name="Note 2 2 30" xfId="13652"/>
    <cellStyle name="Note 2 2 30 2" xfId="38180"/>
    <cellStyle name="Note 2 2 31" xfId="37686"/>
    <cellStyle name="Note 2 2 32" xfId="1533"/>
    <cellStyle name="Note 2 2 4" xfId="4277"/>
    <cellStyle name="Note 2 2 4 10" xfId="10233"/>
    <cellStyle name="Note 2 2 4 10 2" xfId="21840"/>
    <cellStyle name="Note 2 2 4 10 2 2" xfId="38183"/>
    <cellStyle name="Note 2 2 4 10 3" xfId="38182"/>
    <cellStyle name="Note 2 2 4 11" xfId="10650"/>
    <cellStyle name="Note 2 2 4 11 2" xfId="22201"/>
    <cellStyle name="Note 2 2 4 11 2 2" xfId="38185"/>
    <cellStyle name="Note 2 2 4 11 3" xfId="38184"/>
    <cellStyle name="Note 2 2 4 12" xfId="11074"/>
    <cellStyle name="Note 2 2 4 12 2" xfId="22574"/>
    <cellStyle name="Note 2 2 4 12 2 2" xfId="38187"/>
    <cellStyle name="Note 2 2 4 12 3" xfId="38186"/>
    <cellStyle name="Note 2 2 4 13" xfId="11493"/>
    <cellStyle name="Note 2 2 4 13 2" xfId="22938"/>
    <cellStyle name="Note 2 2 4 13 2 2" xfId="38189"/>
    <cellStyle name="Note 2 2 4 13 3" xfId="38188"/>
    <cellStyle name="Note 2 2 4 14" xfId="11919"/>
    <cellStyle name="Note 2 2 4 14 2" xfId="23336"/>
    <cellStyle name="Note 2 2 4 14 2 2" xfId="38191"/>
    <cellStyle name="Note 2 2 4 14 3" xfId="38190"/>
    <cellStyle name="Note 2 2 4 15" xfId="12296"/>
    <cellStyle name="Note 2 2 4 15 2" xfId="23675"/>
    <cellStyle name="Note 2 2 4 15 2 2" xfId="38193"/>
    <cellStyle name="Note 2 2 4 15 3" xfId="38192"/>
    <cellStyle name="Note 2 2 4 16" xfId="12662"/>
    <cellStyle name="Note 2 2 4 16 2" xfId="23999"/>
    <cellStyle name="Note 2 2 4 16 2 2" xfId="38195"/>
    <cellStyle name="Note 2 2 4 16 3" xfId="38194"/>
    <cellStyle name="Note 2 2 4 17" xfId="13072"/>
    <cellStyle name="Note 2 2 4 17 2" xfId="24383"/>
    <cellStyle name="Note 2 2 4 17 2 2" xfId="38197"/>
    <cellStyle name="Note 2 2 4 17 3" xfId="38196"/>
    <cellStyle name="Note 2 2 4 18" xfId="13410"/>
    <cellStyle name="Note 2 2 4 18 2" xfId="24693"/>
    <cellStyle name="Note 2 2 4 18 2 2" xfId="38199"/>
    <cellStyle name="Note 2 2 4 18 3" xfId="38198"/>
    <cellStyle name="Note 2 2 4 19" xfId="13745"/>
    <cellStyle name="Note 2 2 4 19 2" xfId="24995"/>
    <cellStyle name="Note 2 2 4 19 2 2" xfId="38201"/>
    <cellStyle name="Note 2 2 4 19 3" xfId="38200"/>
    <cellStyle name="Note 2 2 4 2" xfId="4278"/>
    <cellStyle name="Note 2 2 4 2 10" xfId="10651"/>
    <cellStyle name="Note 2 2 4 2 10 2" xfId="22202"/>
    <cellStyle name="Note 2 2 4 2 10 2 2" xfId="38204"/>
    <cellStyle name="Note 2 2 4 2 10 3" xfId="38203"/>
    <cellStyle name="Note 2 2 4 2 11" xfId="11075"/>
    <cellStyle name="Note 2 2 4 2 11 2" xfId="22575"/>
    <cellStyle name="Note 2 2 4 2 11 2 2" xfId="38206"/>
    <cellStyle name="Note 2 2 4 2 11 3" xfId="38205"/>
    <cellStyle name="Note 2 2 4 2 12" xfId="11494"/>
    <cellStyle name="Note 2 2 4 2 12 2" xfId="22939"/>
    <cellStyle name="Note 2 2 4 2 12 2 2" xfId="38208"/>
    <cellStyle name="Note 2 2 4 2 12 3" xfId="38207"/>
    <cellStyle name="Note 2 2 4 2 13" xfId="11920"/>
    <cellStyle name="Note 2 2 4 2 13 2" xfId="23337"/>
    <cellStyle name="Note 2 2 4 2 13 2 2" xfId="38210"/>
    <cellStyle name="Note 2 2 4 2 13 3" xfId="38209"/>
    <cellStyle name="Note 2 2 4 2 14" xfId="12297"/>
    <cellStyle name="Note 2 2 4 2 14 2" xfId="23676"/>
    <cellStyle name="Note 2 2 4 2 14 2 2" xfId="38212"/>
    <cellStyle name="Note 2 2 4 2 14 3" xfId="38211"/>
    <cellStyle name="Note 2 2 4 2 15" xfId="12663"/>
    <cellStyle name="Note 2 2 4 2 15 2" xfId="24000"/>
    <cellStyle name="Note 2 2 4 2 15 2 2" xfId="38214"/>
    <cellStyle name="Note 2 2 4 2 15 3" xfId="38213"/>
    <cellStyle name="Note 2 2 4 2 16" xfId="13073"/>
    <cellStyle name="Note 2 2 4 2 16 2" xfId="24384"/>
    <cellStyle name="Note 2 2 4 2 16 2 2" xfId="38216"/>
    <cellStyle name="Note 2 2 4 2 16 3" xfId="38215"/>
    <cellStyle name="Note 2 2 4 2 17" xfId="13411"/>
    <cellStyle name="Note 2 2 4 2 17 2" xfId="24694"/>
    <cellStyle name="Note 2 2 4 2 17 2 2" xfId="38218"/>
    <cellStyle name="Note 2 2 4 2 17 3" xfId="38217"/>
    <cellStyle name="Note 2 2 4 2 18" xfId="13746"/>
    <cellStyle name="Note 2 2 4 2 18 2" xfId="24996"/>
    <cellStyle name="Note 2 2 4 2 18 2 2" xfId="38220"/>
    <cellStyle name="Note 2 2 4 2 18 3" xfId="38219"/>
    <cellStyle name="Note 2 2 4 2 19" xfId="14074"/>
    <cellStyle name="Note 2 2 4 2 19 2" xfId="25296"/>
    <cellStyle name="Note 2 2 4 2 19 2 2" xfId="38222"/>
    <cellStyle name="Note 2 2 4 2 19 3" xfId="38221"/>
    <cellStyle name="Note 2 2 4 2 2" xfId="7064"/>
    <cellStyle name="Note 2 2 4 2 2 2" xfId="19071"/>
    <cellStyle name="Note 2 2 4 2 2 2 2" xfId="38224"/>
    <cellStyle name="Note 2 2 4 2 2 3" xfId="38223"/>
    <cellStyle name="Note 2 2 4 2 20" xfId="14368"/>
    <cellStyle name="Note 2 2 4 2 20 2" xfId="38225"/>
    <cellStyle name="Note 2 2 4 2 21" xfId="38202"/>
    <cellStyle name="Note 2 2 4 2 3" xfId="7530"/>
    <cellStyle name="Note 2 2 4 2 3 2" xfId="19478"/>
    <cellStyle name="Note 2 2 4 2 3 2 2" xfId="38227"/>
    <cellStyle name="Note 2 2 4 2 3 3" xfId="38226"/>
    <cellStyle name="Note 2 2 4 2 4" xfId="7987"/>
    <cellStyle name="Note 2 2 4 2 4 2" xfId="19874"/>
    <cellStyle name="Note 2 2 4 2 4 2 2" xfId="38229"/>
    <cellStyle name="Note 2 2 4 2 4 3" xfId="38228"/>
    <cellStyle name="Note 2 2 4 2 5" xfId="8446"/>
    <cellStyle name="Note 2 2 4 2 5 2" xfId="20267"/>
    <cellStyle name="Note 2 2 4 2 5 2 2" xfId="38231"/>
    <cellStyle name="Note 2 2 4 2 5 3" xfId="38230"/>
    <cellStyle name="Note 2 2 4 2 6" xfId="8903"/>
    <cellStyle name="Note 2 2 4 2 6 2" xfId="20670"/>
    <cellStyle name="Note 2 2 4 2 6 2 2" xfId="38233"/>
    <cellStyle name="Note 2 2 4 2 6 3" xfId="38232"/>
    <cellStyle name="Note 2 2 4 2 7" xfId="9352"/>
    <cellStyle name="Note 2 2 4 2 7 2" xfId="21070"/>
    <cellStyle name="Note 2 2 4 2 7 2 2" xfId="38235"/>
    <cellStyle name="Note 2 2 4 2 7 3" xfId="38234"/>
    <cellStyle name="Note 2 2 4 2 8" xfId="9792"/>
    <cellStyle name="Note 2 2 4 2 8 2" xfId="21456"/>
    <cellStyle name="Note 2 2 4 2 8 2 2" xfId="38237"/>
    <cellStyle name="Note 2 2 4 2 8 3" xfId="38236"/>
    <cellStyle name="Note 2 2 4 2 9" xfId="10234"/>
    <cellStyle name="Note 2 2 4 2 9 2" xfId="21841"/>
    <cellStyle name="Note 2 2 4 2 9 2 2" xfId="38239"/>
    <cellStyle name="Note 2 2 4 2 9 3" xfId="38238"/>
    <cellStyle name="Note 2 2 4 20" xfId="14073"/>
    <cellStyle name="Note 2 2 4 20 2" xfId="25295"/>
    <cellStyle name="Note 2 2 4 20 2 2" xfId="38241"/>
    <cellStyle name="Note 2 2 4 20 3" xfId="38240"/>
    <cellStyle name="Note 2 2 4 21" xfId="14367"/>
    <cellStyle name="Note 2 2 4 21 2" xfId="38242"/>
    <cellStyle name="Note 2 2 4 22" xfId="38181"/>
    <cellStyle name="Note 2 2 4 3" xfId="7063"/>
    <cellStyle name="Note 2 2 4 3 2" xfId="19070"/>
    <cellStyle name="Note 2 2 4 3 2 2" xfId="38244"/>
    <cellStyle name="Note 2 2 4 3 3" xfId="38243"/>
    <cellStyle name="Note 2 2 4 4" xfId="7529"/>
    <cellStyle name="Note 2 2 4 4 2" xfId="19477"/>
    <cellStyle name="Note 2 2 4 4 2 2" xfId="38246"/>
    <cellStyle name="Note 2 2 4 4 3" xfId="38245"/>
    <cellStyle name="Note 2 2 4 5" xfId="7986"/>
    <cellStyle name="Note 2 2 4 5 2" xfId="19873"/>
    <cellStyle name="Note 2 2 4 5 2 2" xfId="38248"/>
    <cellStyle name="Note 2 2 4 5 3" xfId="38247"/>
    <cellStyle name="Note 2 2 4 6" xfId="8445"/>
    <cellStyle name="Note 2 2 4 6 2" xfId="20266"/>
    <cellStyle name="Note 2 2 4 6 2 2" xfId="38250"/>
    <cellStyle name="Note 2 2 4 6 3" xfId="38249"/>
    <cellStyle name="Note 2 2 4 7" xfId="8902"/>
    <cellStyle name="Note 2 2 4 7 2" xfId="20669"/>
    <cellStyle name="Note 2 2 4 7 2 2" xfId="38252"/>
    <cellStyle name="Note 2 2 4 7 3" xfId="38251"/>
    <cellStyle name="Note 2 2 4 8" xfId="9351"/>
    <cellStyle name="Note 2 2 4 8 2" xfId="21069"/>
    <cellStyle name="Note 2 2 4 8 2 2" xfId="38254"/>
    <cellStyle name="Note 2 2 4 8 3" xfId="38253"/>
    <cellStyle name="Note 2 2 4 9" xfId="9791"/>
    <cellStyle name="Note 2 2 4 9 2" xfId="21455"/>
    <cellStyle name="Note 2 2 4 9 2 2" xfId="38256"/>
    <cellStyle name="Note 2 2 4 9 3" xfId="38255"/>
    <cellStyle name="Note 2 2 5" xfId="4279"/>
    <cellStyle name="Note 2 2 5 10" xfId="10235"/>
    <cellStyle name="Note 2 2 5 10 2" xfId="21842"/>
    <cellStyle name="Note 2 2 5 10 2 2" xfId="38259"/>
    <cellStyle name="Note 2 2 5 10 3" xfId="38258"/>
    <cellStyle name="Note 2 2 5 11" xfId="10652"/>
    <cellStyle name="Note 2 2 5 11 2" xfId="22203"/>
    <cellStyle name="Note 2 2 5 11 2 2" xfId="38261"/>
    <cellStyle name="Note 2 2 5 11 3" xfId="38260"/>
    <cellStyle name="Note 2 2 5 12" xfId="11076"/>
    <cellStyle name="Note 2 2 5 12 2" xfId="22576"/>
    <cellStyle name="Note 2 2 5 12 2 2" xfId="38263"/>
    <cellStyle name="Note 2 2 5 12 3" xfId="38262"/>
    <cellStyle name="Note 2 2 5 13" xfId="11495"/>
    <cellStyle name="Note 2 2 5 13 2" xfId="22940"/>
    <cellStyle name="Note 2 2 5 13 2 2" xfId="38265"/>
    <cellStyle name="Note 2 2 5 13 3" xfId="38264"/>
    <cellStyle name="Note 2 2 5 14" xfId="11921"/>
    <cellStyle name="Note 2 2 5 14 2" xfId="23338"/>
    <cellStyle name="Note 2 2 5 14 2 2" xfId="38267"/>
    <cellStyle name="Note 2 2 5 14 3" xfId="38266"/>
    <cellStyle name="Note 2 2 5 15" xfId="12298"/>
    <cellStyle name="Note 2 2 5 15 2" xfId="23677"/>
    <cellStyle name="Note 2 2 5 15 2 2" xfId="38269"/>
    <cellStyle name="Note 2 2 5 15 3" xfId="38268"/>
    <cellStyle name="Note 2 2 5 16" xfId="12664"/>
    <cellStyle name="Note 2 2 5 16 2" xfId="24001"/>
    <cellStyle name="Note 2 2 5 16 2 2" xfId="38271"/>
    <cellStyle name="Note 2 2 5 16 3" xfId="38270"/>
    <cellStyle name="Note 2 2 5 17" xfId="13074"/>
    <cellStyle name="Note 2 2 5 17 2" xfId="24385"/>
    <cellStyle name="Note 2 2 5 17 2 2" xfId="38273"/>
    <cellStyle name="Note 2 2 5 17 3" xfId="38272"/>
    <cellStyle name="Note 2 2 5 18" xfId="13412"/>
    <cellStyle name="Note 2 2 5 18 2" xfId="24695"/>
    <cellStyle name="Note 2 2 5 18 2 2" xfId="38275"/>
    <cellStyle name="Note 2 2 5 18 3" xfId="38274"/>
    <cellStyle name="Note 2 2 5 19" xfId="13747"/>
    <cellStyle name="Note 2 2 5 19 2" xfId="24997"/>
    <cellStyle name="Note 2 2 5 19 2 2" xfId="38277"/>
    <cellStyle name="Note 2 2 5 19 3" xfId="38276"/>
    <cellStyle name="Note 2 2 5 2" xfId="4280"/>
    <cellStyle name="Note 2 2 5 2 10" xfId="10653"/>
    <cellStyle name="Note 2 2 5 2 10 2" xfId="22204"/>
    <cellStyle name="Note 2 2 5 2 10 2 2" xfId="38280"/>
    <cellStyle name="Note 2 2 5 2 10 3" xfId="38279"/>
    <cellStyle name="Note 2 2 5 2 11" xfId="11077"/>
    <cellStyle name="Note 2 2 5 2 11 2" xfId="22577"/>
    <cellStyle name="Note 2 2 5 2 11 2 2" xfId="38282"/>
    <cellStyle name="Note 2 2 5 2 11 3" xfId="38281"/>
    <cellStyle name="Note 2 2 5 2 12" xfId="11496"/>
    <cellStyle name="Note 2 2 5 2 12 2" xfId="22941"/>
    <cellStyle name="Note 2 2 5 2 12 2 2" xfId="38284"/>
    <cellStyle name="Note 2 2 5 2 12 3" xfId="38283"/>
    <cellStyle name="Note 2 2 5 2 13" xfId="11922"/>
    <cellStyle name="Note 2 2 5 2 13 2" xfId="23339"/>
    <cellStyle name="Note 2 2 5 2 13 2 2" xfId="38286"/>
    <cellStyle name="Note 2 2 5 2 13 3" xfId="38285"/>
    <cellStyle name="Note 2 2 5 2 14" xfId="12299"/>
    <cellStyle name="Note 2 2 5 2 14 2" xfId="23678"/>
    <cellStyle name="Note 2 2 5 2 14 2 2" xfId="38288"/>
    <cellStyle name="Note 2 2 5 2 14 3" xfId="38287"/>
    <cellStyle name="Note 2 2 5 2 15" xfId="12665"/>
    <cellStyle name="Note 2 2 5 2 15 2" xfId="24002"/>
    <cellStyle name="Note 2 2 5 2 15 2 2" xfId="38290"/>
    <cellStyle name="Note 2 2 5 2 15 3" xfId="38289"/>
    <cellStyle name="Note 2 2 5 2 16" xfId="13075"/>
    <cellStyle name="Note 2 2 5 2 16 2" xfId="24386"/>
    <cellStyle name="Note 2 2 5 2 16 2 2" xfId="38292"/>
    <cellStyle name="Note 2 2 5 2 16 3" xfId="38291"/>
    <cellStyle name="Note 2 2 5 2 17" xfId="13413"/>
    <cellStyle name="Note 2 2 5 2 17 2" xfId="24696"/>
    <cellStyle name="Note 2 2 5 2 17 2 2" xfId="38294"/>
    <cellStyle name="Note 2 2 5 2 17 3" xfId="38293"/>
    <cellStyle name="Note 2 2 5 2 18" xfId="13748"/>
    <cellStyle name="Note 2 2 5 2 18 2" xfId="24998"/>
    <cellStyle name="Note 2 2 5 2 18 2 2" xfId="38296"/>
    <cellStyle name="Note 2 2 5 2 18 3" xfId="38295"/>
    <cellStyle name="Note 2 2 5 2 19" xfId="14076"/>
    <cellStyle name="Note 2 2 5 2 19 2" xfId="25298"/>
    <cellStyle name="Note 2 2 5 2 19 2 2" xfId="38298"/>
    <cellStyle name="Note 2 2 5 2 19 3" xfId="38297"/>
    <cellStyle name="Note 2 2 5 2 2" xfId="7066"/>
    <cellStyle name="Note 2 2 5 2 2 2" xfId="19073"/>
    <cellStyle name="Note 2 2 5 2 2 2 2" xfId="38300"/>
    <cellStyle name="Note 2 2 5 2 2 3" xfId="38299"/>
    <cellStyle name="Note 2 2 5 2 20" xfId="14370"/>
    <cellStyle name="Note 2 2 5 2 20 2" xfId="38301"/>
    <cellStyle name="Note 2 2 5 2 21" xfId="38278"/>
    <cellStyle name="Note 2 2 5 2 3" xfId="7532"/>
    <cellStyle name="Note 2 2 5 2 3 2" xfId="19480"/>
    <cellStyle name="Note 2 2 5 2 3 2 2" xfId="38303"/>
    <cellStyle name="Note 2 2 5 2 3 3" xfId="38302"/>
    <cellStyle name="Note 2 2 5 2 4" xfId="7989"/>
    <cellStyle name="Note 2 2 5 2 4 2" xfId="19876"/>
    <cellStyle name="Note 2 2 5 2 4 2 2" xfId="38305"/>
    <cellStyle name="Note 2 2 5 2 4 3" xfId="38304"/>
    <cellStyle name="Note 2 2 5 2 5" xfId="8448"/>
    <cellStyle name="Note 2 2 5 2 5 2" xfId="20269"/>
    <cellStyle name="Note 2 2 5 2 5 2 2" xfId="38307"/>
    <cellStyle name="Note 2 2 5 2 5 3" xfId="38306"/>
    <cellStyle name="Note 2 2 5 2 6" xfId="8905"/>
    <cellStyle name="Note 2 2 5 2 6 2" xfId="20672"/>
    <cellStyle name="Note 2 2 5 2 6 2 2" xfId="38309"/>
    <cellStyle name="Note 2 2 5 2 6 3" xfId="38308"/>
    <cellStyle name="Note 2 2 5 2 7" xfId="9354"/>
    <cellStyle name="Note 2 2 5 2 7 2" xfId="21072"/>
    <cellStyle name="Note 2 2 5 2 7 2 2" xfId="38311"/>
    <cellStyle name="Note 2 2 5 2 7 3" xfId="38310"/>
    <cellStyle name="Note 2 2 5 2 8" xfId="9794"/>
    <cellStyle name="Note 2 2 5 2 8 2" xfId="21458"/>
    <cellStyle name="Note 2 2 5 2 8 2 2" xfId="38313"/>
    <cellStyle name="Note 2 2 5 2 8 3" xfId="38312"/>
    <cellStyle name="Note 2 2 5 2 9" xfId="10236"/>
    <cellStyle name="Note 2 2 5 2 9 2" xfId="21843"/>
    <cellStyle name="Note 2 2 5 2 9 2 2" xfId="38315"/>
    <cellStyle name="Note 2 2 5 2 9 3" xfId="38314"/>
    <cellStyle name="Note 2 2 5 20" xfId="14075"/>
    <cellStyle name="Note 2 2 5 20 2" xfId="25297"/>
    <cellStyle name="Note 2 2 5 20 2 2" xfId="38317"/>
    <cellStyle name="Note 2 2 5 20 3" xfId="38316"/>
    <cellStyle name="Note 2 2 5 21" xfId="14369"/>
    <cellStyle name="Note 2 2 5 21 2" xfId="38318"/>
    <cellStyle name="Note 2 2 5 22" xfId="38257"/>
    <cellStyle name="Note 2 2 5 3" xfId="7065"/>
    <cellStyle name="Note 2 2 5 3 2" xfId="19072"/>
    <cellStyle name="Note 2 2 5 3 2 2" xfId="38320"/>
    <cellStyle name="Note 2 2 5 3 3" xfId="38319"/>
    <cellStyle name="Note 2 2 5 4" xfId="7531"/>
    <cellStyle name="Note 2 2 5 4 2" xfId="19479"/>
    <cellStyle name="Note 2 2 5 4 2 2" xfId="38322"/>
    <cellStyle name="Note 2 2 5 4 3" xfId="38321"/>
    <cellStyle name="Note 2 2 5 5" xfId="7988"/>
    <cellStyle name="Note 2 2 5 5 2" xfId="19875"/>
    <cellStyle name="Note 2 2 5 5 2 2" xfId="38324"/>
    <cellStyle name="Note 2 2 5 5 3" xfId="38323"/>
    <cellStyle name="Note 2 2 5 6" xfId="8447"/>
    <cellStyle name="Note 2 2 5 6 2" xfId="20268"/>
    <cellStyle name="Note 2 2 5 6 2 2" xfId="38326"/>
    <cellStyle name="Note 2 2 5 6 3" xfId="38325"/>
    <cellStyle name="Note 2 2 5 7" xfId="8904"/>
    <cellStyle name="Note 2 2 5 7 2" xfId="20671"/>
    <cellStyle name="Note 2 2 5 7 2 2" xfId="38328"/>
    <cellStyle name="Note 2 2 5 7 3" xfId="38327"/>
    <cellStyle name="Note 2 2 5 8" xfId="9353"/>
    <cellStyle name="Note 2 2 5 8 2" xfId="21071"/>
    <cellStyle name="Note 2 2 5 8 2 2" xfId="38330"/>
    <cellStyle name="Note 2 2 5 8 3" xfId="38329"/>
    <cellStyle name="Note 2 2 5 9" xfId="9793"/>
    <cellStyle name="Note 2 2 5 9 2" xfId="21457"/>
    <cellStyle name="Note 2 2 5 9 2 2" xfId="38332"/>
    <cellStyle name="Note 2 2 5 9 3" xfId="38331"/>
    <cellStyle name="Note 2 2 6" xfId="4281"/>
    <cellStyle name="Note 2 2 6 10" xfId="10654"/>
    <cellStyle name="Note 2 2 6 10 2" xfId="22205"/>
    <cellStyle name="Note 2 2 6 10 2 2" xfId="38335"/>
    <cellStyle name="Note 2 2 6 10 3" xfId="38334"/>
    <cellStyle name="Note 2 2 6 11" xfId="11078"/>
    <cellStyle name="Note 2 2 6 11 2" xfId="22578"/>
    <cellStyle name="Note 2 2 6 11 2 2" xfId="38337"/>
    <cellStyle name="Note 2 2 6 11 3" xfId="38336"/>
    <cellStyle name="Note 2 2 6 12" xfId="11497"/>
    <cellStyle name="Note 2 2 6 12 2" xfId="22942"/>
    <cellStyle name="Note 2 2 6 12 2 2" xfId="38339"/>
    <cellStyle name="Note 2 2 6 12 3" xfId="38338"/>
    <cellStyle name="Note 2 2 6 13" xfId="11923"/>
    <cellStyle name="Note 2 2 6 13 2" xfId="23340"/>
    <cellStyle name="Note 2 2 6 13 2 2" xfId="38341"/>
    <cellStyle name="Note 2 2 6 13 3" xfId="38340"/>
    <cellStyle name="Note 2 2 6 14" xfId="12300"/>
    <cellStyle name="Note 2 2 6 14 2" xfId="23679"/>
    <cellStyle name="Note 2 2 6 14 2 2" xfId="38343"/>
    <cellStyle name="Note 2 2 6 14 3" xfId="38342"/>
    <cellStyle name="Note 2 2 6 15" xfId="12666"/>
    <cellStyle name="Note 2 2 6 15 2" xfId="24003"/>
    <cellStyle name="Note 2 2 6 15 2 2" xfId="38345"/>
    <cellStyle name="Note 2 2 6 15 3" xfId="38344"/>
    <cellStyle name="Note 2 2 6 16" xfId="13076"/>
    <cellStyle name="Note 2 2 6 16 2" xfId="24387"/>
    <cellStyle name="Note 2 2 6 16 2 2" xfId="38347"/>
    <cellStyle name="Note 2 2 6 16 3" xfId="38346"/>
    <cellStyle name="Note 2 2 6 17" xfId="13414"/>
    <cellStyle name="Note 2 2 6 17 2" xfId="24697"/>
    <cellStyle name="Note 2 2 6 17 2 2" xfId="38349"/>
    <cellStyle name="Note 2 2 6 17 3" xfId="38348"/>
    <cellStyle name="Note 2 2 6 18" xfId="13749"/>
    <cellStyle name="Note 2 2 6 18 2" xfId="24999"/>
    <cellStyle name="Note 2 2 6 18 2 2" xfId="38351"/>
    <cellStyle name="Note 2 2 6 18 3" xfId="38350"/>
    <cellStyle name="Note 2 2 6 19" xfId="14077"/>
    <cellStyle name="Note 2 2 6 19 2" xfId="25299"/>
    <cellStyle name="Note 2 2 6 19 2 2" xfId="38353"/>
    <cellStyle name="Note 2 2 6 19 3" xfId="38352"/>
    <cellStyle name="Note 2 2 6 2" xfId="7067"/>
    <cellStyle name="Note 2 2 6 2 2" xfId="19074"/>
    <cellStyle name="Note 2 2 6 2 2 2" xfId="38355"/>
    <cellStyle name="Note 2 2 6 2 3" xfId="38354"/>
    <cellStyle name="Note 2 2 6 20" xfId="14371"/>
    <cellStyle name="Note 2 2 6 20 2" xfId="38356"/>
    <cellStyle name="Note 2 2 6 21" xfId="38333"/>
    <cellStyle name="Note 2 2 6 3" xfId="7533"/>
    <cellStyle name="Note 2 2 6 3 2" xfId="19481"/>
    <cellStyle name="Note 2 2 6 3 2 2" xfId="38358"/>
    <cellStyle name="Note 2 2 6 3 3" xfId="38357"/>
    <cellStyle name="Note 2 2 6 4" xfId="7990"/>
    <cellStyle name="Note 2 2 6 4 2" xfId="19877"/>
    <cellStyle name="Note 2 2 6 4 2 2" xfId="38360"/>
    <cellStyle name="Note 2 2 6 4 3" xfId="38359"/>
    <cellStyle name="Note 2 2 6 5" xfId="8449"/>
    <cellStyle name="Note 2 2 6 5 2" xfId="20270"/>
    <cellStyle name="Note 2 2 6 5 2 2" xfId="38362"/>
    <cellStyle name="Note 2 2 6 5 3" xfId="38361"/>
    <cellStyle name="Note 2 2 6 6" xfId="8906"/>
    <cellStyle name="Note 2 2 6 6 2" xfId="20673"/>
    <cellStyle name="Note 2 2 6 6 2 2" xfId="38364"/>
    <cellStyle name="Note 2 2 6 6 3" xfId="38363"/>
    <cellStyle name="Note 2 2 6 7" xfId="9355"/>
    <cellStyle name="Note 2 2 6 7 2" xfId="21073"/>
    <cellStyle name="Note 2 2 6 7 2 2" xfId="38366"/>
    <cellStyle name="Note 2 2 6 7 3" xfId="38365"/>
    <cellStyle name="Note 2 2 6 8" xfId="9795"/>
    <cellStyle name="Note 2 2 6 8 2" xfId="21459"/>
    <cellStyle name="Note 2 2 6 8 2 2" xfId="38368"/>
    <cellStyle name="Note 2 2 6 8 3" xfId="38367"/>
    <cellStyle name="Note 2 2 6 9" xfId="10237"/>
    <cellStyle name="Note 2 2 6 9 2" xfId="21844"/>
    <cellStyle name="Note 2 2 6 9 2 2" xfId="38370"/>
    <cellStyle name="Note 2 2 6 9 3" xfId="38369"/>
    <cellStyle name="Note 2 2 7" xfId="4282"/>
    <cellStyle name="Note 2 2 7 10" xfId="10655"/>
    <cellStyle name="Note 2 2 7 10 2" xfId="22206"/>
    <cellStyle name="Note 2 2 7 10 2 2" xfId="38373"/>
    <cellStyle name="Note 2 2 7 10 3" xfId="38372"/>
    <cellStyle name="Note 2 2 7 11" xfId="11079"/>
    <cellStyle name="Note 2 2 7 11 2" xfId="22579"/>
    <cellStyle name="Note 2 2 7 11 2 2" xfId="38375"/>
    <cellStyle name="Note 2 2 7 11 3" xfId="38374"/>
    <cellStyle name="Note 2 2 7 12" xfId="11498"/>
    <cellStyle name="Note 2 2 7 12 2" xfId="22943"/>
    <cellStyle name="Note 2 2 7 12 2 2" xfId="38377"/>
    <cellStyle name="Note 2 2 7 12 3" xfId="38376"/>
    <cellStyle name="Note 2 2 7 13" xfId="11924"/>
    <cellStyle name="Note 2 2 7 13 2" xfId="23341"/>
    <cellStyle name="Note 2 2 7 13 2 2" xfId="38379"/>
    <cellStyle name="Note 2 2 7 13 3" xfId="38378"/>
    <cellStyle name="Note 2 2 7 14" xfId="12301"/>
    <cellStyle name="Note 2 2 7 14 2" xfId="23680"/>
    <cellStyle name="Note 2 2 7 14 2 2" xfId="38381"/>
    <cellStyle name="Note 2 2 7 14 3" xfId="38380"/>
    <cellStyle name="Note 2 2 7 15" xfId="12667"/>
    <cellStyle name="Note 2 2 7 15 2" xfId="24004"/>
    <cellStyle name="Note 2 2 7 15 2 2" xfId="38383"/>
    <cellStyle name="Note 2 2 7 15 3" xfId="38382"/>
    <cellStyle name="Note 2 2 7 16" xfId="13077"/>
    <cellStyle name="Note 2 2 7 16 2" xfId="24388"/>
    <cellStyle name="Note 2 2 7 16 2 2" xfId="38385"/>
    <cellStyle name="Note 2 2 7 16 3" xfId="38384"/>
    <cellStyle name="Note 2 2 7 17" xfId="13415"/>
    <cellStyle name="Note 2 2 7 17 2" xfId="24698"/>
    <cellStyle name="Note 2 2 7 17 2 2" xfId="38387"/>
    <cellStyle name="Note 2 2 7 17 3" xfId="38386"/>
    <cellStyle name="Note 2 2 7 18" xfId="13750"/>
    <cellStyle name="Note 2 2 7 18 2" xfId="25000"/>
    <cellStyle name="Note 2 2 7 18 2 2" xfId="38389"/>
    <cellStyle name="Note 2 2 7 18 3" xfId="38388"/>
    <cellStyle name="Note 2 2 7 19" xfId="14078"/>
    <cellStyle name="Note 2 2 7 19 2" xfId="25300"/>
    <cellStyle name="Note 2 2 7 19 2 2" xfId="38391"/>
    <cellStyle name="Note 2 2 7 19 3" xfId="38390"/>
    <cellStyle name="Note 2 2 7 2" xfId="7068"/>
    <cellStyle name="Note 2 2 7 2 2" xfId="19075"/>
    <cellStyle name="Note 2 2 7 2 2 2" xfId="38393"/>
    <cellStyle name="Note 2 2 7 2 3" xfId="38392"/>
    <cellStyle name="Note 2 2 7 20" xfId="14372"/>
    <cellStyle name="Note 2 2 7 20 2" xfId="38394"/>
    <cellStyle name="Note 2 2 7 21" xfId="38371"/>
    <cellStyle name="Note 2 2 7 3" xfId="7534"/>
    <cellStyle name="Note 2 2 7 3 2" xfId="19482"/>
    <cellStyle name="Note 2 2 7 3 2 2" xfId="38396"/>
    <cellStyle name="Note 2 2 7 3 3" xfId="38395"/>
    <cellStyle name="Note 2 2 7 4" xfId="7991"/>
    <cellStyle name="Note 2 2 7 4 2" xfId="19878"/>
    <cellStyle name="Note 2 2 7 4 2 2" xfId="38398"/>
    <cellStyle name="Note 2 2 7 4 3" xfId="38397"/>
    <cellStyle name="Note 2 2 7 5" xfId="8450"/>
    <cellStyle name="Note 2 2 7 5 2" xfId="20271"/>
    <cellStyle name="Note 2 2 7 5 2 2" xfId="38400"/>
    <cellStyle name="Note 2 2 7 5 3" xfId="38399"/>
    <cellStyle name="Note 2 2 7 6" xfId="8907"/>
    <cellStyle name="Note 2 2 7 6 2" xfId="20674"/>
    <cellStyle name="Note 2 2 7 6 2 2" xfId="38402"/>
    <cellStyle name="Note 2 2 7 6 3" xfId="38401"/>
    <cellStyle name="Note 2 2 7 7" xfId="9356"/>
    <cellStyle name="Note 2 2 7 7 2" xfId="21074"/>
    <cellStyle name="Note 2 2 7 7 2 2" xfId="38404"/>
    <cellStyle name="Note 2 2 7 7 3" xfId="38403"/>
    <cellStyle name="Note 2 2 7 8" xfId="9796"/>
    <cellStyle name="Note 2 2 7 8 2" xfId="21460"/>
    <cellStyle name="Note 2 2 7 8 2 2" xfId="38406"/>
    <cellStyle name="Note 2 2 7 8 3" xfId="38405"/>
    <cellStyle name="Note 2 2 7 9" xfId="10238"/>
    <cellStyle name="Note 2 2 7 9 2" xfId="21845"/>
    <cellStyle name="Note 2 2 7 9 2 2" xfId="38408"/>
    <cellStyle name="Note 2 2 7 9 3" xfId="38407"/>
    <cellStyle name="Note 2 2 8" xfId="4283"/>
    <cellStyle name="Note 2 2 8 10" xfId="10656"/>
    <cellStyle name="Note 2 2 8 10 2" xfId="22207"/>
    <cellStyle name="Note 2 2 8 10 2 2" xfId="38411"/>
    <cellStyle name="Note 2 2 8 10 3" xfId="38410"/>
    <cellStyle name="Note 2 2 8 11" xfId="11080"/>
    <cellStyle name="Note 2 2 8 11 2" xfId="22580"/>
    <cellStyle name="Note 2 2 8 11 2 2" xfId="38413"/>
    <cellStyle name="Note 2 2 8 11 3" xfId="38412"/>
    <cellStyle name="Note 2 2 8 12" xfId="11499"/>
    <cellStyle name="Note 2 2 8 12 2" xfId="22944"/>
    <cellStyle name="Note 2 2 8 12 2 2" xfId="38415"/>
    <cellStyle name="Note 2 2 8 12 3" xfId="38414"/>
    <cellStyle name="Note 2 2 8 13" xfId="11925"/>
    <cellStyle name="Note 2 2 8 13 2" xfId="23342"/>
    <cellStyle name="Note 2 2 8 13 2 2" xfId="38417"/>
    <cellStyle name="Note 2 2 8 13 3" xfId="38416"/>
    <cellStyle name="Note 2 2 8 14" xfId="12302"/>
    <cellStyle name="Note 2 2 8 14 2" xfId="23681"/>
    <cellStyle name="Note 2 2 8 14 2 2" xfId="38419"/>
    <cellStyle name="Note 2 2 8 14 3" xfId="38418"/>
    <cellStyle name="Note 2 2 8 15" xfId="12668"/>
    <cellStyle name="Note 2 2 8 15 2" xfId="24005"/>
    <cellStyle name="Note 2 2 8 15 2 2" xfId="38421"/>
    <cellStyle name="Note 2 2 8 15 3" xfId="38420"/>
    <cellStyle name="Note 2 2 8 16" xfId="13078"/>
    <cellStyle name="Note 2 2 8 16 2" xfId="24389"/>
    <cellStyle name="Note 2 2 8 16 2 2" xfId="38423"/>
    <cellStyle name="Note 2 2 8 16 3" xfId="38422"/>
    <cellStyle name="Note 2 2 8 17" xfId="13416"/>
    <cellStyle name="Note 2 2 8 17 2" xfId="24699"/>
    <cellStyle name="Note 2 2 8 17 2 2" xfId="38425"/>
    <cellStyle name="Note 2 2 8 17 3" xfId="38424"/>
    <cellStyle name="Note 2 2 8 18" xfId="13751"/>
    <cellStyle name="Note 2 2 8 18 2" xfId="25001"/>
    <cellStyle name="Note 2 2 8 18 2 2" xfId="38427"/>
    <cellStyle name="Note 2 2 8 18 3" xfId="38426"/>
    <cellStyle name="Note 2 2 8 19" xfId="14079"/>
    <cellStyle name="Note 2 2 8 19 2" xfId="25301"/>
    <cellStyle name="Note 2 2 8 19 2 2" xfId="38429"/>
    <cellStyle name="Note 2 2 8 19 3" xfId="38428"/>
    <cellStyle name="Note 2 2 8 2" xfId="7069"/>
    <cellStyle name="Note 2 2 8 2 2" xfId="19076"/>
    <cellStyle name="Note 2 2 8 2 2 2" xfId="38431"/>
    <cellStyle name="Note 2 2 8 2 3" xfId="38430"/>
    <cellStyle name="Note 2 2 8 20" xfId="14373"/>
    <cellStyle name="Note 2 2 8 20 2" xfId="38432"/>
    <cellStyle name="Note 2 2 8 21" xfId="38409"/>
    <cellStyle name="Note 2 2 8 3" xfId="7535"/>
    <cellStyle name="Note 2 2 8 3 2" xfId="19483"/>
    <cellStyle name="Note 2 2 8 3 2 2" xfId="38434"/>
    <cellStyle name="Note 2 2 8 3 3" xfId="38433"/>
    <cellStyle name="Note 2 2 8 4" xfId="7992"/>
    <cellStyle name="Note 2 2 8 4 2" xfId="19879"/>
    <cellStyle name="Note 2 2 8 4 2 2" xfId="38436"/>
    <cellStyle name="Note 2 2 8 4 3" xfId="38435"/>
    <cellStyle name="Note 2 2 8 5" xfId="8451"/>
    <cellStyle name="Note 2 2 8 5 2" xfId="20272"/>
    <cellStyle name="Note 2 2 8 5 2 2" xfId="38438"/>
    <cellStyle name="Note 2 2 8 5 3" xfId="38437"/>
    <cellStyle name="Note 2 2 8 6" xfId="8908"/>
    <cellStyle name="Note 2 2 8 6 2" xfId="20675"/>
    <cellStyle name="Note 2 2 8 6 2 2" xfId="38440"/>
    <cellStyle name="Note 2 2 8 6 3" xfId="38439"/>
    <cellStyle name="Note 2 2 8 7" xfId="9357"/>
    <cellStyle name="Note 2 2 8 7 2" xfId="21075"/>
    <cellStyle name="Note 2 2 8 7 2 2" xfId="38442"/>
    <cellStyle name="Note 2 2 8 7 3" xfId="38441"/>
    <cellStyle name="Note 2 2 8 8" xfId="9797"/>
    <cellStyle name="Note 2 2 8 8 2" xfId="21461"/>
    <cellStyle name="Note 2 2 8 8 2 2" xfId="38444"/>
    <cellStyle name="Note 2 2 8 8 3" xfId="38443"/>
    <cellStyle name="Note 2 2 8 9" xfId="10239"/>
    <cellStyle name="Note 2 2 8 9 2" xfId="21846"/>
    <cellStyle name="Note 2 2 8 9 2 2" xfId="38446"/>
    <cellStyle name="Note 2 2 8 9 3" xfId="38445"/>
    <cellStyle name="Note 2 2 9" xfId="4284"/>
    <cellStyle name="Note 2 2 9 10" xfId="10657"/>
    <cellStyle name="Note 2 2 9 10 2" xfId="22208"/>
    <cellStyle name="Note 2 2 9 10 2 2" xfId="38449"/>
    <cellStyle name="Note 2 2 9 10 3" xfId="38448"/>
    <cellStyle name="Note 2 2 9 11" xfId="11081"/>
    <cellStyle name="Note 2 2 9 11 2" xfId="22581"/>
    <cellStyle name="Note 2 2 9 11 2 2" xfId="38451"/>
    <cellStyle name="Note 2 2 9 11 3" xfId="38450"/>
    <cellStyle name="Note 2 2 9 12" xfId="11500"/>
    <cellStyle name="Note 2 2 9 12 2" xfId="22945"/>
    <cellStyle name="Note 2 2 9 12 2 2" xfId="38453"/>
    <cellStyle name="Note 2 2 9 12 3" xfId="38452"/>
    <cellStyle name="Note 2 2 9 13" xfId="11926"/>
    <cellStyle name="Note 2 2 9 13 2" xfId="23343"/>
    <cellStyle name="Note 2 2 9 13 2 2" xfId="38455"/>
    <cellStyle name="Note 2 2 9 13 3" xfId="38454"/>
    <cellStyle name="Note 2 2 9 14" xfId="12303"/>
    <cellStyle name="Note 2 2 9 14 2" xfId="23682"/>
    <cellStyle name="Note 2 2 9 14 2 2" xfId="38457"/>
    <cellStyle name="Note 2 2 9 14 3" xfId="38456"/>
    <cellStyle name="Note 2 2 9 15" xfId="12669"/>
    <cellStyle name="Note 2 2 9 15 2" xfId="24006"/>
    <cellStyle name="Note 2 2 9 15 2 2" xfId="38459"/>
    <cellStyle name="Note 2 2 9 15 3" xfId="38458"/>
    <cellStyle name="Note 2 2 9 16" xfId="13079"/>
    <cellStyle name="Note 2 2 9 16 2" xfId="24390"/>
    <cellStyle name="Note 2 2 9 16 2 2" xfId="38461"/>
    <cellStyle name="Note 2 2 9 16 3" xfId="38460"/>
    <cellStyle name="Note 2 2 9 17" xfId="13417"/>
    <cellStyle name="Note 2 2 9 17 2" xfId="24700"/>
    <cellStyle name="Note 2 2 9 17 2 2" xfId="38463"/>
    <cellStyle name="Note 2 2 9 17 3" xfId="38462"/>
    <cellStyle name="Note 2 2 9 18" xfId="13752"/>
    <cellStyle name="Note 2 2 9 18 2" xfId="25002"/>
    <cellStyle name="Note 2 2 9 18 2 2" xfId="38465"/>
    <cellStyle name="Note 2 2 9 18 3" xfId="38464"/>
    <cellStyle name="Note 2 2 9 19" xfId="14080"/>
    <cellStyle name="Note 2 2 9 19 2" xfId="25302"/>
    <cellStyle name="Note 2 2 9 19 2 2" xfId="38467"/>
    <cellStyle name="Note 2 2 9 19 3" xfId="38466"/>
    <cellStyle name="Note 2 2 9 2" xfId="7070"/>
    <cellStyle name="Note 2 2 9 2 2" xfId="19077"/>
    <cellStyle name="Note 2 2 9 2 2 2" xfId="38469"/>
    <cellStyle name="Note 2 2 9 2 3" xfId="38468"/>
    <cellStyle name="Note 2 2 9 20" xfId="14374"/>
    <cellStyle name="Note 2 2 9 20 2" xfId="38470"/>
    <cellStyle name="Note 2 2 9 21" xfId="38447"/>
    <cellStyle name="Note 2 2 9 3" xfId="7536"/>
    <cellStyle name="Note 2 2 9 3 2" xfId="19484"/>
    <cellStyle name="Note 2 2 9 3 2 2" xfId="38472"/>
    <cellStyle name="Note 2 2 9 3 3" xfId="38471"/>
    <cellStyle name="Note 2 2 9 4" xfId="7993"/>
    <cellStyle name="Note 2 2 9 4 2" xfId="19880"/>
    <cellStyle name="Note 2 2 9 4 2 2" xfId="38474"/>
    <cellStyle name="Note 2 2 9 4 3" xfId="38473"/>
    <cellStyle name="Note 2 2 9 5" xfId="8452"/>
    <cellStyle name="Note 2 2 9 5 2" xfId="20273"/>
    <cellStyle name="Note 2 2 9 5 2 2" xfId="38476"/>
    <cellStyle name="Note 2 2 9 5 3" xfId="38475"/>
    <cellStyle name="Note 2 2 9 6" xfId="8909"/>
    <cellStyle name="Note 2 2 9 6 2" xfId="20676"/>
    <cellStyle name="Note 2 2 9 6 2 2" xfId="38478"/>
    <cellStyle name="Note 2 2 9 6 3" xfId="38477"/>
    <cellStyle name="Note 2 2 9 7" xfId="9358"/>
    <cellStyle name="Note 2 2 9 7 2" xfId="21076"/>
    <cellStyle name="Note 2 2 9 7 2 2" xfId="38480"/>
    <cellStyle name="Note 2 2 9 7 3" xfId="38479"/>
    <cellStyle name="Note 2 2 9 8" xfId="9798"/>
    <cellStyle name="Note 2 2 9 8 2" xfId="21462"/>
    <cellStyle name="Note 2 2 9 8 2 2" xfId="38482"/>
    <cellStyle name="Note 2 2 9 8 3" xfId="38481"/>
    <cellStyle name="Note 2 2 9 9" xfId="10240"/>
    <cellStyle name="Note 2 2 9 9 2" xfId="21847"/>
    <cellStyle name="Note 2 2 9 9 2 2" xfId="38484"/>
    <cellStyle name="Note 2 2 9 9 3" xfId="38483"/>
    <cellStyle name="Note 2 20" xfId="6928"/>
    <cellStyle name="Note 2 20 2" xfId="18939"/>
    <cellStyle name="Note 2 20 2 2" xfId="38486"/>
    <cellStyle name="Note 2 20 3" xfId="38485"/>
    <cellStyle name="Note 2 21" xfId="4993"/>
    <cellStyle name="Note 2 21 2" xfId="17603"/>
    <cellStyle name="Note 2 21 2 2" xfId="38488"/>
    <cellStyle name="Note 2 21 3" xfId="38487"/>
    <cellStyle name="Note 2 22" xfId="6747"/>
    <cellStyle name="Note 2 22 2" xfId="18794"/>
    <cellStyle name="Note 2 22 2 2" xfId="38490"/>
    <cellStyle name="Note 2 22 3" xfId="38489"/>
    <cellStyle name="Note 2 23" xfId="5157"/>
    <cellStyle name="Note 2 23 2" xfId="17732"/>
    <cellStyle name="Note 2 23 2 2" xfId="38492"/>
    <cellStyle name="Note 2 23 3" xfId="38491"/>
    <cellStyle name="Note 2 24" xfId="7455"/>
    <cellStyle name="Note 2 24 2" xfId="19406"/>
    <cellStyle name="Note 2 24 2 2" xfId="38494"/>
    <cellStyle name="Note 2 24 3" xfId="38493"/>
    <cellStyle name="Note 2 25" xfId="8815"/>
    <cellStyle name="Note 2 25 2" xfId="20583"/>
    <cellStyle name="Note 2 25 2 2" xfId="38496"/>
    <cellStyle name="Note 2 25 3" xfId="38495"/>
    <cellStyle name="Note 2 26" xfId="8761"/>
    <cellStyle name="Note 2 26 2" xfId="20546"/>
    <cellStyle name="Note 2 26 2 2" xfId="38498"/>
    <cellStyle name="Note 2 26 3" xfId="38497"/>
    <cellStyle name="Note 2 27" xfId="5413"/>
    <cellStyle name="Note 2 27 2" xfId="17956"/>
    <cellStyle name="Note 2 27 2 2" xfId="38500"/>
    <cellStyle name="Note 2 27 3" xfId="38499"/>
    <cellStyle name="Note 2 28" xfId="6354"/>
    <cellStyle name="Note 2 28 2" xfId="18449"/>
    <cellStyle name="Note 2 28 2 2" xfId="38502"/>
    <cellStyle name="Note 2 28 3" xfId="38501"/>
    <cellStyle name="Note 2 29" xfId="5510"/>
    <cellStyle name="Note 2 29 2" xfId="18041"/>
    <cellStyle name="Note 2 29 2 2" xfId="38504"/>
    <cellStyle name="Note 2 29 3" xfId="38503"/>
    <cellStyle name="Note 2 3" xfId="274"/>
    <cellStyle name="Note 2 3 10" xfId="6440"/>
    <cellStyle name="Note 2 3 10 2" xfId="18525"/>
    <cellStyle name="Note 2 3 10 2 2" xfId="38507"/>
    <cellStyle name="Note 2 3 10 3" xfId="38506"/>
    <cellStyle name="Note 2 3 11" xfId="6619"/>
    <cellStyle name="Note 2 3 11 2" xfId="18684"/>
    <cellStyle name="Note 2 3 11 2 2" xfId="38509"/>
    <cellStyle name="Note 2 3 11 3" xfId="38508"/>
    <cellStyle name="Note 2 3 12" xfId="6330"/>
    <cellStyle name="Note 2 3 12 2" xfId="18430"/>
    <cellStyle name="Note 2 3 12 2 2" xfId="38511"/>
    <cellStyle name="Note 2 3 12 3" xfId="38510"/>
    <cellStyle name="Note 2 3 13" xfId="5526"/>
    <cellStyle name="Note 2 3 13 2" xfId="18055"/>
    <cellStyle name="Note 2 3 13 2 2" xfId="38513"/>
    <cellStyle name="Note 2 3 13 3" xfId="38512"/>
    <cellStyle name="Note 2 3 14" xfId="10087"/>
    <cellStyle name="Note 2 3 14 2" xfId="21716"/>
    <cellStyle name="Note 2 3 14 2 2" xfId="38515"/>
    <cellStyle name="Note 2 3 14 3" xfId="38514"/>
    <cellStyle name="Note 2 3 15" xfId="10573"/>
    <cellStyle name="Note 2 3 15 2" xfId="22126"/>
    <cellStyle name="Note 2 3 15 2 2" xfId="38517"/>
    <cellStyle name="Note 2 3 15 3" xfId="38516"/>
    <cellStyle name="Note 2 3 16" xfId="10257"/>
    <cellStyle name="Note 2 3 16 2" xfId="21862"/>
    <cellStyle name="Note 2 3 16 2 2" xfId="38519"/>
    <cellStyle name="Note 2 3 16 3" xfId="38518"/>
    <cellStyle name="Note 2 3 17" xfId="5644"/>
    <cellStyle name="Note 2 3 17 2" xfId="18161"/>
    <cellStyle name="Note 2 3 17 2 2" xfId="38521"/>
    <cellStyle name="Note 2 3 17 3" xfId="38520"/>
    <cellStyle name="Note 2 3 18" xfId="10547"/>
    <cellStyle name="Note 2 3 18 2" xfId="22115"/>
    <cellStyle name="Note 2 3 18 2 2" xfId="38523"/>
    <cellStyle name="Note 2 3 18 3" xfId="38522"/>
    <cellStyle name="Note 2 3 19" xfId="5677"/>
    <cellStyle name="Note 2 3 19 2" xfId="18193"/>
    <cellStyle name="Note 2 3 19 2 2" xfId="38525"/>
    <cellStyle name="Note 2 3 19 3" xfId="38524"/>
    <cellStyle name="Note 2 3 2" xfId="4285"/>
    <cellStyle name="Note 2 3 2 10" xfId="10241"/>
    <cellStyle name="Note 2 3 2 10 2" xfId="21848"/>
    <cellStyle name="Note 2 3 2 10 2 2" xfId="38528"/>
    <cellStyle name="Note 2 3 2 10 3" xfId="38527"/>
    <cellStyle name="Note 2 3 2 11" xfId="10658"/>
    <cellStyle name="Note 2 3 2 11 2" xfId="22209"/>
    <cellStyle name="Note 2 3 2 11 2 2" xfId="38530"/>
    <cellStyle name="Note 2 3 2 11 3" xfId="38529"/>
    <cellStyle name="Note 2 3 2 12" xfId="11082"/>
    <cellStyle name="Note 2 3 2 12 2" xfId="22582"/>
    <cellStyle name="Note 2 3 2 12 2 2" xfId="38532"/>
    <cellStyle name="Note 2 3 2 12 3" xfId="38531"/>
    <cellStyle name="Note 2 3 2 13" xfId="11501"/>
    <cellStyle name="Note 2 3 2 13 2" xfId="22946"/>
    <cellStyle name="Note 2 3 2 13 2 2" xfId="38534"/>
    <cellStyle name="Note 2 3 2 13 3" xfId="38533"/>
    <cellStyle name="Note 2 3 2 14" xfId="11927"/>
    <cellStyle name="Note 2 3 2 14 2" xfId="23344"/>
    <cellStyle name="Note 2 3 2 14 2 2" xfId="38536"/>
    <cellStyle name="Note 2 3 2 14 3" xfId="38535"/>
    <cellStyle name="Note 2 3 2 15" xfId="12304"/>
    <cellStyle name="Note 2 3 2 15 2" xfId="23683"/>
    <cellStyle name="Note 2 3 2 15 2 2" xfId="38538"/>
    <cellStyle name="Note 2 3 2 15 3" xfId="38537"/>
    <cellStyle name="Note 2 3 2 16" xfId="12670"/>
    <cellStyle name="Note 2 3 2 16 2" xfId="24007"/>
    <cellStyle name="Note 2 3 2 16 2 2" xfId="38540"/>
    <cellStyle name="Note 2 3 2 16 3" xfId="38539"/>
    <cellStyle name="Note 2 3 2 17" xfId="13080"/>
    <cellStyle name="Note 2 3 2 17 2" xfId="24391"/>
    <cellStyle name="Note 2 3 2 17 2 2" xfId="38542"/>
    <cellStyle name="Note 2 3 2 17 3" xfId="38541"/>
    <cellStyle name="Note 2 3 2 18" xfId="13418"/>
    <cellStyle name="Note 2 3 2 18 2" xfId="24701"/>
    <cellStyle name="Note 2 3 2 18 2 2" xfId="38544"/>
    <cellStyle name="Note 2 3 2 18 3" xfId="38543"/>
    <cellStyle name="Note 2 3 2 19" xfId="13753"/>
    <cellStyle name="Note 2 3 2 19 2" xfId="25003"/>
    <cellStyle name="Note 2 3 2 19 2 2" xfId="38546"/>
    <cellStyle name="Note 2 3 2 19 3" xfId="38545"/>
    <cellStyle name="Note 2 3 2 2" xfId="4286"/>
    <cellStyle name="Note 2 3 2 2 10" xfId="10659"/>
    <cellStyle name="Note 2 3 2 2 10 2" xfId="22210"/>
    <cellStyle name="Note 2 3 2 2 10 2 2" xfId="38549"/>
    <cellStyle name="Note 2 3 2 2 10 3" xfId="38548"/>
    <cellStyle name="Note 2 3 2 2 11" xfId="11083"/>
    <cellStyle name="Note 2 3 2 2 11 2" xfId="22583"/>
    <cellStyle name="Note 2 3 2 2 11 2 2" xfId="38551"/>
    <cellStyle name="Note 2 3 2 2 11 3" xfId="38550"/>
    <cellStyle name="Note 2 3 2 2 12" xfId="11502"/>
    <cellStyle name="Note 2 3 2 2 12 2" xfId="22947"/>
    <cellStyle name="Note 2 3 2 2 12 2 2" xfId="38553"/>
    <cellStyle name="Note 2 3 2 2 12 3" xfId="38552"/>
    <cellStyle name="Note 2 3 2 2 13" xfId="11928"/>
    <cellStyle name="Note 2 3 2 2 13 2" xfId="23345"/>
    <cellStyle name="Note 2 3 2 2 13 2 2" xfId="38555"/>
    <cellStyle name="Note 2 3 2 2 13 3" xfId="38554"/>
    <cellStyle name="Note 2 3 2 2 14" xfId="12305"/>
    <cellStyle name="Note 2 3 2 2 14 2" xfId="23684"/>
    <cellStyle name="Note 2 3 2 2 14 2 2" xfId="38557"/>
    <cellStyle name="Note 2 3 2 2 14 3" xfId="38556"/>
    <cellStyle name="Note 2 3 2 2 15" xfId="12671"/>
    <cellStyle name="Note 2 3 2 2 15 2" xfId="24008"/>
    <cellStyle name="Note 2 3 2 2 15 2 2" xfId="38559"/>
    <cellStyle name="Note 2 3 2 2 15 3" xfId="38558"/>
    <cellStyle name="Note 2 3 2 2 16" xfId="13081"/>
    <cellStyle name="Note 2 3 2 2 16 2" xfId="24392"/>
    <cellStyle name="Note 2 3 2 2 16 2 2" xfId="38561"/>
    <cellStyle name="Note 2 3 2 2 16 3" xfId="38560"/>
    <cellStyle name="Note 2 3 2 2 17" xfId="13419"/>
    <cellStyle name="Note 2 3 2 2 17 2" xfId="24702"/>
    <cellStyle name="Note 2 3 2 2 17 2 2" xfId="38563"/>
    <cellStyle name="Note 2 3 2 2 17 3" xfId="38562"/>
    <cellStyle name="Note 2 3 2 2 18" xfId="13754"/>
    <cellStyle name="Note 2 3 2 2 18 2" xfId="25004"/>
    <cellStyle name="Note 2 3 2 2 18 2 2" xfId="38565"/>
    <cellStyle name="Note 2 3 2 2 18 3" xfId="38564"/>
    <cellStyle name="Note 2 3 2 2 19" xfId="14082"/>
    <cellStyle name="Note 2 3 2 2 19 2" xfId="25304"/>
    <cellStyle name="Note 2 3 2 2 19 2 2" xfId="38567"/>
    <cellStyle name="Note 2 3 2 2 19 3" xfId="38566"/>
    <cellStyle name="Note 2 3 2 2 2" xfId="7072"/>
    <cellStyle name="Note 2 3 2 2 2 2" xfId="19079"/>
    <cellStyle name="Note 2 3 2 2 2 2 2" xfId="38569"/>
    <cellStyle name="Note 2 3 2 2 2 3" xfId="38568"/>
    <cellStyle name="Note 2 3 2 2 20" xfId="14376"/>
    <cellStyle name="Note 2 3 2 2 20 2" xfId="38570"/>
    <cellStyle name="Note 2 3 2 2 21" xfId="38547"/>
    <cellStyle name="Note 2 3 2 2 3" xfId="7538"/>
    <cellStyle name="Note 2 3 2 2 3 2" xfId="19486"/>
    <cellStyle name="Note 2 3 2 2 3 2 2" xfId="38572"/>
    <cellStyle name="Note 2 3 2 2 3 3" xfId="38571"/>
    <cellStyle name="Note 2 3 2 2 4" xfId="7995"/>
    <cellStyle name="Note 2 3 2 2 4 2" xfId="19882"/>
    <cellStyle name="Note 2 3 2 2 4 2 2" xfId="38574"/>
    <cellStyle name="Note 2 3 2 2 4 3" xfId="38573"/>
    <cellStyle name="Note 2 3 2 2 5" xfId="8454"/>
    <cellStyle name="Note 2 3 2 2 5 2" xfId="20275"/>
    <cellStyle name="Note 2 3 2 2 5 2 2" xfId="38576"/>
    <cellStyle name="Note 2 3 2 2 5 3" xfId="38575"/>
    <cellStyle name="Note 2 3 2 2 6" xfId="8911"/>
    <cellStyle name="Note 2 3 2 2 6 2" xfId="20678"/>
    <cellStyle name="Note 2 3 2 2 6 2 2" xfId="38578"/>
    <cellStyle name="Note 2 3 2 2 6 3" xfId="38577"/>
    <cellStyle name="Note 2 3 2 2 7" xfId="9360"/>
    <cellStyle name="Note 2 3 2 2 7 2" xfId="21078"/>
    <cellStyle name="Note 2 3 2 2 7 2 2" xfId="38580"/>
    <cellStyle name="Note 2 3 2 2 7 3" xfId="38579"/>
    <cellStyle name="Note 2 3 2 2 8" xfId="9800"/>
    <cellStyle name="Note 2 3 2 2 8 2" xfId="21464"/>
    <cellStyle name="Note 2 3 2 2 8 2 2" xfId="38582"/>
    <cellStyle name="Note 2 3 2 2 8 3" xfId="38581"/>
    <cellStyle name="Note 2 3 2 2 9" xfId="10242"/>
    <cellStyle name="Note 2 3 2 2 9 2" xfId="21849"/>
    <cellStyle name="Note 2 3 2 2 9 2 2" xfId="38584"/>
    <cellStyle name="Note 2 3 2 2 9 3" xfId="38583"/>
    <cellStyle name="Note 2 3 2 20" xfId="14081"/>
    <cellStyle name="Note 2 3 2 20 2" xfId="25303"/>
    <cellStyle name="Note 2 3 2 20 2 2" xfId="38586"/>
    <cellStyle name="Note 2 3 2 20 3" xfId="38585"/>
    <cellStyle name="Note 2 3 2 21" xfId="14375"/>
    <cellStyle name="Note 2 3 2 21 2" xfId="38587"/>
    <cellStyle name="Note 2 3 2 22" xfId="38526"/>
    <cellStyle name="Note 2 3 2 3" xfId="7071"/>
    <cellStyle name="Note 2 3 2 3 2" xfId="19078"/>
    <cellStyle name="Note 2 3 2 3 2 2" xfId="38589"/>
    <cellStyle name="Note 2 3 2 3 3" xfId="38588"/>
    <cellStyle name="Note 2 3 2 4" xfId="7537"/>
    <cellStyle name="Note 2 3 2 4 2" xfId="19485"/>
    <cellStyle name="Note 2 3 2 4 2 2" xfId="38591"/>
    <cellStyle name="Note 2 3 2 4 3" xfId="38590"/>
    <cellStyle name="Note 2 3 2 5" xfId="7994"/>
    <cellStyle name="Note 2 3 2 5 2" xfId="19881"/>
    <cellStyle name="Note 2 3 2 5 2 2" xfId="38593"/>
    <cellStyle name="Note 2 3 2 5 3" xfId="38592"/>
    <cellStyle name="Note 2 3 2 6" xfId="8453"/>
    <cellStyle name="Note 2 3 2 6 2" xfId="20274"/>
    <cellStyle name="Note 2 3 2 6 2 2" xfId="38595"/>
    <cellStyle name="Note 2 3 2 6 3" xfId="38594"/>
    <cellStyle name="Note 2 3 2 7" xfId="8910"/>
    <cellStyle name="Note 2 3 2 7 2" xfId="20677"/>
    <cellStyle name="Note 2 3 2 7 2 2" xfId="38597"/>
    <cellStyle name="Note 2 3 2 7 3" xfId="38596"/>
    <cellStyle name="Note 2 3 2 8" xfId="9359"/>
    <cellStyle name="Note 2 3 2 8 2" xfId="21077"/>
    <cellStyle name="Note 2 3 2 8 2 2" xfId="38599"/>
    <cellStyle name="Note 2 3 2 8 3" xfId="38598"/>
    <cellStyle name="Note 2 3 2 9" xfId="9799"/>
    <cellStyle name="Note 2 3 2 9 2" xfId="21463"/>
    <cellStyle name="Note 2 3 2 9 2 2" xfId="38601"/>
    <cellStyle name="Note 2 3 2 9 3" xfId="38600"/>
    <cellStyle name="Note 2 3 20" xfId="10143"/>
    <cellStyle name="Note 2 3 20 2" xfId="21753"/>
    <cellStyle name="Note 2 3 20 2 2" xfId="38603"/>
    <cellStyle name="Note 2 3 20 3" xfId="38602"/>
    <cellStyle name="Note 2 3 21" xfId="13678"/>
    <cellStyle name="Note 2 3 21 2" xfId="38604"/>
    <cellStyle name="Note 2 3 22" xfId="38505"/>
    <cellStyle name="Note 2 3 23" xfId="1562"/>
    <cellStyle name="Note 2 3 3" xfId="4888"/>
    <cellStyle name="Note 2 3 3 2" xfId="17512"/>
    <cellStyle name="Note 2 3 3 2 2" xfId="38606"/>
    <cellStyle name="Note 2 3 3 3" xfId="38605"/>
    <cellStyle name="Note 2 3 4" xfId="6848"/>
    <cellStyle name="Note 2 3 4 2" xfId="18879"/>
    <cellStyle name="Note 2 3 4 2 2" xfId="38608"/>
    <cellStyle name="Note 2 3 4 3" xfId="38607"/>
    <cellStyle name="Note 2 3 5" xfId="5060"/>
    <cellStyle name="Note 2 3 5 2" xfId="17651"/>
    <cellStyle name="Note 2 3 5 2 2" xfId="38610"/>
    <cellStyle name="Note 2 3 5 3" xfId="38609"/>
    <cellStyle name="Note 2 3 6" xfId="6685"/>
    <cellStyle name="Note 2 3 6 2" xfId="18743"/>
    <cellStyle name="Note 2 3 6 2 2" xfId="38612"/>
    <cellStyle name="Note 2 3 6 3" xfId="38611"/>
    <cellStyle name="Note 2 3 7" xfId="5215"/>
    <cellStyle name="Note 2 3 7 2" xfId="17780"/>
    <cellStyle name="Note 2 3 7 2 2" xfId="38614"/>
    <cellStyle name="Note 2 3 7 3" xfId="38613"/>
    <cellStyle name="Note 2 3 8" xfId="6568"/>
    <cellStyle name="Note 2 3 8 2" xfId="18644"/>
    <cellStyle name="Note 2 3 8 2 2" xfId="38616"/>
    <cellStyle name="Note 2 3 8 3" xfId="38615"/>
    <cellStyle name="Note 2 3 9" xfId="7034"/>
    <cellStyle name="Note 2 3 9 2" xfId="19041"/>
    <cellStyle name="Note 2 3 9 2 2" xfId="38618"/>
    <cellStyle name="Note 2 3 9 3" xfId="38617"/>
    <cellStyle name="Note 2 30" xfId="9321"/>
    <cellStyle name="Note 2 30 2" xfId="21039"/>
    <cellStyle name="Note 2 30 2 2" xfId="38620"/>
    <cellStyle name="Note 2 30 3" xfId="38619"/>
    <cellStyle name="Note 2 31" xfId="11406"/>
    <cellStyle name="Note 2 31 2" xfId="22858"/>
    <cellStyle name="Note 2 31 2 2" xfId="38622"/>
    <cellStyle name="Note 2 31 3" xfId="38621"/>
    <cellStyle name="Note 2 32" xfId="10148"/>
    <cellStyle name="Note 2 32 2" xfId="21758"/>
    <cellStyle name="Note 2 32 2 2" xfId="38624"/>
    <cellStyle name="Note 2 32 3" xfId="38623"/>
    <cellStyle name="Note 2 33" xfId="10092"/>
    <cellStyle name="Note 2 33 2" xfId="21721"/>
    <cellStyle name="Note 2 33 2 2" xfId="38626"/>
    <cellStyle name="Note 2 33 3" xfId="38625"/>
    <cellStyle name="Note 2 34" xfId="12946"/>
    <cellStyle name="Note 2 34 2" xfId="24263"/>
    <cellStyle name="Note 2 34 2 2" xfId="38628"/>
    <cellStyle name="Note 2 34 3" xfId="38627"/>
    <cellStyle name="Note 2 35" xfId="11787"/>
    <cellStyle name="Note 2 35 2" xfId="23207"/>
    <cellStyle name="Note 2 35 2 2" xfId="38630"/>
    <cellStyle name="Note 2 35 3" xfId="38629"/>
    <cellStyle name="Note 2 36" xfId="10307"/>
    <cellStyle name="Note 2 36 2" xfId="21912"/>
    <cellStyle name="Note 2 36 2 2" xfId="38632"/>
    <cellStyle name="Note 2 36 3" xfId="38631"/>
    <cellStyle name="Note 2 37" xfId="4726"/>
    <cellStyle name="Note 2 37 2" xfId="17411"/>
    <cellStyle name="Note 2 37 2 2" xfId="38634"/>
    <cellStyle name="Note 2 37 3" xfId="38633"/>
    <cellStyle name="Note 2 38" xfId="25541"/>
    <cellStyle name="Note 2 38 2" xfId="38635"/>
    <cellStyle name="Note 2 39" xfId="25557"/>
    <cellStyle name="Note 2 39 2" xfId="38636"/>
    <cellStyle name="Note 2 4" xfId="362"/>
    <cellStyle name="Note 2 4 10" xfId="10243"/>
    <cellStyle name="Note 2 4 10 2" xfId="21850"/>
    <cellStyle name="Note 2 4 10 2 2" xfId="38639"/>
    <cellStyle name="Note 2 4 10 3" xfId="38638"/>
    <cellStyle name="Note 2 4 11" xfId="10660"/>
    <cellStyle name="Note 2 4 11 2" xfId="22211"/>
    <cellStyle name="Note 2 4 11 2 2" xfId="38641"/>
    <cellStyle name="Note 2 4 11 3" xfId="38640"/>
    <cellStyle name="Note 2 4 12" xfId="11084"/>
    <cellStyle name="Note 2 4 12 2" xfId="22584"/>
    <cellStyle name="Note 2 4 12 2 2" xfId="38643"/>
    <cellStyle name="Note 2 4 12 3" xfId="38642"/>
    <cellStyle name="Note 2 4 13" xfId="11503"/>
    <cellStyle name="Note 2 4 13 2" xfId="22948"/>
    <cellStyle name="Note 2 4 13 2 2" xfId="38645"/>
    <cellStyle name="Note 2 4 13 3" xfId="38644"/>
    <cellStyle name="Note 2 4 14" xfId="11929"/>
    <cellStyle name="Note 2 4 14 2" xfId="23346"/>
    <cellStyle name="Note 2 4 14 2 2" xfId="38647"/>
    <cellStyle name="Note 2 4 14 3" xfId="38646"/>
    <cellStyle name="Note 2 4 15" xfId="12306"/>
    <cellStyle name="Note 2 4 15 2" xfId="23685"/>
    <cellStyle name="Note 2 4 15 2 2" xfId="38649"/>
    <cellStyle name="Note 2 4 15 3" xfId="38648"/>
    <cellStyle name="Note 2 4 16" xfId="12672"/>
    <cellStyle name="Note 2 4 16 2" xfId="24009"/>
    <cellStyle name="Note 2 4 16 2 2" xfId="38651"/>
    <cellStyle name="Note 2 4 16 3" xfId="38650"/>
    <cellStyle name="Note 2 4 17" xfId="13082"/>
    <cellStyle name="Note 2 4 17 2" xfId="24393"/>
    <cellStyle name="Note 2 4 17 2 2" xfId="38653"/>
    <cellStyle name="Note 2 4 17 3" xfId="38652"/>
    <cellStyle name="Note 2 4 18" xfId="13420"/>
    <cellStyle name="Note 2 4 18 2" xfId="24703"/>
    <cellStyle name="Note 2 4 18 2 2" xfId="38655"/>
    <cellStyle name="Note 2 4 18 3" xfId="38654"/>
    <cellStyle name="Note 2 4 19" xfId="13755"/>
    <cellStyle name="Note 2 4 19 2" xfId="25005"/>
    <cellStyle name="Note 2 4 19 2 2" xfId="38657"/>
    <cellStyle name="Note 2 4 19 3" xfId="38656"/>
    <cellStyle name="Note 2 4 2" xfId="4288"/>
    <cellStyle name="Note 2 4 2 10" xfId="10661"/>
    <cellStyle name="Note 2 4 2 10 2" xfId="22212"/>
    <cellStyle name="Note 2 4 2 10 2 2" xfId="38660"/>
    <cellStyle name="Note 2 4 2 10 3" xfId="38659"/>
    <cellStyle name="Note 2 4 2 11" xfId="11085"/>
    <cellStyle name="Note 2 4 2 11 2" xfId="22585"/>
    <cellStyle name="Note 2 4 2 11 2 2" xfId="38662"/>
    <cellStyle name="Note 2 4 2 11 3" xfId="38661"/>
    <cellStyle name="Note 2 4 2 12" xfId="11504"/>
    <cellStyle name="Note 2 4 2 12 2" xfId="22949"/>
    <cellStyle name="Note 2 4 2 12 2 2" xfId="38664"/>
    <cellStyle name="Note 2 4 2 12 3" xfId="38663"/>
    <cellStyle name="Note 2 4 2 13" xfId="11930"/>
    <cellStyle name="Note 2 4 2 13 2" xfId="23347"/>
    <cellStyle name="Note 2 4 2 13 2 2" xfId="38666"/>
    <cellStyle name="Note 2 4 2 13 3" xfId="38665"/>
    <cellStyle name="Note 2 4 2 14" xfId="12307"/>
    <cellStyle name="Note 2 4 2 14 2" xfId="23686"/>
    <cellStyle name="Note 2 4 2 14 2 2" xfId="38668"/>
    <cellStyle name="Note 2 4 2 14 3" xfId="38667"/>
    <cellStyle name="Note 2 4 2 15" xfId="12673"/>
    <cellStyle name="Note 2 4 2 15 2" xfId="24010"/>
    <cellStyle name="Note 2 4 2 15 2 2" xfId="38670"/>
    <cellStyle name="Note 2 4 2 15 3" xfId="38669"/>
    <cellStyle name="Note 2 4 2 16" xfId="13083"/>
    <cellStyle name="Note 2 4 2 16 2" xfId="24394"/>
    <cellStyle name="Note 2 4 2 16 2 2" xfId="38672"/>
    <cellStyle name="Note 2 4 2 16 3" xfId="38671"/>
    <cellStyle name="Note 2 4 2 17" xfId="13421"/>
    <cellStyle name="Note 2 4 2 17 2" xfId="24704"/>
    <cellStyle name="Note 2 4 2 17 2 2" xfId="38674"/>
    <cellStyle name="Note 2 4 2 17 3" xfId="38673"/>
    <cellStyle name="Note 2 4 2 18" xfId="13756"/>
    <cellStyle name="Note 2 4 2 18 2" xfId="25006"/>
    <cellStyle name="Note 2 4 2 18 2 2" xfId="38676"/>
    <cellStyle name="Note 2 4 2 18 3" xfId="38675"/>
    <cellStyle name="Note 2 4 2 19" xfId="14084"/>
    <cellStyle name="Note 2 4 2 19 2" xfId="25306"/>
    <cellStyle name="Note 2 4 2 19 2 2" xfId="38678"/>
    <cellStyle name="Note 2 4 2 19 3" xfId="38677"/>
    <cellStyle name="Note 2 4 2 2" xfId="7074"/>
    <cellStyle name="Note 2 4 2 2 2" xfId="19081"/>
    <cellStyle name="Note 2 4 2 2 2 2" xfId="38680"/>
    <cellStyle name="Note 2 4 2 2 3" xfId="38679"/>
    <cellStyle name="Note 2 4 2 20" xfId="14378"/>
    <cellStyle name="Note 2 4 2 20 2" xfId="38681"/>
    <cellStyle name="Note 2 4 2 21" xfId="38658"/>
    <cellStyle name="Note 2 4 2 3" xfId="7540"/>
    <cellStyle name="Note 2 4 2 3 2" xfId="19488"/>
    <cellStyle name="Note 2 4 2 3 2 2" xfId="38683"/>
    <cellStyle name="Note 2 4 2 3 3" xfId="38682"/>
    <cellStyle name="Note 2 4 2 4" xfId="7997"/>
    <cellStyle name="Note 2 4 2 4 2" xfId="19884"/>
    <cellStyle name="Note 2 4 2 4 2 2" xfId="38685"/>
    <cellStyle name="Note 2 4 2 4 3" xfId="38684"/>
    <cellStyle name="Note 2 4 2 5" xfId="8456"/>
    <cellStyle name="Note 2 4 2 5 2" xfId="20277"/>
    <cellStyle name="Note 2 4 2 5 2 2" xfId="38687"/>
    <cellStyle name="Note 2 4 2 5 3" xfId="38686"/>
    <cellStyle name="Note 2 4 2 6" xfId="8913"/>
    <cellStyle name="Note 2 4 2 6 2" xfId="20680"/>
    <cellStyle name="Note 2 4 2 6 2 2" xfId="38689"/>
    <cellStyle name="Note 2 4 2 6 3" xfId="38688"/>
    <cellStyle name="Note 2 4 2 7" xfId="9362"/>
    <cellStyle name="Note 2 4 2 7 2" xfId="21080"/>
    <cellStyle name="Note 2 4 2 7 2 2" xfId="38691"/>
    <cellStyle name="Note 2 4 2 7 3" xfId="38690"/>
    <cellStyle name="Note 2 4 2 8" xfId="9802"/>
    <cellStyle name="Note 2 4 2 8 2" xfId="21466"/>
    <cellStyle name="Note 2 4 2 8 2 2" xfId="38693"/>
    <cellStyle name="Note 2 4 2 8 3" xfId="38692"/>
    <cellStyle name="Note 2 4 2 9" xfId="10244"/>
    <cellStyle name="Note 2 4 2 9 2" xfId="21851"/>
    <cellStyle name="Note 2 4 2 9 2 2" xfId="38695"/>
    <cellStyle name="Note 2 4 2 9 3" xfId="38694"/>
    <cellStyle name="Note 2 4 20" xfId="14083"/>
    <cellStyle name="Note 2 4 20 2" xfId="25305"/>
    <cellStyle name="Note 2 4 20 2 2" xfId="38697"/>
    <cellStyle name="Note 2 4 20 3" xfId="38696"/>
    <cellStyle name="Note 2 4 21" xfId="14377"/>
    <cellStyle name="Note 2 4 21 2" xfId="38698"/>
    <cellStyle name="Note 2 4 22" xfId="38637"/>
    <cellStyle name="Note 2 4 23" xfId="4287"/>
    <cellStyle name="Note 2 4 3" xfId="7073"/>
    <cellStyle name="Note 2 4 3 2" xfId="19080"/>
    <cellStyle name="Note 2 4 3 2 2" xfId="38700"/>
    <cellStyle name="Note 2 4 3 3" xfId="38699"/>
    <cellStyle name="Note 2 4 4" xfId="7539"/>
    <cellStyle name="Note 2 4 4 2" xfId="19487"/>
    <cellStyle name="Note 2 4 4 2 2" xfId="38702"/>
    <cellStyle name="Note 2 4 4 3" xfId="38701"/>
    <cellStyle name="Note 2 4 5" xfId="7996"/>
    <cellStyle name="Note 2 4 5 2" xfId="19883"/>
    <cellStyle name="Note 2 4 5 2 2" xfId="38704"/>
    <cellStyle name="Note 2 4 5 3" xfId="38703"/>
    <cellStyle name="Note 2 4 6" xfId="8455"/>
    <cellStyle name="Note 2 4 6 2" xfId="20276"/>
    <cellStyle name="Note 2 4 6 2 2" xfId="38706"/>
    <cellStyle name="Note 2 4 6 3" xfId="38705"/>
    <cellStyle name="Note 2 4 7" xfId="8912"/>
    <cellStyle name="Note 2 4 7 2" xfId="20679"/>
    <cellStyle name="Note 2 4 7 2 2" xfId="38708"/>
    <cellStyle name="Note 2 4 7 3" xfId="38707"/>
    <cellStyle name="Note 2 4 8" xfId="9361"/>
    <cellStyle name="Note 2 4 8 2" xfId="21079"/>
    <cellStyle name="Note 2 4 8 2 2" xfId="38710"/>
    <cellStyle name="Note 2 4 8 3" xfId="38709"/>
    <cellStyle name="Note 2 4 9" xfId="9801"/>
    <cellStyle name="Note 2 4 9 2" xfId="21465"/>
    <cellStyle name="Note 2 4 9 2 2" xfId="38712"/>
    <cellStyle name="Note 2 4 9 3" xfId="38711"/>
    <cellStyle name="Note 2 40" xfId="37265"/>
    <cellStyle name="Note 2 41" xfId="1512"/>
    <cellStyle name="Note 2 5" xfId="452"/>
    <cellStyle name="Note 2 5 10" xfId="10245"/>
    <cellStyle name="Note 2 5 10 2" xfId="21852"/>
    <cellStyle name="Note 2 5 10 2 2" xfId="38715"/>
    <cellStyle name="Note 2 5 10 3" xfId="38714"/>
    <cellStyle name="Note 2 5 11" xfId="10662"/>
    <cellStyle name="Note 2 5 11 2" xfId="22213"/>
    <cellStyle name="Note 2 5 11 2 2" xfId="38717"/>
    <cellStyle name="Note 2 5 11 3" xfId="38716"/>
    <cellStyle name="Note 2 5 12" xfId="11086"/>
    <cellStyle name="Note 2 5 12 2" xfId="22586"/>
    <cellStyle name="Note 2 5 12 2 2" xfId="38719"/>
    <cellStyle name="Note 2 5 12 3" xfId="38718"/>
    <cellStyle name="Note 2 5 13" xfId="11505"/>
    <cellStyle name="Note 2 5 13 2" xfId="22950"/>
    <cellStyle name="Note 2 5 13 2 2" xfId="38721"/>
    <cellStyle name="Note 2 5 13 3" xfId="38720"/>
    <cellStyle name="Note 2 5 14" xfId="11931"/>
    <cellStyle name="Note 2 5 14 2" xfId="23348"/>
    <cellStyle name="Note 2 5 14 2 2" xfId="38723"/>
    <cellStyle name="Note 2 5 14 3" xfId="38722"/>
    <cellStyle name="Note 2 5 15" xfId="12308"/>
    <cellStyle name="Note 2 5 15 2" xfId="23687"/>
    <cellStyle name="Note 2 5 15 2 2" xfId="38725"/>
    <cellStyle name="Note 2 5 15 3" xfId="38724"/>
    <cellStyle name="Note 2 5 16" xfId="12674"/>
    <cellStyle name="Note 2 5 16 2" xfId="24011"/>
    <cellStyle name="Note 2 5 16 2 2" xfId="38727"/>
    <cellStyle name="Note 2 5 16 3" xfId="38726"/>
    <cellStyle name="Note 2 5 17" xfId="13084"/>
    <cellStyle name="Note 2 5 17 2" xfId="24395"/>
    <cellStyle name="Note 2 5 17 2 2" xfId="38729"/>
    <cellStyle name="Note 2 5 17 3" xfId="38728"/>
    <cellStyle name="Note 2 5 18" xfId="13422"/>
    <cellStyle name="Note 2 5 18 2" xfId="24705"/>
    <cellStyle name="Note 2 5 18 2 2" xfId="38731"/>
    <cellStyle name="Note 2 5 18 3" xfId="38730"/>
    <cellStyle name="Note 2 5 19" xfId="13757"/>
    <cellStyle name="Note 2 5 19 2" xfId="25007"/>
    <cellStyle name="Note 2 5 19 2 2" xfId="38733"/>
    <cellStyle name="Note 2 5 19 3" xfId="38732"/>
    <cellStyle name="Note 2 5 2" xfId="4290"/>
    <cellStyle name="Note 2 5 2 10" xfId="10663"/>
    <cellStyle name="Note 2 5 2 10 2" xfId="22214"/>
    <cellStyle name="Note 2 5 2 10 2 2" xfId="38736"/>
    <cellStyle name="Note 2 5 2 10 3" xfId="38735"/>
    <cellStyle name="Note 2 5 2 11" xfId="11087"/>
    <cellStyle name="Note 2 5 2 11 2" xfId="22587"/>
    <cellStyle name="Note 2 5 2 11 2 2" xfId="38738"/>
    <cellStyle name="Note 2 5 2 11 3" xfId="38737"/>
    <cellStyle name="Note 2 5 2 12" xfId="11506"/>
    <cellStyle name="Note 2 5 2 12 2" xfId="22951"/>
    <cellStyle name="Note 2 5 2 12 2 2" xfId="38740"/>
    <cellStyle name="Note 2 5 2 12 3" xfId="38739"/>
    <cellStyle name="Note 2 5 2 13" xfId="11932"/>
    <cellStyle name="Note 2 5 2 13 2" xfId="23349"/>
    <cellStyle name="Note 2 5 2 13 2 2" xfId="38742"/>
    <cellStyle name="Note 2 5 2 13 3" xfId="38741"/>
    <cellStyle name="Note 2 5 2 14" xfId="12309"/>
    <cellStyle name="Note 2 5 2 14 2" xfId="23688"/>
    <cellStyle name="Note 2 5 2 14 2 2" xfId="38744"/>
    <cellStyle name="Note 2 5 2 14 3" xfId="38743"/>
    <cellStyle name="Note 2 5 2 15" xfId="12675"/>
    <cellStyle name="Note 2 5 2 15 2" xfId="24012"/>
    <cellStyle name="Note 2 5 2 15 2 2" xfId="38746"/>
    <cellStyle name="Note 2 5 2 15 3" xfId="38745"/>
    <cellStyle name="Note 2 5 2 16" xfId="13085"/>
    <cellStyle name="Note 2 5 2 16 2" xfId="24396"/>
    <cellStyle name="Note 2 5 2 16 2 2" xfId="38748"/>
    <cellStyle name="Note 2 5 2 16 3" xfId="38747"/>
    <cellStyle name="Note 2 5 2 17" xfId="13423"/>
    <cellStyle name="Note 2 5 2 17 2" xfId="24706"/>
    <cellStyle name="Note 2 5 2 17 2 2" xfId="38750"/>
    <cellStyle name="Note 2 5 2 17 3" xfId="38749"/>
    <cellStyle name="Note 2 5 2 18" xfId="13758"/>
    <cellStyle name="Note 2 5 2 18 2" xfId="25008"/>
    <cellStyle name="Note 2 5 2 18 2 2" xfId="38752"/>
    <cellStyle name="Note 2 5 2 18 3" xfId="38751"/>
    <cellStyle name="Note 2 5 2 19" xfId="14086"/>
    <cellStyle name="Note 2 5 2 19 2" xfId="25308"/>
    <cellStyle name="Note 2 5 2 19 2 2" xfId="38754"/>
    <cellStyle name="Note 2 5 2 19 3" xfId="38753"/>
    <cellStyle name="Note 2 5 2 2" xfId="7076"/>
    <cellStyle name="Note 2 5 2 2 2" xfId="19083"/>
    <cellStyle name="Note 2 5 2 2 2 2" xfId="38756"/>
    <cellStyle name="Note 2 5 2 2 3" xfId="38755"/>
    <cellStyle name="Note 2 5 2 20" xfId="14380"/>
    <cellStyle name="Note 2 5 2 20 2" xfId="38757"/>
    <cellStyle name="Note 2 5 2 21" xfId="38734"/>
    <cellStyle name="Note 2 5 2 3" xfId="7542"/>
    <cellStyle name="Note 2 5 2 3 2" xfId="19490"/>
    <cellStyle name="Note 2 5 2 3 2 2" xfId="38759"/>
    <cellStyle name="Note 2 5 2 3 3" xfId="38758"/>
    <cellStyle name="Note 2 5 2 4" xfId="7999"/>
    <cellStyle name="Note 2 5 2 4 2" xfId="19886"/>
    <cellStyle name="Note 2 5 2 4 2 2" xfId="38761"/>
    <cellStyle name="Note 2 5 2 4 3" xfId="38760"/>
    <cellStyle name="Note 2 5 2 5" xfId="8458"/>
    <cellStyle name="Note 2 5 2 5 2" xfId="20279"/>
    <cellStyle name="Note 2 5 2 5 2 2" xfId="38763"/>
    <cellStyle name="Note 2 5 2 5 3" xfId="38762"/>
    <cellStyle name="Note 2 5 2 6" xfId="8915"/>
    <cellStyle name="Note 2 5 2 6 2" xfId="20682"/>
    <cellStyle name="Note 2 5 2 6 2 2" xfId="38765"/>
    <cellStyle name="Note 2 5 2 6 3" xfId="38764"/>
    <cellStyle name="Note 2 5 2 7" xfId="9364"/>
    <cellStyle name="Note 2 5 2 7 2" xfId="21082"/>
    <cellStyle name="Note 2 5 2 7 2 2" xfId="38767"/>
    <cellStyle name="Note 2 5 2 7 3" xfId="38766"/>
    <cellStyle name="Note 2 5 2 8" xfId="9804"/>
    <cellStyle name="Note 2 5 2 8 2" xfId="21468"/>
    <cellStyle name="Note 2 5 2 8 2 2" xfId="38769"/>
    <cellStyle name="Note 2 5 2 8 3" xfId="38768"/>
    <cellStyle name="Note 2 5 2 9" xfId="10246"/>
    <cellStyle name="Note 2 5 2 9 2" xfId="21853"/>
    <cellStyle name="Note 2 5 2 9 2 2" xfId="38771"/>
    <cellStyle name="Note 2 5 2 9 3" xfId="38770"/>
    <cellStyle name="Note 2 5 20" xfId="14085"/>
    <cellStyle name="Note 2 5 20 2" xfId="25307"/>
    <cellStyle name="Note 2 5 20 2 2" xfId="38773"/>
    <cellStyle name="Note 2 5 20 3" xfId="38772"/>
    <cellStyle name="Note 2 5 21" xfId="14379"/>
    <cellStyle name="Note 2 5 21 2" xfId="38774"/>
    <cellStyle name="Note 2 5 22" xfId="38713"/>
    <cellStyle name="Note 2 5 23" xfId="4289"/>
    <cellStyle name="Note 2 5 3" xfId="7075"/>
    <cellStyle name="Note 2 5 3 2" xfId="19082"/>
    <cellStyle name="Note 2 5 3 2 2" xfId="38776"/>
    <cellStyle name="Note 2 5 3 3" xfId="38775"/>
    <cellStyle name="Note 2 5 4" xfId="7541"/>
    <cellStyle name="Note 2 5 4 2" xfId="19489"/>
    <cellStyle name="Note 2 5 4 2 2" xfId="38778"/>
    <cellStyle name="Note 2 5 4 3" xfId="38777"/>
    <cellStyle name="Note 2 5 5" xfId="7998"/>
    <cellStyle name="Note 2 5 5 2" xfId="19885"/>
    <cellStyle name="Note 2 5 5 2 2" xfId="38780"/>
    <cellStyle name="Note 2 5 5 3" xfId="38779"/>
    <cellStyle name="Note 2 5 6" xfId="8457"/>
    <cellStyle name="Note 2 5 6 2" xfId="20278"/>
    <cellStyle name="Note 2 5 6 2 2" xfId="38782"/>
    <cellStyle name="Note 2 5 6 3" xfId="38781"/>
    <cellStyle name="Note 2 5 7" xfId="8914"/>
    <cellStyle name="Note 2 5 7 2" xfId="20681"/>
    <cellStyle name="Note 2 5 7 2 2" xfId="38784"/>
    <cellStyle name="Note 2 5 7 3" xfId="38783"/>
    <cellStyle name="Note 2 5 8" xfId="9363"/>
    <cellStyle name="Note 2 5 8 2" xfId="21081"/>
    <cellStyle name="Note 2 5 8 2 2" xfId="38786"/>
    <cellStyle name="Note 2 5 8 3" xfId="38785"/>
    <cellStyle name="Note 2 5 9" xfId="9803"/>
    <cellStyle name="Note 2 5 9 2" xfId="21467"/>
    <cellStyle name="Note 2 5 9 2 2" xfId="38788"/>
    <cellStyle name="Note 2 5 9 3" xfId="38787"/>
    <cellStyle name="Note 2 6" xfId="571"/>
    <cellStyle name="Note 2 6 10" xfId="10247"/>
    <cellStyle name="Note 2 6 10 2" xfId="21854"/>
    <cellStyle name="Note 2 6 10 2 2" xfId="38791"/>
    <cellStyle name="Note 2 6 10 3" xfId="38790"/>
    <cellStyle name="Note 2 6 11" xfId="10664"/>
    <cellStyle name="Note 2 6 11 2" xfId="22215"/>
    <cellStyle name="Note 2 6 11 2 2" xfId="38793"/>
    <cellStyle name="Note 2 6 11 3" xfId="38792"/>
    <cellStyle name="Note 2 6 12" xfId="11088"/>
    <cellStyle name="Note 2 6 12 2" xfId="22588"/>
    <cellStyle name="Note 2 6 12 2 2" xfId="38795"/>
    <cellStyle name="Note 2 6 12 3" xfId="38794"/>
    <cellStyle name="Note 2 6 13" xfId="11507"/>
    <cellStyle name="Note 2 6 13 2" xfId="22952"/>
    <cellStyle name="Note 2 6 13 2 2" xfId="38797"/>
    <cellStyle name="Note 2 6 13 3" xfId="38796"/>
    <cellStyle name="Note 2 6 14" xfId="11933"/>
    <cellStyle name="Note 2 6 14 2" xfId="23350"/>
    <cellStyle name="Note 2 6 14 2 2" xfId="38799"/>
    <cellStyle name="Note 2 6 14 3" xfId="38798"/>
    <cellStyle name="Note 2 6 15" xfId="12310"/>
    <cellStyle name="Note 2 6 15 2" xfId="23689"/>
    <cellStyle name="Note 2 6 15 2 2" xfId="38801"/>
    <cellStyle name="Note 2 6 15 3" xfId="38800"/>
    <cellStyle name="Note 2 6 16" xfId="12676"/>
    <cellStyle name="Note 2 6 16 2" xfId="24013"/>
    <cellStyle name="Note 2 6 16 2 2" xfId="38803"/>
    <cellStyle name="Note 2 6 16 3" xfId="38802"/>
    <cellStyle name="Note 2 6 17" xfId="13086"/>
    <cellStyle name="Note 2 6 17 2" xfId="24397"/>
    <cellStyle name="Note 2 6 17 2 2" xfId="38805"/>
    <cellStyle name="Note 2 6 17 3" xfId="38804"/>
    <cellStyle name="Note 2 6 18" xfId="13424"/>
    <cellStyle name="Note 2 6 18 2" xfId="24707"/>
    <cellStyle name="Note 2 6 18 2 2" xfId="38807"/>
    <cellStyle name="Note 2 6 18 3" xfId="38806"/>
    <cellStyle name="Note 2 6 19" xfId="13759"/>
    <cellStyle name="Note 2 6 19 2" xfId="25009"/>
    <cellStyle name="Note 2 6 19 2 2" xfId="38809"/>
    <cellStyle name="Note 2 6 19 3" xfId="38808"/>
    <cellStyle name="Note 2 6 2" xfId="4292"/>
    <cellStyle name="Note 2 6 2 10" xfId="10665"/>
    <cellStyle name="Note 2 6 2 10 2" xfId="22216"/>
    <cellStyle name="Note 2 6 2 10 2 2" xfId="38812"/>
    <cellStyle name="Note 2 6 2 10 3" xfId="38811"/>
    <cellStyle name="Note 2 6 2 11" xfId="11089"/>
    <cellStyle name="Note 2 6 2 11 2" xfId="22589"/>
    <cellStyle name="Note 2 6 2 11 2 2" xfId="38814"/>
    <cellStyle name="Note 2 6 2 11 3" xfId="38813"/>
    <cellStyle name="Note 2 6 2 12" xfId="11508"/>
    <cellStyle name="Note 2 6 2 12 2" xfId="22953"/>
    <cellStyle name="Note 2 6 2 12 2 2" xfId="38816"/>
    <cellStyle name="Note 2 6 2 12 3" xfId="38815"/>
    <cellStyle name="Note 2 6 2 13" xfId="11934"/>
    <cellStyle name="Note 2 6 2 13 2" xfId="23351"/>
    <cellStyle name="Note 2 6 2 13 2 2" xfId="38818"/>
    <cellStyle name="Note 2 6 2 13 3" xfId="38817"/>
    <cellStyle name="Note 2 6 2 14" xfId="12311"/>
    <cellStyle name="Note 2 6 2 14 2" xfId="23690"/>
    <cellStyle name="Note 2 6 2 14 2 2" xfId="38820"/>
    <cellStyle name="Note 2 6 2 14 3" xfId="38819"/>
    <cellStyle name="Note 2 6 2 15" xfId="12677"/>
    <cellStyle name="Note 2 6 2 15 2" xfId="24014"/>
    <cellStyle name="Note 2 6 2 15 2 2" xfId="38822"/>
    <cellStyle name="Note 2 6 2 15 3" xfId="38821"/>
    <cellStyle name="Note 2 6 2 16" xfId="13087"/>
    <cellStyle name="Note 2 6 2 16 2" xfId="24398"/>
    <cellStyle name="Note 2 6 2 16 2 2" xfId="38824"/>
    <cellStyle name="Note 2 6 2 16 3" xfId="38823"/>
    <cellStyle name="Note 2 6 2 17" xfId="13425"/>
    <cellStyle name="Note 2 6 2 17 2" xfId="24708"/>
    <cellStyle name="Note 2 6 2 17 2 2" xfId="38826"/>
    <cellStyle name="Note 2 6 2 17 3" xfId="38825"/>
    <cellStyle name="Note 2 6 2 18" xfId="13760"/>
    <cellStyle name="Note 2 6 2 18 2" xfId="25010"/>
    <cellStyle name="Note 2 6 2 18 2 2" xfId="38828"/>
    <cellStyle name="Note 2 6 2 18 3" xfId="38827"/>
    <cellStyle name="Note 2 6 2 19" xfId="14088"/>
    <cellStyle name="Note 2 6 2 19 2" xfId="25310"/>
    <cellStyle name="Note 2 6 2 19 2 2" xfId="38830"/>
    <cellStyle name="Note 2 6 2 19 3" xfId="38829"/>
    <cellStyle name="Note 2 6 2 2" xfId="7078"/>
    <cellStyle name="Note 2 6 2 2 2" xfId="19085"/>
    <cellStyle name="Note 2 6 2 2 2 2" xfId="38832"/>
    <cellStyle name="Note 2 6 2 2 3" xfId="38831"/>
    <cellStyle name="Note 2 6 2 20" xfId="14382"/>
    <cellStyle name="Note 2 6 2 20 2" xfId="38833"/>
    <cellStyle name="Note 2 6 2 21" xfId="38810"/>
    <cellStyle name="Note 2 6 2 3" xfId="7544"/>
    <cellStyle name="Note 2 6 2 3 2" xfId="19492"/>
    <cellStyle name="Note 2 6 2 3 2 2" xfId="38835"/>
    <cellStyle name="Note 2 6 2 3 3" xfId="38834"/>
    <cellStyle name="Note 2 6 2 4" xfId="8001"/>
    <cellStyle name="Note 2 6 2 4 2" xfId="19888"/>
    <cellStyle name="Note 2 6 2 4 2 2" xfId="38837"/>
    <cellStyle name="Note 2 6 2 4 3" xfId="38836"/>
    <cellStyle name="Note 2 6 2 5" xfId="8460"/>
    <cellStyle name="Note 2 6 2 5 2" xfId="20281"/>
    <cellStyle name="Note 2 6 2 5 2 2" xfId="38839"/>
    <cellStyle name="Note 2 6 2 5 3" xfId="38838"/>
    <cellStyle name="Note 2 6 2 6" xfId="8917"/>
    <cellStyle name="Note 2 6 2 6 2" xfId="20684"/>
    <cellStyle name="Note 2 6 2 6 2 2" xfId="38841"/>
    <cellStyle name="Note 2 6 2 6 3" xfId="38840"/>
    <cellStyle name="Note 2 6 2 7" xfId="9366"/>
    <cellStyle name="Note 2 6 2 7 2" xfId="21084"/>
    <cellStyle name="Note 2 6 2 7 2 2" xfId="38843"/>
    <cellStyle name="Note 2 6 2 7 3" xfId="38842"/>
    <cellStyle name="Note 2 6 2 8" xfId="9806"/>
    <cellStyle name="Note 2 6 2 8 2" xfId="21470"/>
    <cellStyle name="Note 2 6 2 8 2 2" xfId="38845"/>
    <cellStyle name="Note 2 6 2 8 3" xfId="38844"/>
    <cellStyle name="Note 2 6 2 9" xfId="10248"/>
    <cellStyle name="Note 2 6 2 9 2" xfId="21855"/>
    <cellStyle name="Note 2 6 2 9 2 2" xfId="38847"/>
    <cellStyle name="Note 2 6 2 9 3" xfId="38846"/>
    <cellStyle name="Note 2 6 20" xfId="14087"/>
    <cellStyle name="Note 2 6 20 2" xfId="25309"/>
    <cellStyle name="Note 2 6 20 2 2" xfId="38849"/>
    <cellStyle name="Note 2 6 20 3" xfId="38848"/>
    <cellStyle name="Note 2 6 21" xfId="14381"/>
    <cellStyle name="Note 2 6 21 2" xfId="38850"/>
    <cellStyle name="Note 2 6 22" xfId="38789"/>
    <cellStyle name="Note 2 6 23" xfId="4291"/>
    <cellStyle name="Note 2 6 3" xfId="7077"/>
    <cellStyle name="Note 2 6 3 2" xfId="19084"/>
    <cellStyle name="Note 2 6 3 2 2" xfId="38852"/>
    <cellStyle name="Note 2 6 3 3" xfId="38851"/>
    <cellStyle name="Note 2 6 4" xfId="7543"/>
    <cellStyle name="Note 2 6 4 2" xfId="19491"/>
    <cellStyle name="Note 2 6 4 2 2" xfId="38854"/>
    <cellStyle name="Note 2 6 4 3" xfId="38853"/>
    <cellStyle name="Note 2 6 5" xfId="8000"/>
    <cellStyle name="Note 2 6 5 2" xfId="19887"/>
    <cellStyle name="Note 2 6 5 2 2" xfId="38856"/>
    <cellStyle name="Note 2 6 5 3" xfId="38855"/>
    <cellStyle name="Note 2 6 6" xfId="8459"/>
    <cellStyle name="Note 2 6 6 2" xfId="20280"/>
    <cellStyle name="Note 2 6 6 2 2" xfId="38858"/>
    <cellStyle name="Note 2 6 6 3" xfId="38857"/>
    <cellStyle name="Note 2 6 7" xfId="8916"/>
    <cellStyle name="Note 2 6 7 2" xfId="20683"/>
    <cellStyle name="Note 2 6 7 2 2" xfId="38860"/>
    <cellStyle name="Note 2 6 7 3" xfId="38859"/>
    <cellStyle name="Note 2 6 8" xfId="9365"/>
    <cellStyle name="Note 2 6 8 2" xfId="21083"/>
    <cellStyle name="Note 2 6 8 2 2" xfId="38862"/>
    <cellStyle name="Note 2 6 8 3" xfId="38861"/>
    <cellStyle name="Note 2 6 9" xfId="9805"/>
    <cellStyle name="Note 2 6 9 2" xfId="21469"/>
    <cellStyle name="Note 2 6 9 2 2" xfId="38864"/>
    <cellStyle name="Note 2 6 9 3" xfId="38863"/>
    <cellStyle name="Note 2 7" xfId="690"/>
    <cellStyle name="Note 2 7 10" xfId="10249"/>
    <cellStyle name="Note 2 7 10 2" xfId="21856"/>
    <cellStyle name="Note 2 7 10 2 2" xfId="38867"/>
    <cellStyle name="Note 2 7 10 3" xfId="38866"/>
    <cellStyle name="Note 2 7 11" xfId="10666"/>
    <cellStyle name="Note 2 7 11 2" xfId="22217"/>
    <cellStyle name="Note 2 7 11 2 2" xfId="38869"/>
    <cellStyle name="Note 2 7 11 3" xfId="38868"/>
    <cellStyle name="Note 2 7 12" xfId="11090"/>
    <cellStyle name="Note 2 7 12 2" xfId="22590"/>
    <cellStyle name="Note 2 7 12 2 2" xfId="38871"/>
    <cellStyle name="Note 2 7 12 3" xfId="38870"/>
    <cellStyle name="Note 2 7 13" xfId="11509"/>
    <cellStyle name="Note 2 7 13 2" xfId="22954"/>
    <cellStyle name="Note 2 7 13 2 2" xfId="38873"/>
    <cellStyle name="Note 2 7 13 3" xfId="38872"/>
    <cellStyle name="Note 2 7 14" xfId="11935"/>
    <cellStyle name="Note 2 7 14 2" xfId="23352"/>
    <cellStyle name="Note 2 7 14 2 2" xfId="38875"/>
    <cellStyle name="Note 2 7 14 3" xfId="38874"/>
    <cellStyle name="Note 2 7 15" xfId="12312"/>
    <cellStyle name="Note 2 7 15 2" xfId="23691"/>
    <cellStyle name="Note 2 7 15 2 2" xfId="38877"/>
    <cellStyle name="Note 2 7 15 3" xfId="38876"/>
    <cellStyle name="Note 2 7 16" xfId="12678"/>
    <cellStyle name="Note 2 7 16 2" xfId="24015"/>
    <cellStyle name="Note 2 7 16 2 2" xfId="38879"/>
    <cellStyle name="Note 2 7 16 3" xfId="38878"/>
    <cellStyle name="Note 2 7 17" xfId="13088"/>
    <cellStyle name="Note 2 7 17 2" xfId="24399"/>
    <cellStyle name="Note 2 7 17 2 2" xfId="38881"/>
    <cellStyle name="Note 2 7 17 3" xfId="38880"/>
    <cellStyle name="Note 2 7 18" xfId="13426"/>
    <cellStyle name="Note 2 7 18 2" xfId="24709"/>
    <cellStyle name="Note 2 7 18 2 2" xfId="38883"/>
    <cellStyle name="Note 2 7 18 3" xfId="38882"/>
    <cellStyle name="Note 2 7 19" xfId="13761"/>
    <cellStyle name="Note 2 7 19 2" xfId="25011"/>
    <cellStyle name="Note 2 7 19 2 2" xfId="38885"/>
    <cellStyle name="Note 2 7 19 3" xfId="38884"/>
    <cellStyle name="Note 2 7 2" xfId="4294"/>
    <cellStyle name="Note 2 7 2 10" xfId="10667"/>
    <cellStyle name="Note 2 7 2 10 2" xfId="22218"/>
    <cellStyle name="Note 2 7 2 10 2 2" xfId="38888"/>
    <cellStyle name="Note 2 7 2 10 3" xfId="38887"/>
    <cellStyle name="Note 2 7 2 11" xfId="11091"/>
    <cellStyle name="Note 2 7 2 11 2" xfId="22591"/>
    <cellStyle name="Note 2 7 2 11 2 2" xfId="38890"/>
    <cellStyle name="Note 2 7 2 11 3" xfId="38889"/>
    <cellStyle name="Note 2 7 2 12" xfId="11510"/>
    <cellStyle name="Note 2 7 2 12 2" xfId="22955"/>
    <cellStyle name="Note 2 7 2 12 2 2" xfId="38892"/>
    <cellStyle name="Note 2 7 2 12 3" xfId="38891"/>
    <cellStyle name="Note 2 7 2 13" xfId="11936"/>
    <cellStyle name="Note 2 7 2 13 2" xfId="23353"/>
    <cellStyle name="Note 2 7 2 13 2 2" xfId="38894"/>
    <cellStyle name="Note 2 7 2 13 3" xfId="38893"/>
    <cellStyle name="Note 2 7 2 14" xfId="12313"/>
    <cellStyle name="Note 2 7 2 14 2" xfId="23692"/>
    <cellStyle name="Note 2 7 2 14 2 2" xfId="38896"/>
    <cellStyle name="Note 2 7 2 14 3" xfId="38895"/>
    <cellStyle name="Note 2 7 2 15" xfId="12679"/>
    <cellStyle name="Note 2 7 2 15 2" xfId="24016"/>
    <cellStyle name="Note 2 7 2 15 2 2" xfId="38898"/>
    <cellStyle name="Note 2 7 2 15 3" xfId="38897"/>
    <cellStyle name="Note 2 7 2 16" xfId="13089"/>
    <cellStyle name="Note 2 7 2 16 2" xfId="24400"/>
    <cellStyle name="Note 2 7 2 16 2 2" xfId="38900"/>
    <cellStyle name="Note 2 7 2 16 3" xfId="38899"/>
    <cellStyle name="Note 2 7 2 17" xfId="13427"/>
    <cellStyle name="Note 2 7 2 17 2" xfId="24710"/>
    <cellStyle name="Note 2 7 2 17 2 2" xfId="38902"/>
    <cellStyle name="Note 2 7 2 17 3" xfId="38901"/>
    <cellStyle name="Note 2 7 2 18" xfId="13762"/>
    <cellStyle name="Note 2 7 2 18 2" xfId="25012"/>
    <cellStyle name="Note 2 7 2 18 2 2" xfId="38904"/>
    <cellStyle name="Note 2 7 2 18 3" xfId="38903"/>
    <cellStyle name="Note 2 7 2 19" xfId="14090"/>
    <cellStyle name="Note 2 7 2 19 2" xfId="25312"/>
    <cellStyle name="Note 2 7 2 19 2 2" xfId="38906"/>
    <cellStyle name="Note 2 7 2 19 3" xfId="38905"/>
    <cellStyle name="Note 2 7 2 2" xfId="7080"/>
    <cellStyle name="Note 2 7 2 2 2" xfId="19087"/>
    <cellStyle name="Note 2 7 2 2 2 2" xfId="38908"/>
    <cellStyle name="Note 2 7 2 2 3" xfId="38907"/>
    <cellStyle name="Note 2 7 2 20" xfId="14384"/>
    <cellStyle name="Note 2 7 2 20 2" xfId="38909"/>
    <cellStyle name="Note 2 7 2 21" xfId="38886"/>
    <cellStyle name="Note 2 7 2 3" xfId="7546"/>
    <cellStyle name="Note 2 7 2 3 2" xfId="19494"/>
    <cellStyle name="Note 2 7 2 3 2 2" xfId="38911"/>
    <cellStyle name="Note 2 7 2 3 3" xfId="38910"/>
    <cellStyle name="Note 2 7 2 4" xfId="8003"/>
    <cellStyle name="Note 2 7 2 4 2" xfId="19890"/>
    <cellStyle name="Note 2 7 2 4 2 2" xfId="38913"/>
    <cellStyle name="Note 2 7 2 4 3" xfId="38912"/>
    <cellStyle name="Note 2 7 2 5" xfId="8462"/>
    <cellStyle name="Note 2 7 2 5 2" xfId="20283"/>
    <cellStyle name="Note 2 7 2 5 2 2" xfId="38915"/>
    <cellStyle name="Note 2 7 2 5 3" xfId="38914"/>
    <cellStyle name="Note 2 7 2 6" xfId="8919"/>
    <cellStyle name="Note 2 7 2 6 2" xfId="20686"/>
    <cellStyle name="Note 2 7 2 6 2 2" xfId="38917"/>
    <cellStyle name="Note 2 7 2 6 3" xfId="38916"/>
    <cellStyle name="Note 2 7 2 7" xfId="9368"/>
    <cellStyle name="Note 2 7 2 7 2" xfId="21086"/>
    <cellStyle name="Note 2 7 2 7 2 2" xfId="38919"/>
    <cellStyle name="Note 2 7 2 7 3" xfId="38918"/>
    <cellStyle name="Note 2 7 2 8" xfId="9808"/>
    <cellStyle name="Note 2 7 2 8 2" xfId="21472"/>
    <cellStyle name="Note 2 7 2 8 2 2" xfId="38921"/>
    <cellStyle name="Note 2 7 2 8 3" xfId="38920"/>
    <cellStyle name="Note 2 7 2 9" xfId="10250"/>
    <cellStyle name="Note 2 7 2 9 2" xfId="21857"/>
    <cellStyle name="Note 2 7 2 9 2 2" xfId="38923"/>
    <cellStyle name="Note 2 7 2 9 3" xfId="38922"/>
    <cellStyle name="Note 2 7 20" xfId="14089"/>
    <cellStyle name="Note 2 7 20 2" xfId="25311"/>
    <cellStyle name="Note 2 7 20 2 2" xfId="38925"/>
    <cellStyle name="Note 2 7 20 3" xfId="38924"/>
    <cellStyle name="Note 2 7 21" xfId="14383"/>
    <cellStyle name="Note 2 7 21 2" xfId="38926"/>
    <cellStyle name="Note 2 7 22" xfId="38865"/>
    <cellStyle name="Note 2 7 23" xfId="4293"/>
    <cellStyle name="Note 2 7 3" xfId="7079"/>
    <cellStyle name="Note 2 7 3 2" xfId="19086"/>
    <cellStyle name="Note 2 7 3 2 2" xfId="38928"/>
    <cellStyle name="Note 2 7 3 3" xfId="38927"/>
    <cellStyle name="Note 2 7 4" xfId="7545"/>
    <cellStyle name="Note 2 7 4 2" xfId="19493"/>
    <cellStyle name="Note 2 7 4 2 2" xfId="38930"/>
    <cellStyle name="Note 2 7 4 3" xfId="38929"/>
    <cellStyle name="Note 2 7 5" xfId="8002"/>
    <cellStyle name="Note 2 7 5 2" xfId="19889"/>
    <cellStyle name="Note 2 7 5 2 2" xfId="38932"/>
    <cellStyle name="Note 2 7 5 3" xfId="38931"/>
    <cellStyle name="Note 2 7 6" xfId="8461"/>
    <cellStyle name="Note 2 7 6 2" xfId="20282"/>
    <cellStyle name="Note 2 7 6 2 2" xfId="38934"/>
    <cellStyle name="Note 2 7 6 3" xfId="38933"/>
    <cellStyle name="Note 2 7 7" xfId="8918"/>
    <cellStyle name="Note 2 7 7 2" xfId="20685"/>
    <cellStyle name="Note 2 7 7 2 2" xfId="38936"/>
    <cellStyle name="Note 2 7 7 3" xfId="38935"/>
    <cellStyle name="Note 2 7 8" xfId="9367"/>
    <cellStyle name="Note 2 7 8 2" xfId="21085"/>
    <cellStyle name="Note 2 7 8 2 2" xfId="38938"/>
    <cellStyle name="Note 2 7 8 3" xfId="38937"/>
    <cellStyle name="Note 2 7 9" xfId="9807"/>
    <cellStyle name="Note 2 7 9 2" xfId="21471"/>
    <cellStyle name="Note 2 7 9 2 2" xfId="38940"/>
    <cellStyle name="Note 2 7 9 3" xfId="38939"/>
    <cellStyle name="Note 2 8" xfId="808"/>
    <cellStyle name="Note 2 8 10" xfId="10251"/>
    <cellStyle name="Note 2 8 10 2" xfId="21858"/>
    <cellStyle name="Note 2 8 10 2 2" xfId="38943"/>
    <cellStyle name="Note 2 8 10 3" xfId="38942"/>
    <cellStyle name="Note 2 8 11" xfId="10668"/>
    <cellStyle name="Note 2 8 11 2" xfId="22219"/>
    <cellStyle name="Note 2 8 11 2 2" xfId="38945"/>
    <cellStyle name="Note 2 8 11 3" xfId="38944"/>
    <cellStyle name="Note 2 8 12" xfId="11092"/>
    <cellStyle name="Note 2 8 12 2" xfId="22592"/>
    <cellStyle name="Note 2 8 12 2 2" xfId="38947"/>
    <cellStyle name="Note 2 8 12 3" xfId="38946"/>
    <cellStyle name="Note 2 8 13" xfId="11511"/>
    <cellStyle name="Note 2 8 13 2" xfId="22956"/>
    <cellStyle name="Note 2 8 13 2 2" xfId="38949"/>
    <cellStyle name="Note 2 8 13 3" xfId="38948"/>
    <cellStyle name="Note 2 8 14" xfId="11937"/>
    <cellStyle name="Note 2 8 14 2" xfId="23354"/>
    <cellStyle name="Note 2 8 14 2 2" xfId="38951"/>
    <cellStyle name="Note 2 8 14 3" xfId="38950"/>
    <cellStyle name="Note 2 8 15" xfId="12314"/>
    <cellStyle name="Note 2 8 15 2" xfId="23693"/>
    <cellStyle name="Note 2 8 15 2 2" xfId="38953"/>
    <cellStyle name="Note 2 8 15 3" xfId="38952"/>
    <cellStyle name="Note 2 8 16" xfId="12680"/>
    <cellStyle name="Note 2 8 16 2" xfId="24017"/>
    <cellStyle name="Note 2 8 16 2 2" xfId="38955"/>
    <cellStyle name="Note 2 8 16 3" xfId="38954"/>
    <cellStyle name="Note 2 8 17" xfId="13090"/>
    <cellStyle name="Note 2 8 17 2" xfId="24401"/>
    <cellStyle name="Note 2 8 17 2 2" xfId="38957"/>
    <cellStyle name="Note 2 8 17 3" xfId="38956"/>
    <cellStyle name="Note 2 8 18" xfId="13428"/>
    <cellStyle name="Note 2 8 18 2" xfId="24711"/>
    <cellStyle name="Note 2 8 18 2 2" xfId="38959"/>
    <cellStyle name="Note 2 8 18 3" xfId="38958"/>
    <cellStyle name="Note 2 8 19" xfId="13763"/>
    <cellStyle name="Note 2 8 19 2" xfId="25013"/>
    <cellStyle name="Note 2 8 19 2 2" xfId="38961"/>
    <cellStyle name="Note 2 8 19 3" xfId="38960"/>
    <cellStyle name="Note 2 8 2" xfId="4296"/>
    <cellStyle name="Note 2 8 2 10" xfId="10669"/>
    <cellStyle name="Note 2 8 2 10 2" xfId="22220"/>
    <cellStyle name="Note 2 8 2 10 2 2" xfId="38964"/>
    <cellStyle name="Note 2 8 2 10 3" xfId="38963"/>
    <cellStyle name="Note 2 8 2 11" xfId="11093"/>
    <cellStyle name="Note 2 8 2 11 2" xfId="22593"/>
    <cellStyle name="Note 2 8 2 11 2 2" xfId="38966"/>
    <cellStyle name="Note 2 8 2 11 3" xfId="38965"/>
    <cellStyle name="Note 2 8 2 12" xfId="11512"/>
    <cellStyle name="Note 2 8 2 12 2" xfId="22957"/>
    <cellStyle name="Note 2 8 2 12 2 2" xfId="38968"/>
    <cellStyle name="Note 2 8 2 12 3" xfId="38967"/>
    <cellStyle name="Note 2 8 2 13" xfId="11938"/>
    <cellStyle name="Note 2 8 2 13 2" xfId="23355"/>
    <cellStyle name="Note 2 8 2 13 2 2" xfId="38970"/>
    <cellStyle name="Note 2 8 2 13 3" xfId="38969"/>
    <cellStyle name="Note 2 8 2 14" xfId="12315"/>
    <cellStyle name="Note 2 8 2 14 2" xfId="23694"/>
    <cellStyle name="Note 2 8 2 14 2 2" xfId="38972"/>
    <cellStyle name="Note 2 8 2 14 3" xfId="38971"/>
    <cellStyle name="Note 2 8 2 15" xfId="12681"/>
    <cellStyle name="Note 2 8 2 15 2" xfId="24018"/>
    <cellStyle name="Note 2 8 2 15 2 2" xfId="38974"/>
    <cellStyle name="Note 2 8 2 15 3" xfId="38973"/>
    <cellStyle name="Note 2 8 2 16" xfId="13091"/>
    <cellStyle name="Note 2 8 2 16 2" xfId="24402"/>
    <cellStyle name="Note 2 8 2 16 2 2" xfId="38976"/>
    <cellStyle name="Note 2 8 2 16 3" xfId="38975"/>
    <cellStyle name="Note 2 8 2 17" xfId="13429"/>
    <cellStyle name="Note 2 8 2 17 2" xfId="24712"/>
    <cellStyle name="Note 2 8 2 17 2 2" xfId="38978"/>
    <cellStyle name="Note 2 8 2 17 3" xfId="38977"/>
    <cellStyle name="Note 2 8 2 18" xfId="13764"/>
    <cellStyle name="Note 2 8 2 18 2" xfId="25014"/>
    <cellStyle name="Note 2 8 2 18 2 2" xfId="38980"/>
    <cellStyle name="Note 2 8 2 18 3" xfId="38979"/>
    <cellStyle name="Note 2 8 2 19" xfId="14092"/>
    <cellStyle name="Note 2 8 2 19 2" xfId="25314"/>
    <cellStyle name="Note 2 8 2 19 2 2" xfId="38982"/>
    <cellStyle name="Note 2 8 2 19 3" xfId="38981"/>
    <cellStyle name="Note 2 8 2 2" xfId="7082"/>
    <cellStyle name="Note 2 8 2 2 2" xfId="19089"/>
    <cellStyle name="Note 2 8 2 2 2 2" xfId="38984"/>
    <cellStyle name="Note 2 8 2 2 3" xfId="38983"/>
    <cellStyle name="Note 2 8 2 20" xfId="14386"/>
    <cellStyle name="Note 2 8 2 20 2" xfId="38985"/>
    <cellStyle name="Note 2 8 2 21" xfId="38962"/>
    <cellStyle name="Note 2 8 2 3" xfId="7548"/>
    <cellStyle name="Note 2 8 2 3 2" xfId="19496"/>
    <cellStyle name="Note 2 8 2 3 2 2" xfId="38987"/>
    <cellStyle name="Note 2 8 2 3 3" xfId="38986"/>
    <cellStyle name="Note 2 8 2 4" xfId="8005"/>
    <cellStyle name="Note 2 8 2 4 2" xfId="19892"/>
    <cellStyle name="Note 2 8 2 4 2 2" xfId="38989"/>
    <cellStyle name="Note 2 8 2 4 3" xfId="38988"/>
    <cellStyle name="Note 2 8 2 5" xfId="8464"/>
    <cellStyle name="Note 2 8 2 5 2" xfId="20285"/>
    <cellStyle name="Note 2 8 2 5 2 2" xfId="38991"/>
    <cellStyle name="Note 2 8 2 5 3" xfId="38990"/>
    <cellStyle name="Note 2 8 2 6" xfId="8921"/>
    <cellStyle name="Note 2 8 2 6 2" xfId="20688"/>
    <cellStyle name="Note 2 8 2 6 2 2" xfId="38993"/>
    <cellStyle name="Note 2 8 2 6 3" xfId="38992"/>
    <cellStyle name="Note 2 8 2 7" xfId="9370"/>
    <cellStyle name="Note 2 8 2 7 2" xfId="21088"/>
    <cellStyle name="Note 2 8 2 7 2 2" xfId="38995"/>
    <cellStyle name="Note 2 8 2 7 3" xfId="38994"/>
    <cellStyle name="Note 2 8 2 8" xfId="9810"/>
    <cellStyle name="Note 2 8 2 8 2" xfId="21474"/>
    <cellStyle name="Note 2 8 2 8 2 2" xfId="38997"/>
    <cellStyle name="Note 2 8 2 8 3" xfId="38996"/>
    <cellStyle name="Note 2 8 2 9" xfId="10252"/>
    <cellStyle name="Note 2 8 2 9 2" xfId="21859"/>
    <cellStyle name="Note 2 8 2 9 2 2" xfId="38999"/>
    <cellStyle name="Note 2 8 2 9 3" xfId="38998"/>
    <cellStyle name="Note 2 8 20" xfId="14091"/>
    <cellStyle name="Note 2 8 20 2" xfId="25313"/>
    <cellStyle name="Note 2 8 20 2 2" xfId="39001"/>
    <cellStyle name="Note 2 8 20 3" xfId="39000"/>
    <cellStyle name="Note 2 8 21" xfId="14385"/>
    <cellStyle name="Note 2 8 21 2" xfId="39002"/>
    <cellStyle name="Note 2 8 22" xfId="38941"/>
    <cellStyle name="Note 2 8 23" xfId="4295"/>
    <cellStyle name="Note 2 8 3" xfId="7081"/>
    <cellStyle name="Note 2 8 3 2" xfId="19088"/>
    <cellStyle name="Note 2 8 3 2 2" xfId="39004"/>
    <cellStyle name="Note 2 8 3 3" xfId="39003"/>
    <cellStyle name="Note 2 8 4" xfId="7547"/>
    <cellStyle name="Note 2 8 4 2" xfId="19495"/>
    <cellStyle name="Note 2 8 4 2 2" xfId="39006"/>
    <cellStyle name="Note 2 8 4 3" xfId="39005"/>
    <cellStyle name="Note 2 8 5" xfId="8004"/>
    <cellStyle name="Note 2 8 5 2" xfId="19891"/>
    <cellStyle name="Note 2 8 5 2 2" xfId="39008"/>
    <cellStyle name="Note 2 8 5 3" xfId="39007"/>
    <cellStyle name="Note 2 8 6" xfId="8463"/>
    <cellStyle name="Note 2 8 6 2" xfId="20284"/>
    <cellStyle name="Note 2 8 6 2 2" xfId="39010"/>
    <cellStyle name="Note 2 8 6 3" xfId="39009"/>
    <cellStyle name="Note 2 8 7" xfId="8920"/>
    <cellStyle name="Note 2 8 7 2" xfId="20687"/>
    <cellStyle name="Note 2 8 7 2 2" xfId="39012"/>
    <cellStyle name="Note 2 8 7 3" xfId="39011"/>
    <cellStyle name="Note 2 8 8" xfId="9369"/>
    <cellStyle name="Note 2 8 8 2" xfId="21087"/>
    <cellStyle name="Note 2 8 8 2 2" xfId="39014"/>
    <cellStyle name="Note 2 8 8 3" xfId="39013"/>
    <cellStyle name="Note 2 8 9" xfId="9809"/>
    <cellStyle name="Note 2 8 9 2" xfId="21473"/>
    <cellStyle name="Note 2 8 9 2 2" xfId="39016"/>
    <cellStyle name="Note 2 8 9 3" xfId="39015"/>
    <cellStyle name="Note 2 9" xfId="926"/>
    <cellStyle name="Note 2 9 10" xfId="10253"/>
    <cellStyle name="Note 2 9 10 2" xfId="21860"/>
    <cellStyle name="Note 2 9 10 2 2" xfId="39019"/>
    <cellStyle name="Note 2 9 10 3" xfId="39018"/>
    <cellStyle name="Note 2 9 11" xfId="10670"/>
    <cellStyle name="Note 2 9 11 2" xfId="22221"/>
    <cellStyle name="Note 2 9 11 2 2" xfId="39021"/>
    <cellStyle name="Note 2 9 11 3" xfId="39020"/>
    <cellStyle name="Note 2 9 12" xfId="11094"/>
    <cellStyle name="Note 2 9 12 2" xfId="22594"/>
    <cellStyle name="Note 2 9 12 2 2" xfId="39023"/>
    <cellStyle name="Note 2 9 12 3" xfId="39022"/>
    <cellStyle name="Note 2 9 13" xfId="11513"/>
    <cellStyle name="Note 2 9 13 2" xfId="22958"/>
    <cellStyle name="Note 2 9 13 2 2" xfId="39025"/>
    <cellStyle name="Note 2 9 13 3" xfId="39024"/>
    <cellStyle name="Note 2 9 14" xfId="11939"/>
    <cellStyle name="Note 2 9 14 2" xfId="23356"/>
    <cellStyle name="Note 2 9 14 2 2" xfId="39027"/>
    <cellStyle name="Note 2 9 14 3" xfId="39026"/>
    <cellStyle name="Note 2 9 15" xfId="12316"/>
    <cellStyle name="Note 2 9 15 2" xfId="23695"/>
    <cellStyle name="Note 2 9 15 2 2" xfId="39029"/>
    <cellStyle name="Note 2 9 15 3" xfId="39028"/>
    <cellStyle name="Note 2 9 16" xfId="12682"/>
    <cellStyle name="Note 2 9 16 2" xfId="24019"/>
    <cellStyle name="Note 2 9 16 2 2" xfId="39031"/>
    <cellStyle name="Note 2 9 16 3" xfId="39030"/>
    <cellStyle name="Note 2 9 17" xfId="13092"/>
    <cellStyle name="Note 2 9 17 2" xfId="24403"/>
    <cellStyle name="Note 2 9 17 2 2" xfId="39033"/>
    <cellStyle name="Note 2 9 17 3" xfId="39032"/>
    <cellStyle name="Note 2 9 18" xfId="13430"/>
    <cellStyle name="Note 2 9 18 2" xfId="24713"/>
    <cellStyle name="Note 2 9 18 2 2" xfId="39035"/>
    <cellStyle name="Note 2 9 18 3" xfId="39034"/>
    <cellStyle name="Note 2 9 19" xfId="13765"/>
    <cellStyle name="Note 2 9 19 2" xfId="25015"/>
    <cellStyle name="Note 2 9 19 2 2" xfId="39037"/>
    <cellStyle name="Note 2 9 19 3" xfId="39036"/>
    <cellStyle name="Note 2 9 2" xfId="4298"/>
    <cellStyle name="Note 2 9 2 10" xfId="10671"/>
    <cellStyle name="Note 2 9 2 10 2" xfId="22222"/>
    <cellStyle name="Note 2 9 2 10 2 2" xfId="39040"/>
    <cellStyle name="Note 2 9 2 10 3" xfId="39039"/>
    <cellStyle name="Note 2 9 2 11" xfId="11095"/>
    <cellStyle name="Note 2 9 2 11 2" xfId="22595"/>
    <cellStyle name="Note 2 9 2 11 2 2" xfId="39042"/>
    <cellStyle name="Note 2 9 2 11 3" xfId="39041"/>
    <cellStyle name="Note 2 9 2 12" xfId="11514"/>
    <cellStyle name="Note 2 9 2 12 2" xfId="22959"/>
    <cellStyle name="Note 2 9 2 12 2 2" xfId="39044"/>
    <cellStyle name="Note 2 9 2 12 3" xfId="39043"/>
    <cellStyle name="Note 2 9 2 13" xfId="11940"/>
    <cellStyle name="Note 2 9 2 13 2" xfId="23357"/>
    <cellStyle name="Note 2 9 2 13 2 2" xfId="39046"/>
    <cellStyle name="Note 2 9 2 13 3" xfId="39045"/>
    <cellStyle name="Note 2 9 2 14" xfId="12317"/>
    <cellStyle name="Note 2 9 2 14 2" xfId="23696"/>
    <cellStyle name="Note 2 9 2 14 2 2" xfId="39048"/>
    <cellStyle name="Note 2 9 2 14 3" xfId="39047"/>
    <cellStyle name="Note 2 9 2 15" xfId="12683"/>
    <cellStyle name="Note 2 9 2 15 2" xfId="24020"/>
    <cellStyle name="Note 2 9 2 15 2 2" xfId="39050"/>
    <cellStyle name="Note 2 9 2 15 3" xfId="39049"/>
    <cellStyle name="Note 2 9 2 16" xfId="13093"/>
    <cellStyle name="Note 2 9 2 16 2" xfId="24404"/>
    <cellStyle name="Note 2 9 2 16 2 2" xfId="39052"/>
    <cellStyle name="Note 2 9 2 16 3" xfId="39051"/>
    <cellStyle name="Note 2 9 2 17" xfId="13431"/>
    <cellStyle name="Note 2 9 2 17 2" xfId="24714"/>
    <cellStyle name="Note 2 9 2 17 2 2" xfId="39054"/>
    <cellStyle name="Note 2 9 2 17 3" xfId="39053"/>
    <cellStyle name="Note 2 9 2 18" xfId="13766"/>
    <cellStyle name="Note 2 9 2 18 2" xfId="25016"/>
    <cellStyle name="Note 2 9 2 18 2 2" xfId="39056"/>
    <cellStyle name="Note 2 9 2 18 3" xfId="39055"/>
    <cellStyle name="Note 2 9 2 19" xfId="14094"/>
    <cellStyle name="Note 2 9 2 19 2" xfId="25316"/>
    <cellStyle name="Note 2 9 2 19 2 2" xfId="39058"/>
    <cellStyle name="Note 2 9 2 19 3" xfId="39057"/>
    <cellStyle name="Note 2 9 2 2" xfId="7084"/>
    <cellStyle name="Note 2 9 2 2 2" xfId="19091"/>
    <cellStyle name="Note 2 9 2 2 2 2" xfId="39060"/>
    <cellStyle name="Note 2 9 2 2 3" xfId="39059"/>
    <cellStyle name="Note 2 9 2 20" xfId="14388"/>
    <cellStyle name="Note 2 9 2 20 2" xfId="39061"/>
    <cellStyle name="Note 2 9 2 21" xfId="39038"/>
    <cellStyle name="Note 2 9 2 3" xfId="7550"/>
    <cellStyle name="Note 2 9 2 3 2" xfId="19498"/>
    <cellStyle name="Note 2 9 2 3 2 2" xfId="39063"/>
    <cellStyle name="Note 2 9 2 3 3" xfId="39062"/>
    <cellStyle name="Note 2 9 2 4" xfId="8007"/>
    <cellStyle name="Note 2 9 2 4 2" xfId="19894"/>
    <cellStyle name="Note 2 9 2 4 2 2" xfId="39065"/>
    <cellStyle name="Note 2 9 2 4 3" xfId="39064"/>
    <cellStyle name="Note 2 9 2 5" xfId="8466"/>
    <cellStyle name="Note 2 9 2 5 2" xfId="20287"/>
    <cellStyle name="Note 2 9 2 5 2 2" xfId="39067"/>
    <cellStyle name="Note 2 9 2 5 3" xfId="39066"/>
    <cellStyle name="Note 2 9 2 6" xfId="8923"/>
    <cellStyle name="Note 2 9 2 6 2" xfId="20690"/>
    <cellStyle name="Note 2 9 2 6 2 2" xfId="39069"/>
    <cellStyle name="Note 2 9 2 6 3" xfId="39068"/>
    <cellStyle name="Note 2 9 2 7" xfId="9372"/>
    <cellStyle name="Note 2 9 2 7 2" xfId="21090"/>
    <cellStyle name="Note 2 9 2 7 2 2" xfId="39071"/>
    <cellStyle name="Note 2 9 2 7 3" xfId="39070"/>
    <cellStyle name="Note 2 9 2 8" xfId="9812"/>
    <cellStyle name="Note 2 9 2 8 2" xfId="21476"/>
    <cellStyle name="Note 2 9 2 8 2 2" xfId="39073"/>
    <cellStyle name="Note 2 9 2 8 3" xfId="39072"/>
    <cellStyle name="Note 2 9 2 9" xfId="10254"/>
    <cellStyle name="Note 2 9 2 9 2" xfId="21861"/>
    <cellStyle name="Note 2 9 2 9 2 2" xfId="39075"/>
    <cellStyle name="Note 2 9 2 9 3" xfId="39074"/>
    <cellStyle name="Note 2 9 20" xfId="14093"/>
    <cellStyle name="Note 2 9 20 2" xfId="25315"/>
    <cellStyle name="Note 2 9 20 2 2" xfId="39077"/>
    <cellStyle name="Note 2 9 20 3" xfId="39076"/>
    <cellStyle name="Note 2 9 21" xfId="14387"/>
    <cellStyle name="Note 2 9 21 2" xfId="39078"/>
    <cellStyle name="Note 2 9 22" xfId="39017"/>
    <cellStyle name="Note 2 9 23" xfId="4297"/>
    <cellStyle name="Note 2 9 3" xfId="7083"/>
    <cellStyle name="Note 2 9 3 2" xfId="19090"/>
    <cellStyle name="Note 2 9 3 2 2" xfId="39080"/>
    <cellStyle name="Note 2 9 3 3" xfId="39079"/>
    <cellStyle name="Note 2 9 4" xfId="7549"/>
    <cellStyle name="Note 2 9 4 2" xfId="19497"/>
    <cellStyle name="Note 2 9 4 2 2" xfId="39082"/>
    <cellStyle name="Note 2 9 4 3" xfId="39081"/>
    <cellStyle name="Note 2 9 5" xfId="8006"/>
    <cellStyle name="Note 2 9 5 2" xfId="19893"/>
    <cellStyle name="Note 2 9 5 2 2" xfId="39084"/>
    <cellStyle name="Note 2 9 5 3" xfId="39083"/>
    <cellStyle name="Note 2 9 6" xfId="8465"/>
    <cellStyle name="Note 2 9 6 2" xfId="20286"/>
    <cellStyle name="Note 2 9 6 2 2" xfId="39086"/>
    <cellStyle name="Note 2 9 6 3" xfId="39085"/>
    <cellStyle name="Note 2 9 7" xfId="8922"/>
    <cellStyle name="Note 2 9 7 2" xfId="20689"/>
    <cellStyle name="Note 2 9 7 2 2" xfId="39088"/>
    <cellStyle name="Note 2 9 7 3" xfId="39087"/>
    <cellStyle name="Note 2 9 8" xfId="9371"/>
    <cellStyle name="Note 2 9 8 2" xfId="21089"/>
    <cellStyle name="Note 2 9 8 2 2" xfId="39090"/>
    <cellStyle name="Note 2 9 8 3" xfId="39089"/>
    <cellStyle name="Note 2 9 9" xfId="9811"/>
    <cellStyle name="Note 2 9 9 2" xfId="21475"/>
    <cellStyle name="Note 2 9 9 2 2" xfId="39092"/>
    <cellStyle name="Note 2 9 9 3" xfId="39091"/>
    <cellStyle name="Note 20" xfId="4299"/>
    <cellStyle name="Note 20 2" xfId="39093"/>
    <cellStyle name="Note 21" xfId="4300"/>
    <cellStyle name="Note 21 2" xfId="39094"/>
    <cellStyle name="Note 22" xfId="4301"/>
    <cellStyle name="Note 22 2" xfId="39095"/>
    <cellStyle name="Note 23" xfId="4661"/>
    <cellStyle name="Note 23 10" xfId="10990"/>
    <cellStyle name="Note 23 10 2" xfId="22493"/>
    <cellStyle name="Note 23 10 2 2" xfId="39098"/>
    <cellStyle name="Note 23 10 3" xfId="39097"/>
    <cellStyle name="Note 23 11" xfId="11401"/>
    <cellStyle name="Note 23 11 2" xfId="22854"/>
    <cellStyle name="Note 23 11 2 2" xfId="39100"/>
    <cellStyle name="Note 23 11 3" xfId="39099"/>
    <cellStyle name="Note 23 12" xfId="11788"/>
    <cellStyle name="Note 23 12 2" xfId="23208"/>
    <cellStyle name="Note 23 12 2 2" xfId="39102"/>
    <cellStyle name="Note 23 12 3" xfId="39101"/>
    <cellStyle name="Note 23 13" xfId="12222"/>
    <cellStyle name="Note 23 13 2" xfId="23606"/>
    <cellStyle name="Note 23 13 2 2" xfId="39104"/>
    <cellStyle name="Note 23 13 3" xfId="39103"/>
    <cellStyle name="Note 23 14" xfId="12599"/>
    <cellStyle name="Note 23 14 2" xfId="23940"/>
    <cellStyle name="Note 23 14 2 2" xfId="39106"/>
    <cellStyle name="Note 23 14 3" xfId="39105"/>
    <cellStyle name="Note 23 15" xfId="12931"/>
    <cellStyle name="Note 23 15 2" xfId="24250"/>
    <cellStyle name="Note 23 15 2 2" xfId="39108"/>
    <cellStyle name="Note 23 15 3" xfId="39107"/>
    <cellStyle name="Note 23 16" xfId="13343"/>
    <cellStyle name="Note 23 16 2" xfId="24628"/>
    <cellStyle name="Note 23 16 2 2" xfId="39110"/>
    <cellStyle name="Note 23 16 3" xfId="39109"/>
    <cellStyle name="Note 23 17" xfId="13679"/>
    <cellStyle name="Note 23 17 2" xfId="24930"/>
    <cellStyle name="Note 23 17 2 2" xfId="39112"/>
    <cellStyle name="Note 23 17 3" xfId="39111"/>
    <cellStyle name="Note 23 18" xfId="13999"/>
    <cellStyle name="Note 23 18 2" xfId="25223"/>
    <cellStyle name="Note 23 18 2 2" xfId="39114"/>
    <cellStyle name="Note 23 18 3" xfId="39113"/>
    <cellStyle name="Note 23 19" xfId="14307"/>
    <cellStyle name="Note 23 19 2" xfId="25519"/>
    <cellStyle name="Note 23 19 2 2" xfId="39116"/>
    <cellStyle name="Note 23 19 3" xfId="39115"/>
    <cellStyle name="Note 23 2" xfId="7451"/>
    <cellStyle name="Note 23 2 2" xfId="19402"/>
    <cellStyle name="Note 23 2 2 2" xfId="39118"/>
    <cellStyle name="Note 23 2 3" xfId="39117"/>
    <cellStyle name="Note 23 20" xfId="14593"/>
    <cellStyle name="Note 23 20 2" xfId="39119"/>
    <cellStyle name="Note 23 21" xfId="39096"/>
    <cellStyle name="Note 23 3" xfId="7911"/>
    <cellStyle name="Note 23 3 2" xfId="19800"/>
    <cellStyle name="Note 23 3 2 2" xfId="39121"/>
    <cellStyle name="Note 23 3 3" xfId="39120"/>
    <cellStyle name="Note 23 4" xfId="8368"/>
    <cellStyle name="Note 23 4 2" xfId="20191"/>
    <cellStyle name="Note 23 4 2 2" xfId="39123"/>
    <cellStyle name="Note 23 4 3" xfId="39122"/>
    <cellStyle name="Note 23 5" xfId="8809"/>
    <cellStyle name="Note 23 5 2" xfId="20578"/>
    <cellStyle name="Note 23 5 2 2" xfId="39125"/>
    <cellStyle name="Note 23 5 3" xfId="39124"/>
    <cellStyle name="Note 23 6" xfId="9272"/>
    <cellStyle name="Note 23 6 2" xfId="20992"/>
    <cellStyle name="Note 23 6 2 2" xfId="39127"/>
    <cellStyle name="Note 23 6 3" xfId="39126"/>
    <cellStyle name="Note 23 7" xfId="9714"/>
    <cellStyle name="Note 23 7 2" xfId="21379"/>
    <cellStyle name="Note 23 7 2 2" xfId="39129"/>
    <cellStyle name="Note 23 7 3" xfId="39128"/>
    <cellStyle name="Note 23 8" xfId="10157"/>
    <cellStyle name="Note 23 8 2" xfId="21767"/>
    <cellStyle name="Note 23 8 2 2" xfId="39131"/>
    <cellStyle name="Note 23 8 3" xfId="39130"/>
    <cellStyle name="Note 23 9" xfId="10576"/>
    <cellStyle name="Note 23 9 2" xfId="22129"/>
    <cellStyle name="Note 23 9 2 2" xfId="39133"/>
    <cellStyle name="Note 23 9 3" xfId="39132"/>
    <cellStyle name="Note 24" xfId="4810"/>
    <cellStyle name="Note 24 2" xfId="17451"/>
    <cellStyle name="Note 24 2 2" xfId="39135"/>
    <cellStyle name="Note 24 3" xfId="39134"/>
    <cellStyle name="Note 25" xfId="6929"/>
    <cellStyle name="Note 25 2" xfId="18940"/>
    <cellStyle name="Note 25 2 2" xfId="39137"/>
    <cellStyle name="Note 25 3" xfId="39136"/>
    <cellStyle name="Note 26" xfId="4669"/>
    <cellStyle name="Note 26 2" xfId="17366"/>
    <cellStyle name="Note 26 2 2" xfId="39139"/>
    <cellStyle name="Note 26 3" xfId="39138"/>
    <cellStyle name="Note 27" xfId="7385"/>
    <cellStyle name="Note 27 2" xfId="19358"/>
    <cellStyle name="Note 27 2 2" xfId="39141"/>
    <cellStyle name="Note 27 3" xfId="39140"/>
    <cellStyle name="Note 28" xfId="5156"/>
    <cellStyle name="Note 28 2" xfId="17731"/>
    <cellStyle name="Note 28 2 2" xfId="39143"/>
    <cellStyle name="Note 28 3" xfId="39142"/>
    <cellStyle name="Note 29" xfId="6617"/>
    <cellStyle name="Note 29 2" xfId="18682"/>
    <cellStyle name="Note 29 2 2" xfId="39145"/>
    <cellStyle name="Note 29 3" xfId="39144"/>
    <cellStyle name="Note 3" xfId="200"/>
    <cellStyle name="Note 3 10" xfId="4303"/>
    <cellStyle name="Note 3 10 2" xfId="39147"/>
    <cellStyle name="Note 3 11" xfId="4304"/>
    <cellStyle name="Note 3 11 2" xfId="39148"/>
    <cellStyle name="Note 3 12" xfId="1542"/>
    <cellStyle name="Note 3 12 10" xfId="4705"/>
    <cellStyle name="Note 3 12 10 2" xfId="17395"/>
    <cellStyle name="Note 3 12 10 2 2" xfId="39151"/>
    <cellStyle name="Note 3 12 10 3" xfId="39150"/>
    <cellStyle name="Note 3 12 11" xfId="9228"/>
    <cellStyle name="Note 3 12 11 2" xfId="20963"/>
    <cellStyle name="Note 3 12 11 2 2" xfId="39153"/>
    <cellStyle name="Note 3 12 11 3" xfId="39152"/>
    <cellStyle name="Note 3 12 12" xfId="10575"/>
    <cellStyle name="Note 3 12 12 2" xfId="22128"/>
    <cellStyle name="Note 3 12 12 2 2" xfId="39155"/>
    <cellStyle name="Note 3 12 12 3" xfId="39154"/>
    <cellStyle name="Note 3 12 13" xfId="7651"/>
    <cellStyle name="Note 3 12 13 2" xfId="19597"/>
    <cellStyle name="Note 3 12 13 2 2" xfId="39157"/>
    <cellStyle name="Note 3 12 13 3" xfId="39156"/>
    <cellStyle name="Note 3 12 14" xfId="5567"/>
    <cellStyle name="Note 3 12 14 2" xfId="18093"/>
    <cellStyle name="Note 3 12 14 2 2" xfId="39159"/>
    <cellStyle name="Note 3 12 14 3" xfId="39158"/>
    <cellStyle name="Note 3 12 15" xfId="9178"/>
    <cellStyle name="Note 3 12 15 2" xfId="20918"/>
    <cellStyle name="Note 3 12 15 2 2" xfId="39161"/>
    <cellStyle name="Note 3 12 15 3" xfId="39160"/>
    <cellStyle name="Note 3 12 16" xfId="9629"/>
    <cellStyle name="Note 3 12 16 2" xfId="21319"/>
    <cellStyle name="Note 3 12 16 2 2" xfId="39163"/>
    <cellStyle name="Note 3 12 16 3" xfId="39162"/>
    <cellStyle name="Note 3 12 17" xfId="5426"/>
    <cellStyle name="Note 3 12 17 2" xfId="17967"/>
    <cellStyle name="Note 3 12 17 2 2" xfId="39165"/>
    <cellStyle name="Note 3 12 17 3" xfId="39164"/>
    <cellStyle name="Note 3 12 18" xfId="11323"/>
    <cellStyle name="Note 3 12 18 2" xfId="22802"/>
    <cellStyle name="Note 3 12 18 2 2" xfId="39167"/>
    <cellStyle name="Note 3 12 18 3" xfId="39166"/>
    <cellStyle name="Note 3 12 19" xfId="7868"/>
    <cellStyle name="Note 3 12 19 2" xfId="19773"/>
    <cellStyle name="Note 3 12 19 2 2" xfId="39169"/>
    <cellStyle name="Note 3 12 19 3" xfId="39168"/>
    <cellStyle name="Note 3 12 2" xfId="4867"/>
    <cellStyle name="Note 3 12 2 2" xfId="17500"/>
    <cellStyle name="Note 3 12 2 2 2" xfId="39171"/>
    <cellStyle name="Note 3 12 2 3" xfId="39170"/>
    <cellStyle name="Note 3 12 20" xfId="5700"/>
    <cellStyle name="Note 3 12 20 2" xfId="39172"/>
    <cellStyle name="Note 3 12 21" xfId="39149"/>
    <cellStyle name="Note 3 12 3" xfId="6869"/>
    <cellStyle name="Note 3 12 3 2" xfId="18891"/>
    <cellStyle name="Note 3 12 3 2 2" xfId="39174"/>
    <cellStyle name="Note 3 12 3 3" xfId="39173"/>
    <cellStyle name="Note 3 12 4" xfId="5040"/>
    <cellStyle name="Note 3 12 4 2" xfId="17640"/>
    <cellStyle name="Note 3 12 4 2 2" xfId="39176"/>
    <cellStyle name="Note 3 12 4 3" xfId="39175"/>
    <cellStyle name="Note 3 12 5" xfId="6699"/>
    <cellStyle name="Note 3 12 5 2" xfId="18754"/>
    <cellStyle name="Note 3 12 5 2 2" xfId="39178"/>
    <cellStyle name="Note 3 12 5 3" xfId="39177"/>
    <cellStyle name="Note 3 12 6" xfId="4686"/>
    <cellStyle name="Note 3 12 6 2" xfId="17380"/>
    <cellStyle name="Note 3 12 6 2 2" xfId="39180"/>
    <cellStyle name="Note 3 12 6 3" xfId="39179"/>
    <cellStyle name="Note 3 12 7" xfId="6582"/>
    <cellStyle name="Note 3 12 7 2" xfId="18653"/>
    <cellStyle name="Note 3 12 7 2 2" xfId="39182"/>
    <cellStyle name="Note 3 12 7 3" xfId="39181"/>
    <cellStyle name="Note 3 12 8" xfId="5305"/>
    <cellStyle name="Note 3 12 8 2" xfId="17855"/>
    <cellStyle name="Note 3 12 8 2 2" xfId="39184"/>
    <cellStyle name="Note 3 12 8 3" xfId="39183"/>
    <cellStyle name="Note 3 12 9" xfId="7499"/>
    <cellStyle name="Note 3 12 9 2" xfId="19447"/>
    <cellStyle name="Note 3 12 9 2 2" xfId="39186"/>
    <cellStyle name="Note 3 12 9 3" xfId="39185"/>
    <cellStyle name="Note 3 13" xfId="4812"/>
    <cellStyle name="Note 3 13 2" xfId="17453"/>
    <cellStyle name="Note 3 13 2 2" xfId="39188"/>
    <cellStyle name="Note 3 13 3" xfId="39187"/>
    <cellStyle name="Note 3 14" xfId="6927"/>
    <cellStyle name="Note 3 14 2" xfId="18938"/>
    <cellStyle name="Note 3 14 2 2" xfId="39190"/>
    <cellStyle name="Note 3 14 3" xfId="39189"/>
    <cellStyle name="Note 3 15" xfId="4670"/>
    <cellStyle name="Note 3 15 2" xfId="17367"/>
    <cellStyle name="Note 3 15 2 2" xfId="39192"/>
    <cellStyle name="Note 3 15 3" xfId="39191"/>
    <cellStyle name="Note 3 16" xfId="7384"/>
    <cellStyle name="Note 3 16 2" xfId="19357"/>
    <cellStyle name="Note 3 16 2 2" xfId="39194"/>
    <cellStyle name="Note 3 16 3" xfId="39193"/>
    <cellStyle name="Note 3 17" xfId="5158"/>
    <cellStyle name="Note 3 17 2" xfId="17733"/>
    <cellStyle name="Note 3 17 2 2" xfId="39196"/>
    <cellStyle name="Note 3 17 3" xfId="39195"/>
    <cellStyle name="Note 3 18" xfId="6616"/>
    <cellStyle name="Note 3 18 2" xfId="18681"/>
    <cellStyle name="Note 3 18 2 2" xfId="39198"/>
    <cellStyle name="Note 3 18 3" xfId="39197"/>
    <cellStyle name="Note 3 19" xfId="5279"/>
    <cellStyle name="Note 3 19 2" xfId="17837"/>
    <cellStyle name="Note 3 19 2 2" xfId="39200"/>
    <cellStyle name="Note 3 19 3" xfId="39199"/>
    <cellStyle name="Note 3 2" xfId="1248"/>
    <cellStyle name="Note 3 2 10" xfId="4305"/>
    <cellStyle name="Note 3 2 10 10" xfId="10676"/>
    <cellStyle name="Note 3 2 10 10 2" xfId="22226"/>
    <cellStyle name="Note 3 2 10 10 2 2" xfId="39204"/>
    <cellStyle name="Note 3 2 10 10 3" xfId="39203"/>
    <cellStyle name="Note 3 2 10 11" xfId="11097"/>
    <cellStyle name="Note 3 2 10 11 2" xfId="22597"/>
    <cellStyle name="Note 3 2 10 11 2 2" xfId="39206"/>
    <cellStyle name="Note 3 2 10 11 3" xfId="39205"/>
    <cellStyle name="Note 3 2 10 12" xfId="11521"/>
    <cellStyle name="Note 3 2 10 12 2" xfId="22961"/>
    <cellStyle name="Note 3 2 10 12 2 2" xfId="39208"/>
    <cellStyle name="Note 3 2 10 12 3" xfId="39207"/>
    <cellStyle name="Note 3 2 10 13" xfId="11944"/>
    <cellStyle name="Note 3 2 10 13 2" xfId="23361"/>
    <cellStyle name="Note 3 2 10 13 2 2" xfId="39210"/>
    <cellStyle name="Note 3 2 10 13 3" xfId="39209"/>
    <cellStyle name="Note 3 2 10 14" xfId="12320"/>
    <cellStyle name="Note 3 2 10 14 2" xfId="23698"/>
    <cellStyle name="Note 3 2 10 14 2 2" xfId="39212"/>
    <cellStyle name="Note 3 2 10 14 3" xfId="39211"/>
    <cellStyle name="Note 3 2 10 15" xfId="12685"/>
    <cellStyle name="Note 3 2 10 15 2" xfId="24022"/>
    <cellStyle name="Note 3 2 10 15 2 2" xfId="39214"/>
    <cellStyle name="Note 3 2 10 15 3" xfId="39213"/>
    <cellStyle name="Note 3 2 10 16" xfId="13095"/>
    <cellStyle name="Note 3 2 10 16 2" xfId="24406"/>
    <cellStyle name="Note 3 2 10 16 2 2" xfId="39216"/>
    <cellStyle name="Note 3 2 10 16 3" xfId="39215"/>
    <cellStyle name="Note 3 2 10 17" xfId="13433"/>
    <cellStyle name="Note 3 2 10 17 2" xfId="24716"/>
    <cellStyle name="Note 3 2 10 17 2 2" xfId="39218"/>
    <cellStyle name="Note 3 2 10 17 3" xfId="39217"/>
    <cellStyle name="Note 3 2 10 18" xfId="13768"/>
    <cellStyle name="Note 3 2 10 18 2" xfId="25018"/>
    <cellStyle name="Note 3 2 10 18 2 2" xfId="39220"/>
    <cellStyle name="Note 3 2 10 18 3" xfId="39219"/>
    <cellStyle name="Note 3 2 10 19" xfId="14096"/>
    <cellStyle name="Note 3 2 10 19 2" xfId="25318"/>
    <cellStyle name="Note 3 2 10 19 2 2" xfId="39222"/>
    <cellStyle name="Note 3 2 10 19 3" xfId="39221"/>
    <cellStyle name="Note 3 2 10 2" xfId="7089"/>
    <cellStyle name="Note 3 2 10 2 2" xfId="19096"/>
    <cellStyle name="Note 3 2 10 2 2 2" xfId="39224"/>
    <cellStyle name="Note 3 2 10 2 3" xfId="39223"/>
    <cellStyle name="Note 3 2 10 20" xfId="14390"/>
    <cellStyle name="Note 3 2 10 20 2" xfId="39225"/>
    <cellStyle name="Note 3 2 10 21" xfId="39202"/>
    <cellStyle name="Note 3 2 10 3" xfId="7557"/>
    <cellStyle name="Note 3 2 10 3 2" xfId="19505"/>
    <cellStyle name="Note 3 2 10 3 2 2" xfId="39227"/>
    <cellStyle name="Note 3 2 10 3 3" xfId="39226"/>
    <cellStyle name="Note 3 2 10 4" xfId="8010"/>
    <cellStyle name="Note 3 2 10 4 2" xfId="19897"/>
    <cellStyle name="Note 3 2 10 4 2 2" xfId="39229"/>
    <cellStyle name="Note 3 2 10 4 3" xfId="39228"/>
    <cellStyle name="Note 3 2 10 5" xfId="8473"/>
    <cellStyle name="Note 3 2 10 5 2" xfId="20294"/>
    <cellStyle name="Note 3 2 10 5 2 2" xfId="39231"/>
    <cellStyle name="Note 3 2 10 5 3" xfId="39230"/>
    <cellStyle name="Note 3 2 10 6" xfId="8929"/>
    <cellStyle name="Note 3 2 10 6 2" xfId="20693"/>
    <cellStyle name="Note 3 2 10 6 2 2" xfId="39233"/>
    <cellStyle name="Note 3 2 10 6 3" xfId="39232"/>
    <cellStyle name="Note 3 2 10 7" xfId="9379"/>
    <cellStyle name="Note 3 2 10 7 2" xfId="21096"/>
    <cellStyle name="Note 3 2 10 7 2 2" xfId="39235"/>
    <cellStyle name="Note 3 2 10 7 3" xfId="39234"/>
    <cellStyle name="Note 3 2 10 8" xfId="9818"/>
    <cellStyle name="Note 3 2 10 8 2" xfId="21481"/>
    <cellStyle name="Note 3 2 10 8 2 2" xfId="39237"/>
    <cellStyle name="Note 3 2 10 8 3" xfId="39236"/>
    <cellStyle name="Note 3 2 10 9" xfId="10260"/>
    <cellStyle name="Note 3 2 10 9 2" xfId="21865"/>
    <cellStyle name="Note 3 2 10 9 2 2" xfId="39239"/>
    <cellStyle name="Note 3 2 10 9 3" xfId="39238"/>
    <cellStyle name="Note 3 2 11" xfId="4306"/>
    <cellStyle name="Note 3 2 11 10" xfId="10677"/>
    <cellStyle name="Note 3 2 11 10 2" xfId="22227"/>
    <cellStyle name="Note 3 2 11 10 2 2" xfId="39242"/>
    <cellStyle name="Note 3 2 11 10 3" xfId="39241"/>
    <cellStyle name="Note 3 2 11 11" xfId="11098"/>
    <cellStyle name="Note 3 2 11 11 2" xfId="22598"/>
    <cellStyle name="Note 3 2 11 11 2 2" xfId="39244"/>
    <cellStyle name="Note 3 2 11 11 3" xfId="39243"/>
    <cellStyle name="Note 3 2 11 12" xfId="11522"/>
    <cellStyle name="Note 3 2 11 12 2" xfId="22962"/>
    <cellStyle name="Note 3 2 11 12 2 2" xfId="39246"/>
    <cellStyle name="Note 3 2 11 12 3" xfId="39245"/>
    <cellStyle name="Note 3 2 11 13" xfId="11945"/>
    <cellStyle name="Note 3 2 11 13 2" xfId="23362"/>
    <cellStyle name="Note 3 2 11 13 2 2" xfId="39248"/>
    <cellStyle name="Note 3 2 11 13 3" xfId="39247"/>
    <cellStyle name="Note 3 2 11 14" xfId="12321"/>
    <cellStyle name="Note 3 2 11 14 2" xfId="23699"/>
    <cellStyle name="Note 3 2 11 14 2 2" xfId="39250"/>
    <cellStyle name="Note 3 2 11 14 3" xfId="39249"/>
    <cellStyle name="Note 3 2 11 15" xfId="12686"/>
    <cellStyle name="Note 3 2 11 15 2" xfId="24023"/>
    <cellStyle name="Note 3 2 11 15 2 2" xfId="39252"/>
    <cellStyle name="Note 3 2 11 15 3" xfId="39251"/>
    <cellStyle name="Note 3 2 11 16" xfId="13096"/>
    <cellStyle name="Note 3 2 11 16 2" xfId="24407"/>
    <cellStyle name="Note 3 2 11 16 2 2" xfId="39254"/>
    <cellStyle name="Note 3 2 11 16 3" xfId="39253"/>
    <cellStyle name="Note 3 2 11 17" xfId="13434"/>
    <cellStyle name="Note 3 2 11 17 2" xfId="24717"/>
    <cellStyle name="Note 3 2 11 17 2 2" xfId="39256"/>
    <cellStyle name="Note 3 2 11 17 3" xfId="39255"/>
    <cellStyle name="Note 3 2 11 18" xfId="13769"/>
    <cellStyle name="Note 3 2 11 18 2" xfId="25019"/>
    <cellStyle name="Note 3 2 11 18 2 2" xfId="39258"/>
    <cellStyle name="Note 3 2 11 18 3" xfId="39257"/>
    <cellStyle name="Note 3 2 11 19" xfId="14097"/>
    <cellStyle name="Note 3 2 11 19 2" xfId="25319"/>
    <cellStyle name="Note 3 2 11 19 2 2" xfId="39260"/>
    <cellStyle name="Note 3 2 11 19 3" xfId="39259"/>
    <cellStyle name="Note 3 2 11 2" xfId="7090"/>
    <cellStyle name="Note 3 2 11 2 2" xfId="19097"/>
    <cellStyle name="Note 3 2 11 2 2 2" xfId="39262"/>
    <cellStyle name="Note 3 2 11 2 3" xfId="39261"/>
    <cellStyle name="Note 3 2 11 20" xfId="14391"/>
    <cellStyle name="Note 3 2 11 20 2" xfId="39263"/>
    <cellStyle name="Note 3 2 11 21" xfId="39240"/>
    <cellStyle name="Note 3 2 11 3" xfId="7558"/>
    <cellStyle name="Note 3 2 11 3 2" xfId="19506"/>
    <cellStyle name="Note 3 2 11 3 2 2" xfId="39265"/>
    <cellStyle name="Note 3 2 11 3 3" xfId="39264"/>
    <cellStyle name="Note 3 2 11 4" xfId="8011"/>
    <cellStyle name="Note 3 2 11 4 2" xfId="19898"/>
    <cellStyle name="Note 3 2 11 4 2 2" xfId="39267"/>
    <cellStyle name="Note 3 2 11 4 3" xfId="39266"/>
    <cellStyle name="Note 3 2 11 5" xfId="8474"/>
    <cellStyle name="Note 3 2 11 5 2" xfId="20295"/>
    <cellStyle name="Note 3 2 11 5 2 2" xfId="39269"/>
    <cellStyle name="Note 3 2 11 5 3" xfId="39268"/>
    <cellStyle name="Note 3 2 11 6" xfId="8930"/>
    <cellStyle name="Note 3 2 11 6 2" xfId="20694"/>
    <cellStyle name="Note 3 2 11 6 2 2" xfId="39271"/>
    <cellStyle name="Note 3 2 11 6 3" xfId="39270"/>
    <cellStyle name="Note 3 2 11 7" xfId="9380"/>
    <cellStyle name="Note 3 2 11 7 2" xfId="21097"/>
    <cellStyle name="Note 3 2 11 7 2 2" xfId="39273"/>
    <cellStyle name="Note 3 2 11 7 3" xfId="39272"/>
    <cellStyle name="Note 3 2 11 8" xfId="9819"/>
    <cellStyle name="Note 3 2 11 8 2" xfId="21482"/>
    <cellStyle name="Note 3 2 11 8 2 2" xfId="39275"/>
    <cellStyle name="Note 3 2 11 8 3" xfId="39274"/>
    <cellStyle name="Note 3 2 11 9" xfId="10261"/>
    <cellStyle name="Note 3 2 11 9 2" xfId="21866"/>
    <cellStyle name="Note 3 2 11 9 2 2" xfId="39277"/>
    <cellStyle name="Note 3 2 11 9 3" xfId="39276"/>
    <cellStyle name="Note 3 2 12" xfId="4889"/>
    <cellStyle name="Note 3 2 12 2" xfId="17513"/>
    <cellStyle name="Note 3 2 12 2 2" xfId="39279"/>
    <cellStyle name="Note 3 2 12 3" xfId="39278"/>
    <cellStyle name="Note 3 2 13" xfId="6847"/>
    <cellStyle name="Note 3 2 13 2" xfId="18878"/>
    <cellStyle name="Note 3 2 13 2 2" xfId="39281"/>
    <cellStyle name="Note 3 2 13 3" xfId="39280"/>
    <cellStyle name="Note 3 2 14" xfId="5061"/>
    <cellStyle name="Note 3 2 14 2" xfId="17652"/>
    <cellStyle name="Note 3 2 14 2 2" xfId="39283"/>
    <cellStyle name="Note 3 2 14 3" xfId="39282"/>
    <cellStyle name="Note 3 2 15" xfId="6684"/>
    <cellStyle name="Note 3 2 15 2" xfId="18742"/>
    <cellStyle name="Note 3 2 15 2 2" xfId="39285"/>
    <cellStyle name="Note 3 2 15 3" xfId="39284"/>
    <cellStyle name="Note 3 2 16" xfId="5216"/>
    <cellStyle name="Note 3 2 16 2" xfId="17781"/>
    <cellStyle name="Note 3 2 16 2 2" xfId="39287"/>
    <cellStyle name="Note 3 2 16 3" xfId="39286"/>
    <cellStyle name="Note 3 2 17" xfId="4988"/>
    <cellStyle name="Note 3 2 17 2" xfId="17601"/>
    <cellStyle name="Note 3 2 17 2 2" xfId="39289"/>
    <cellStyle name="Note 3 2 17 3" xfId="39288"/>
    <cellStyle name="Note 3 2 18" xfId="6833"/>
    <cellStyle name="Note 3 2 18 2" xfId="18864"/>
    <cellStyle name="Note 3 2 18 2 2" xfId="39291"/>
    <cellStyle name="Note 3 2 18 3" xfId="39290"/>
    <cellStyle name="Note 3 2 19" xfId="6439"/>
    <cellStyle name="Note 3 2 19 2" xfId="18524"/>
    <cellStyle name="Note 3 2 19 2 2" xfId="39293"/>
    <cellStyle name="Note 3 2 19 3" xfId="39292"/>
    <cellStyle name="Note 3 2 2" xfId="4302"/>
    <cellStyle name="Note 3 2 2 10" xfId="10258"/>
    <cellStyle name="Note 3 2 2 10 2" xfId="21863"/>
    <cellStyle name="Note 3 2 2 10 2 2" xfId="39296"/>
    <cellStyle name="Note 3 2 2 10 3" xfId="39295"/>
    <cellStyle name="Note 3 2 2 11" xfId="10673"/>
    <cellStyle name="Note 3 2 2 11 2" xfId="22223"/>
    <cellStyle name="Note 3 2 2 11 2 2" xfId="39298"/>
    <cellStyle name="Note 3 2 2 11 3" xfId="39297"/>
    <cellStyle name="Note 3 2 2 12" xfId="11096"/>
    <cellStyle name="Note 3 2 2 12 2" xfId="22596"/>
    <cellStyle name="Note 3 2 2 12 2 2" xfId="39300"/>
    <cellStyle name="Note 3 2 2 12 3" xfId="39299"/>
    <cellStyle name="Note 3 2 2 13" xfId="11518"/>
    <cellStyle name="Note 3 2 2 13 2" xfId="22960"/>
    <cellStyle name="Note 3 2 2 13 2 2" xfId="39302"/>
    <cellStyle name="Note 3 2 2 13 3" xfId="39301"/>
    <cellStyle name="Note 3 2 2 14" xfId="11941"/>
    <cellStyle name="Note 3 2 2 14 2" xfId="23358"/>
    <cellStyle name="Note 3 2 2 14 2 2" xfId="39304"/>
    <cellStyle name="Note 3 2 2 14 3" xfId="39303"/>
    <cellStyle name="Note 3 2 2 15" xfId="12318"/>
    <cellStyle name="Note 3 2 2 15 2" xfId="23697"/>
    <cellStyle name="Note 3 2 2 15 2 2" xfId="39306"/>
    <cellStyle name="Note 3 2 2 15 3" xfId="39305"/>
    <cellStyle name="Note 3 2 2 16" xfId="12684"/>
    <cellStyle name="Note 3 2 2 16 2" xfId="24021"/>
    <cellStyle name="Note 3 2 2 16 2 2" xfId="39308"/>
    <cellStyle name="Note 3 2 2 16 3" xfId="39307"/>
    <cellStyle name="Note 3 2 2 17" xfId="13094"/>
    <cellStyle name="Note 3 2 2 17 2" xfId="24405"/>
    <cellStyle name="Note 3 2 2 17 2 2" xfId="39310"/>
    <cellStyle name="Note 3 2 2 17 3" xfId="39309"/>
    <cellStyle name="Note 3 2 2 18" xfId="13432"/>
    <cellStyle name="Note 3 2 2 18 2" xfId="24715"/>
    <cellStyle name="Note 3 2 2 18 2 2" xfId="39312"/>
    <cellStyle name="Note 3 2 2 18 3" xfId="39311"/>
    <cellStyle name="Note 3 2 2 19" xfId="13767"/>
    <cellStyle name="Note 3 2 2 19 2" xfId="25017"/>
    <cellStyle name="Note 3 2 2 19 2 2" xfId="39314"/>
    <cellStyle name="Note 3 2 2 19 3" xfId="39313"/>
    <cellStyle name="Note 3 2 2 2" xfId="4307"/>
    <cellStyle name="Note 3 2 2 2 2" xfId="4308"/>
    <cellStyle name="Note 3 2 2 2 2 10" xfId="10679"/>
    <cellStyle name="Note 3 2 2 2 2 10 2" xfId="22229"/>
    <cellStyle name="Note 3 2 2 2 2 10 2 2" xfId="39318"/>
    <cellStyle name="Note 3 2 2 2 2 10 3" xfId="39317"/>
    <cellStyle name="Note 3 2 2 2 2 11" xfId="11100"/>
    <cellStyle name="Note 3 2 2 2 2 11 2" xfId="22600"/>
    <cellStyle name="Note 3 2 2 2 2 11 2 2" xfId="39320"/>
    <cellStyle name="Note 3 2 2 2 2 11 3" xfId="39319"/>
    <cellStyle name="Note 3 2 2 2 2 12" xfId="11524"/>
    <cellStyle name="Note 3 2 2 2 2 12 2" xfId="22963"/>
    <cellStyle name="Note 3 2 2 2 2 12 2 2" xfId="39322"/>
    <cellStyle name="Note 3 2 2 2 2 12 3" xfId="39321"/>
    <cellStyle name="Note 3 2 2 2 2 13" xfId="11947"/>
    <cellStyle name="Note 3 2 2 2 2 13 2" xfId="23364"/>
    <cellStyle name="Note 3 2 2 2 2 13 2 2" xfId="39324"/>
    <cellStyle name="Note 3 2 2 2 2 13 3" xfId="39323"/>
    <cellStyle name="Note 3 2 2 2 2 14" xfId="12322"/>
    <cellStyle name="Note 3 2 2 2 2 14 2" xfId="23700"/>
    <cellStyle name="Note 3 2 2 2 2 14 2 2" xfId="39326"/>
    <cellStyle name="Note 3 2 2 2 2 14 3" xfId="39325"/>
    <cellStyle name="Note 3 2 2 2 2 15" xfId="12687"/>
    <cellStyle name="Note 3 2 2 2 2 15 2" xfId="24024"/>
    <cellStyle name="Note 3 2 2 2 2 15 2 2" xfId="39328"/>
    <cellStyle name="Note 3 2 2 2 2 15 3" xfId="39327"/>
    <cellStyle name="Note 3 2 2 2 2 16" xfId="13097"/>
    <cellStyle name="Note 3 2 2 2 2 16 2" xfId="24408"/>
    <cellStyle name="Note 3 2 2 2 2 16 2 2" xfId="39330"/>
    <cellStyle name="Note 3 2 2 2 2 16 3" xfId="39329"/>
    <cellStyle name="Note 3 2 2 2 2 17" xfId="13435"/>
    <cellStyle name="Note 3 2 2 2 2 17 2" xfId="24718"/>
    <cellStyle name="Note 3 2 2 2 2 17 2 2" xfId="39332"/>
    <cellStyle name="Note 3 2 2 2 2 17 3" xfId="39331"/>
    <cellStyle name="Note 3 2 2 2 2 18" xfId="13770"/>
    <cellStyle name="Note 3 2 2 2 2 18 2" xfId="25020"/>
    <cellStyle name="Note 3 2 2 2 2 18 2 2" xfId="39334"/>
    <cellStyle name="Note 3 2 2 2 2 18 3" xfId="39333"/>
    <cellStyle name="Note 3 2 2 2 2 19" xfId="14098"/>
    <cellStyle name="Note 3 2 2 2 2 19 2" xfId="25320"/>
    <cellStyle name="Note 3 2 2 2 2 19 2 2" xfId="39336"/>
    <cellStyle name="Note 3 2 2 2 2 19 3" xfId="39335"/>
    <cellStyle name="Note 3 2 2 2 2 2" xfId="7092"/>
    <cellStyle name="Note 3 2 2 2 2 2 2" xfId="19099"/>
    <cellStyle name="Note 3 2 2 2 2 2 2 2" xfId="39338"/>
    <cellStyle name="Note 3 2 2 2 2 2 3" xfId="39337"/>
    <cellStyle name="Note 3 2 2 2 2 20" xfId="14392"/>
    <cellStyle name="Note 3 2 2 2 2 20 2" xfId="39339"/>
    <cellStyle name="Note 3 2 2 2 2 21" xfId="39316"/>
    <cellStyle name="Note 3 2 2 2 2 3" xfId="7560"/>
    <cellStyle name="Note 3 2 2 2 2 3 2" xfId="19507"/>
    <cellStyle name="Note 3 2 2 2 2 3 2 2" xfId="39341"/>
    <cellStyle name="Note 3 2 2 2 2 3 3" xfId="39340"/>
    <cellStyle name="Note 3 2 2 2 2 4" xfId="8013"/>
    <cellStyle name="Note 3 2 2 2 2 4 2" xfId="19900"/>
    <cellStyle name="Note 3 2 2 2 2 4 2 2" xfId="39343"/>
    <cellStyle name="Note 3 2 2 2 2 4 3" xfId="39342"/>
    <cellStyle name="Note 3 2 2 2 2 5" xfId="8476"/>
    <cellStyle name="Note 3 2 2 2 2 5 2" xfId="20297"/>
    <cellStyle name="Note 3 2 2 2 2 5 2 2" xfId="39345"/>
    <cellStyle name="Note 3 2 2 2 2 5 3" xfId="39344"/>
    <cellStyle name="Note 3 2 2 2 2 6" xfId="8932"/>
    <cellStyle name="Note 3 2 2 2 2 6 2" xfId="20696"/>
    <cellStyle name="Note 3 2 2 2 2 6 2 2" xfId="39347"/>
    <cellStyle name="Note 3 2 2 2 2 6 3" xfId="39346"/>
    <cellStyle name="Note 3 2 2 2 2 7" xfId="9382"/>
    <cellStyle name="Note 3 2 2 2 2 7 2" xfId="21099"/>
    <cellStyle name="Note 3 2 2 2 2 7 2 2" xfId="39349"/>
    <cellStyle name="Note 3 2 2 2 2 7 3" xfId="39348"/>
    <cellStyle name="Note 3 2 2 2 2 8" xfId="9821"/>
    <cellStyle name="Note 3 2 2 2 2 8 2" xfId="21484"/>
    <cellStyle name="Note 3 2 2 2 2 8 2 2" xfId="39351"/>
    <cellStyle name="Note 3 2 2 2 2 8 3" xfId="39350"/>
    <cellStyle name="Note 3 2 2 2 2 9" xfId="10262"/>
    <cellStyle name="Note 3 2 2 2 2 9 2" xfId="21867"/>
    <cellStyle name="Note 3 2 2 2 2 9 2 2" xfId="39353"/>
    <cellStyle name="Note 3 2 2 2 2 9 3" xfId="39352"/>
    <cellStyle name="Note 3 2 2 2 3" xfId="39315"/>
    <cellStyle name="Note 3 2 2 20" xfId="14095"/>
    <cellStyle name="Note 3 2 2 20 2" xfId="25317"/>
    <cellStyle name="Note 3 2 2 20 2 2" xfId="39355"/>
    <cellStyle name="Note 3 2 2 20 3" xfId="39354"/>
    <cellStyle name="Note 3 2 2 21" xfId="14389"/>
    <cellStyle name="Note 3 2 2 21 2" xfId="39356"/>
    <cellStyle name="Note 3 2 2 22" xfId="39294"/>
    <cellStyle name="Note 3 2 2 3" xfId="7086"/>
    <cellStyle name="Note 3 2 2 3 2" xfId="19093"/>
    <cellStyle name="Note 3 2 2 3 2 2" xfId="39358"/>
    <cellStyle name="Note 3 2 2 3 3" xfId="39357"/>
    <cellStyle name="Note 3 2 2 4" xfId="7554"/>
    <cellStyle name="Note 3 2 2 4 2" xfId="19502"/>
    <cellStyle name="Note 3 2 2 4 2 2" xfId="39360"/>
    <cellStyle name="Note 3 2 2 4 3" xfId="39359"/>
    <cellStyle name="Note 3 2 2 5" xfId="8008"/>
    <cellStyle name="Note 3 2 2 5 2" xfId="19895"/>
    <cellStyle name="Note 3 2 2 5 2 2" xfId="39362"/>
    <cellStyle name="Note 3 2 2 5 3" xfId="39361"/>
    <cellStyle name="Note 3 2 2 6" xfId="8470"/>
    <cellStyle name="Note 3 2 2 6 2" xfId="20291"/>
    <cellStyle name="Note 3 2 2 6 2 2" xfId="39364"/>
    <cellStyle name="Note 3 2 2 6 3" xfId="39363"/>
    <cellStyle name="Note 3 2 2 7" xfId="8926"/>
    <cellStyle name="Note 3 2 2 7 2" xfId="20691"/>
    <cellStyle name="Note 3 2 2 7 2 2" xfId="39366"/>
    <cellStyle name="Note 3 2 2 7 3" xfId="39365"/>
    <cellStyle name="Note 3 2 2 8" xfId="9376"/>
    <cellStyle name="Note 3 2 2 8 2" xfId="21093"/>
    <cellStyle name="Note 3 2 2 8 2 2" xfId="39368"/>
    <cellStyle name="Note 3 2 2 8 3" xfId="39367"/>
    <cellStyle name="Note 3 2 2 9" xfId="9816"/>
    <cellStyle name="Note 3 2 2 9 2" xfId="21479"/>
    <cellStyle name="Note 3 2 2 9 2 2" xfId="39370"/>
    <cellStyle name="Note 3 2 2 9 3" xfId="39369"/>
    <cellStyle name="Note 3 2 20" xfId="5473"/>
    <cellStyle name="Note 3 2 20 2" xfId="18011"/>
    <cellStyle name="Note 3 2 20 2 2" xfId="39372"/>
    <cellStyle name="Note 3 2 20 3" xfId="39371"/>
    <cellStyle name="Note 3 2 21" xfId="7880"/>
    <cellStyle name="Note 3 2 21 2" xfId="19781"/>
    <cellStyle name="Note 3 2 21 2 2" xfId="39374"/>
    <cellStyle name="Note 3 2 21 3" xfId="39373"/>
    <cellStyle name="Note 3 2 22" xfId="5527"/>
    <cellStyle name="Note 3 2 22 2" xfId="18056"/>
    <cellStyle name="Note 3 2 22 2 2" xfId="39376"/>
    <cellStyle name="Note 3 2 22 3" xfId="39375"/>
    <cellStyle name="Note 3 2 23" xfId="10151"/>
    <cellStyle name="Note 3 2 23 2" xfId="21761"/>
    <cellStyle name="Note 3 2 23 2 2" xfId="39378"/>
    <cellStyle name="Note 3 2 23 3" xfId="39377"/>
    <cellStyle name="Note 3 2 24" xfId="9708"/>
    <cellStyle name="Note 3 2 24 2" xfId="21375"/>
    <cellStyle name="Note 3 2 24 2 2" xfId="39380"/>
    <cellStyle name="Note 3 2 24 3" xfId="39379"/>
    <cellStyle name="Note 3 2 25" xfId="10517"/>
    <cellStyle name="Note 3 2 25 2" xfId="22094"/>
    <cellStyle name="Note 3 2 25 2 2" xfId="39382"/>
    <cellStyle name="Note 3 2 25 3" xfId="39381"/>
    <cellStyle name="Note 3 2 26" xfId="5645"/>
    <cellStyle name="Note 3 2 26 2" xfId="18162"/>
    <cellStyle name="Note 3 2 26 2 2" xfId="39384"/>
    <cellStyle name="Note 3 2 26 3" xfId="39383"/>
    <cellStyle name="Note 3 2 27" xfId="10072"/>
    <cellStyle name="Note 3 2 27 2" xfId="21703"/>
    <cellStyle name="Note 3 2 27 2 2" xfId="39386"/>
    <cellStyle name="Note 3 2 27 3" xfId="39385"/>
    <cellStyle name="Note 3 2 28" xfId="9902"/>
    <cellStyle name="Note 3 2 28 2" xfId="21563"/>
    <cellStyle name="Note 3 2 28 2 2" xfId="39388"/>
    <cellStyle name="Note 3 2 28 3" xfId="39387"/>
    <cellStyle name="Note 3 2 29" xfId="8204"/>
    <cellStyle name="Note 3 2 29 2" xfId="20060"/>
    <cellStyle name="Note 3 2 29 2 2" xfId="39390"/>
    <cellStyle name="Note 3 2 29 3" xfId="39389"/>
    <cellStyle name="Note 3 2 3" xfId="4309"/>
    <cellStyle name="Note 3 2 3 10" xfId="10680"/>
    <cellStyle name="Note 3 2 3 10 2" xfId="22230"/>
    <cellStyle name="Note 3 2 3 10 2 2" xfId="39393"/>
    <cellStyle name="Note 3 2 3 10 3" xfId="39392"/>
    <cellStyle name="Note 3 2 3 11" xfId="11101"/>
    <cellStyle name="Note 3 2 3 11 2" xfId="22601"/>
    <cellStyle name="Note 3 2 3 11 2 2" xfId="39395"/>
    <cellStyle name="Note 3 2 3 11 3" xfId="39394"/>
    <cellStyle name="Note 3 2 3 12" xfId="11525"/>
    <cellStyle name="Note 3 2 3 12 2" xfId="22964"/>
    <cellStyle name="Note 3 2 3 12 2 2" xfId="39397"/>
    <cellStyle name="Note 3 2 3 12 3" xfId="39396"/>
    <cellStyle name="Note 3 2 3 13" xfId="11948"/>
    <cellStyle name="Note 3 2 3 13 2" xfId="23365"/>
    <cellStyle name="Note 3 2 3 13 2 2" xfId="39399"/>
    <cellStyle name="Note 3 2 3 13 3" xfId="39398"/>
    <cellStyle name="Note 3 2 3 14" xfId="12323"/>
    <cellStyle name="Note 3 2 3 14 2" xfId="23701"/>
    <cellStyle name="Note 3 2 3 14 2 2" xfId="39401"/>
    <cellStyle name="Note 3 2 3 14 3" xfId="39400"/>
    <cellStyle name="Note 3 2 3 15" xfId="12688"/>
    <cellStyle name="Note 3 2 3 15 2" xfId="24025"/>
    <cellStyle name="Note 3 2 3 15 2 2" xfId="39403"/>
    <cellStyle name="Note 3 2 3 15 3" xfId="39402"/>
    <cellStyle name="Note 3 2 3 16" xfId="13098"/>
    <cellStyle name="Note 3 2 3 16 2" xfId="24409"/>
    <cellStyle name="Note 3 2 3 16 2 2" xfId="39405"/>
    <cellStyle name="Note 3 2 3 16 3" xfId="39404"/>
    <cellStyle name="Note 3 2 3 17" xfId="13436"/>
    <cellStyle name="Note 3 2 3 17 2" xfId="24719"/>
    <cellStyle name="Note 3 2 3 17 2 2" xfId="39407"/>
    <cellStyle name="Note 3 2 3 17 3" xfId="39406"/>
    <cellStyle name="Note 3 2 3 18" xfId="13771"/>
    <cellStyle name="Note 3 2 3 18 2" xfId="25021"/>
    <cellStyle name="Note 3 2 3 18 2 2" xfId="39409"/>
    <cellStyle name="Note 3 2 3 18 3" xfId="39408"/>
    <cellStyle name="Note 3 2 3 19" xfId="14099"/>
    <cellStyle name="Note 3 2 3 19 2" xfId="25321"/>
    <cellStyle name="Note 3 2 3 19 2 2" xfId="39411"/>
    <cellStyle name="Note 3 2 3 19 3" xfId="39410"/>
    <cellStyle name="Note 3 2 3 2" xfId="7093"/>
    <cellStyle name="Note 3 2 3 2 2" xfId="19100"/>
    <cellStyle name="Note 3 2 3 2 2 2" xfId="39413"/>
    <cellStyle name="Note 3 2 3 2 3" xfId="39412"/>
    <cellStyle name="Note 3 2 3 20" xfId="14393"/>
    <cellStyle name="Note 3 2 3 20 2" xfId="39414"/>
    <cellStyle name="Note 3 2 3 21" xfId="39391"/>
    <cellStyle name="Note 3 2 3 3" xfId="7561"/>
    <cellStyle name="Note 3 2 3 3 2" xfId="19508"/>
    <cellStyle name="Note 3 2 3 3 2 2" xfId="39416"/>
    <cellStyle name="Note 3 2 3 3 3" xfId="39415"/>
    <cellStyle name="Note 3 2 3 4" xfId="8014"/>
    <cellStyle name="Note 3 2 3 4 2" xfId="19901"/>
    <cellStyle name="Note 3 2 3 4 2 2" xfId="39418"/>
    <cellStyle name="Note 3 2 3 4 3" xfId="39417"/>
    <cellStyle name="Note 3 2 3 5" xfId="8477"/>
    <cellStyle name="Note 3 2 3 5 2" xfId="20298"/>
    <cellStyle name="Note 3 2 3 5 2 2" xfId="39420"/>
    <cellStyle name="Note 3 2 3 5 3" xfId="39419"/>
    <cellStyle name="Note 3 2 3 6" xfId="8933"/>
    <cellStyle name="Note 3 2 3 6 2" xfId="20697"/>
    <cellStyle name="Note 3 2 3 6 2 2" xfId="39422"/>
    <cellStyle name="Note 3 2 3 6 3" xfId="39421"/>
    <cellStyle name="Note 3 2 3 7" xfId="9383"/>
    <cellStyle name="Note 3 2 3 7 2" xfId="21100"/>
    <cellStyle name="Note 3 2 3 7 2 2" xfId="39424"/>
    <cellStyle name="Note 3 2 3 7 3" xfId="39423"/>
    <cellStyle name="Note 3 2 3 8" xfId="9822"/>
    <cellStyle name="Note 3 2 3 8 2" xfId="21485"/>
    <cellStyle name="Note 3 2 3 8 2 2" xfId="39426"/>
    <cellStyle name="Note 3 2 3 8 3" xfId="39425"/>
    <cellStyle name="Note 3 2 3 9" xfId="10263"/>
    <cellStyle name="Note 3 2 3 9 2" xfId="21868"/>
    <cellStyle name="Note 3 2 3 9 2 2" xfId="39428"/>
    <cellStyle name="Note 3 2 3 9 3" xfId="39427"/>
    <cellStyle name="Note 3 2 30" xfId="9183"/>
    <cellStyle name="Note 3 2 30 2" xfId="39429"/>
    <cellStyle name="Note 3 2 31" xfId="39201"/>
    <cellStyle name="Note 3 2 4" xfId="4310"/>
    <cellStyle name="Note 3 2 4 10" xfId="10681"/>
    <cellStyle name="Note 3 2 4 10 2" xfId="22231"/>
    <cellStyle name="Note 3 2 4 10 2 2" xfId="39432"/>
    <cellStyle name="Note 3 2 4 10 3" xfId="39431"/>
    <cellStyle name="Note 3 2 4 11" xfId="11102"/>
    <cellStyle name="Note 3 2 4 11 2" xfId="22602"/>
    <cellStyle name="Note 3 2 4 11 2 2" xfId="39434"/>
    <cellStyle name="Note 3 2 4 11 3" xfId="39433"/>
    <cellStyle name="Note 3 2 4 12" xfId="11526"/>
    <cellStyle name="Note 3 2 4 12 2" xfId="22965"/>
    <cellStyle name="Note 3 2 4 12 2 2" xfId="39436"/>
    <cellStyle name="Note 3 2 4 12 3" xfId="39435"/>
    <cellStyle name="Note 3 2 4 13" xfId="11949"/>
    <cellStyle name="Note 3 2 4 13 2" xfId="23366"/>
    <cellStyle name="Note 3 2 4 13 2 2" xfId="39438"/>
    <cellStyle name="Note 3 2 4 13 3" xfId="39437"/>
    <cellStyle name="Note 3 2 4 14" xfId="12324"/>
    <cellStyle name="Note 3 2 4 14 2" xfId="23702"/>
    <cellStyle name="Note 3 2 4 14 2 2" xfId="39440"/>
    <cellStyle name="Note 3 2 4 14 3" xfId="39439"/>
    <cellStyle name="Note 3 2 4 15" xfId="12689"/>
    <cellStyle name="Note 3 2 4 15 2" xfId="24026"/>
    <cellStyle name="Note 3 2 4 15 2 2" xfId="39442"/>
    <cellStyle name="Note 3 2 4 15 3" xfId="39441"/>
    <cellStyle name="Note 3 2 4 16" xfId="13099"/>
    <cellStyle name="Note 3 2 4 16 2" xfId="24410"/>
    <cellStyle name="Note 3 2 4 16 2 2" xfId="39444"/>
    <cellStyle name="Note 3 2 4 16 3" xfId="39443"/>
    <cellStyle name="Note 3 2 4 17" xfId="13437"/>
    <cellStyle name="Note 3 2 4 17 2" xfId="24720"/>
    <cellStyle name="Note 3 2 4 17 2 2" xfId="39446"/>
    <cellStyle name="Note 3 2 4 17 3" xfId="39445"/>
    <cellStyle name="Note 3 2 4 18" xfId="13772"/>
    <cellStyle name="Note 3 2 4 18 2" xfId="25022"/>
    <cellStyle name="Note 3 2 4 18 2 2" xfId="39448"/>
    <cellStyle name="Note 3 2 4 18 3" xfId="39447"/>
    <cellStyle name="Note 3 2 4 19" xfId="14100"/>
    <cellStyle name="Note 3 2 4 19 2" xfId="25322"/>
    <cellStyle name="Note 3 2 4 19 2 2" xfId="39450"/>
    <cellStyle name="Note 3 2 4 19 3" xfId="39449"/>
    <cellStyle name="Note 3 2 4 2" xfId="7094"/>
    <cellStyle name="Note 3 2 4 2 2" xfId="19101"/>
    <cellStyle name="Note 3 2 4 2 2 2" xfId="39452"/>
    <cellStyle name="Note 3 2 4 2 3" xfId="39451"/>
    <cellStyle name="Note 3 2 4 20" xfId="14394"/>
    <cellStyle name="Note 3 2 4 20 2" xfId="39453"/>
    <cellStyle name="Note 3 2 4 21" xfId="39430"/>
    <cellStyle name="Note 3 2 4 3" xfId="7562"/>
    <cellStyle name="Note 3 2 4 3 2" xfId="19509"/>
    <cellStyle name="Note 3 2 4 3 2 2" xfId="39455"/>
    <cellStyle name="Note 3 2 4 3 3" xfId="39454"/>
    <cellStyle name="Note 3 2 4 4" xfId="8015"/>
    <cellStyle name="Note 3 2 4 4 2" xfId="19902"/>
    <cellStyle name="Note 3 2 4 4 2 2" xfId="39457"/>
    <cellStyle name="Note 3 2 4 4 3" xfId="39456"/>
    <cellStyle name="Note 3 2 4 5" xfId="8478"/>
    <cellStyle name="Note 3 2 4 5 2" xfId="20299"/>
    <cellStyle name="Note 3 2 4 5 2 2" xfId="39459"/>
    <cellStyle name="Note 3 2 4 5 3" xfId="39458"/>
    <cellStyle name="Note 3 2 4 6" xfId="8934"/>
    <cellStyle name="Note 3 2 4 6 2" xfId="20698"/>
    <cellStyle name="Note 3 2 4 6 2 2" xfId="39461"/>
    <cellStyle name="Note 3 2 4 6 3" xfId="39460"/>
    <cellStyle name="Note 3 2 4 7" xfId="9384"/>
    <cellStyle name="Note 3 2 4 7 2" xfId="21101"/>
    <cellStyle name="Note 3 2 4 7 2 2" xfId="39463"/>
    <cellStyle name="Note 3 2 4 7 3" xfId="39462"/>
    <cellStyle name="Note 3 2 4 8" xfId="9823"/>
    <cellStyle name="Note 3 2 4 8 2" xfId="21486"/>
    <cellStyle name="Note 3 2 4 8 2 2" xfId="39465"/>
    <cellStyle name="Note 3 2 4 8 3" xfId="39464"/>
    <cellStyle name="Note 3 2 4 9" xfId="10264"/>
    <cellStyle name="Note 3 2 4 9 2" xfId="21869"/>
    <cellStyle name="Note 3 2 4 9 2 2" xfId="39467"/>
    <cellStyle name="Note 3 2 4 9 3" xfId="39466"/>
    <cellStyle name="Note 3 2 5" xfId="4311"/>
    <cellStyle name="Note 3 2 5 10" xfId="10682"/>
    <cellStyle name="Note 3 2 5 10 2" xfId="22232"/>
    <cellStyle name="Note 3 2 5 10 2 2" xfId="39470"/>
    <cellStyle name="Note 3 2 5 10 3" xfId="39469"/>
    <cellStyle name="Note 3 2 5 11" xfId="11103"/>
    <cellStyle name="Note 3 2 5 11 2" xfId="22603"/>
    <cellStyle name="Note 3 2 5 11 2 2" xfId="39472"/>
    <cellStyle name="Note 3 2 5 11 3" xfId="39471"/>
    <cellStyle name="Note 3 2 5 12" xfId="11527"/>
    <cellStyle name="Note 3 2 5 12 2" xfId="22966"/>
    <cellStyle name="Note 3 2 5 12 2 2" xfId="39474"/>
    <cellStyle name="Note 3 2 5 12 3" xfId="39473"/>
    <cellStyle name="Note 3 2 5 13" xfId="11950"/>
    <cellStyle name="Note 3 2 5 13 2" xfId="23367"/>
    <cellStyle name="Note 3 2 5 13 2 2" xfId="39476"/>
    <cellStyle name="Note 3 2 5 13 3" xfId="39475"/>
    <cellStyle name="Note 3 2 5 14" xfId="12325"/>
    <cellStyle name="Note 3 2 5 14 2" xfId="23703"/>
    <cellStyle name="Note 3 2 5 14 2 2" xfId="39478"/>
    <cellStyle name="Note 3 2 5 14 3" xfId="39477"/>
    <cellStyle name="Note 3 2 5 15" xfId="12690"/>
    <cellStyle name="Note 3 2 5 15 2" xfId="24027"/>
    <cellStyle name="Note 3 2 5 15 2 2" xfId="39480"/>
    <cellStyle name="Note 3 2 5 15 3" xfId="39479"/>
    <cellStyle name="Note 3 2 5 16" xfId="13100"/>
    <cellStyle name="Note 3 2 5 16 2" xfId="24411"/>
    <cellStyle name="Note 3 2 5 16 2 2" xfId="39482"/>
    <cellStyle name="Note 3 2 5 16 3" xfId="39481"/>
    <cellStyle name="Note 3 2 5 17" xfId="13438"/>
    <cellStyle name="Note 3 2 5 17 2" xfId="24721"/>
    <cellStyle name="Note 3 2 5 17 2 2" xfId="39484"/>
    <cellStyle name="Note 3 2 5 17 3" xfId="39483"/>
    <cellStyle name="Note 3 2 5 18" xfId="13773"/>
    <cellStyle name="Note 3 2 5 18 2" xfId="25023"/>
    <cellStyle name="Note 3 2 5 18 2 2" xfId="39486"/>
    <cellStyle name="Note 3 2 5 18 3" xfId="39485"/>
    <cellStyle name="Note 3 2 5 19" xfId="14101"/>
    <cellStyle name="Note 3 2 5 19 2" xfId="25323"/>
    <cellStyle name="Note 3 2 5 19 2 2" xfId="39488"/>
    <cellStyle name="Note 3 2 5 19 3" xfId="39487"/>
    <cellStyle name="Note 3 2 5 2" xfId="7095"/>
    <cellStyle name="Note 3 2 5 2 2" xfId="19102"/>
    <cellStyle name="Note 3 2 5 2 2 2" xfId="39490"/>
    <cellStyle name="Note 3 2 5 2 3" xfId="39489"/>
    <cellStyle name="Note 3 2 5 20" xfId="14395"/>
    <cellStyle name="Note 3 2 5 20 2" xfId="39491"/>
    <cellStyle name="Note 3 2 5 21" xfId="39468"/>
    <cellStyle name="Note 3 2 5 3" xfId="7563"/>
    <cellStyle name="Note 3 2 5 3 2" xfId="19510"/>
    <cellStyle name="Note 3 2 5 3 2 2" xfId="39493"/>
    <cellStyle name="Note 3 2 5 3 3" xfId="39492"/>
    <cellStyle name="Note 3 2 5 4" xfId="8016"/>
    <cellStyle name="Note 3 2 5 4 2" xfId="19903"/>
    <cellStyle name="Note 3 2 5 4 2 2" xfId="39495"/>
    <cellStyle name="Note 3 2 5 4 3" xfId="39494"/>
    <cellStyle name="Note 3 2 5 5" xfId="8479"/>
    <cellStyle name="Note 3 2 5 5 2" xfId="20300"/>
    <cellStyle name="Note 3 2 5 5 2 2" xfId="39497"/>
    <cellStyle name="Note 3 2 5 5 3" xfId="39496"/>
    <cellStyle name="Note 3 2 5 6" xfId="8935"/>
    <cellStyle name="Note 3 2 5 6 2" xfId="20699"/>
    <cellStyle name="Note 3 2 5 6 2 2" xfId="39499"/>
    <cellStyle name="Note 3 2 5 6 3" xfId="39498"/>
    <cellStyle name="Note 3 2 5 7" xfId="9385"/>
    <cellStyle name="Note 3 2 5 7 2" xfId="21102"/>
    <cellStyle name="Note 3 2 5 7 2 2" xfId="39501"/>
    <cellStyle name="Note 3 2 5 7 3" xfId="39500"/>
    <cellStyle name="Note 3 2 5 8" xfId="9824"/>
    <cellStyle name="Note 3 2 5 8 2" xfId="21487"/>
    <cellStyle name="Note 3 2 5 8 2 2" xfId="39503"/>
    <cellStyle name="Note 3 2 5 8 3" xfId="39502"/>
    <cellStyle name="Note 3 2 5 9" xfId="10265"/>
    <cellStyle name="Note 3 2 5 9 2" xfId="21870"/>
    <cellStyle name="Note 3 2 5 9 2 2" xfId="39505"/>
    <cellStyle name="Note 3 2 5 9 3" xfId="39504"/>
    <cellStyle name="Note 3 2 6" xfId="4312"/>
    <cellStyle name="Note 3 2 6 10" xfId="10683"/>
    <cellStyle name="Note 3 2 6 10 2" xfId="22233"/>
    <cellStyle name="Note 3 2 6 10 2 2" xfId="39508"/>
    <cellStyle name="Note 3 2 6 10 3" xfId="39507"/>
    <cellStyle name="Note 3 2 6 11" xfId="11104"/>
    <cellStyle name="Note 3 2 6 11 2" xfId="22604"/>
    <cellStyle name="Note 3 2 6 11 2 2" xfId="39510"/>
    <cellStyle name="Note 3 2 6 11 3" xfId="39509"/>
    <cellStyle name="Note 3 2 6 12" xfId="11528"/>
    <cellStyle name="Note 3 2 6 12 2" xfId="22967"/>
    <cellStyle name="Note 3 2 6 12 2 2" xfId="39512"/>
    <cellStyle name="Note 3 2 6 12 3" xfId="39511"/>
    <cellStyle name="Note 3 2 6 13" xfId="11951"/>
    <cellStyle name="Note 3 2 6 13 2" xfId="23368"/>
    <cellStyle name="Note 3 2 6 13 2 2" xfId="39514"/>
    <cellStyle name="Note 3 2 6 13 3" xfId="39513"/>
    <cellStyle name="Note 3 2 6 14" xfId="12326"/>
    <cellStyle name="Note 3 2 6 14 2" xfId="23704"/>
    <cellStyle name="Note 3 2 6 14 2 2" xfId="39516"/>
    <cellStyle name="Note 3 2 6 14 3" xfId="39515"/>
    <cellStyle name="Note 3 2 6 15" xfId="12691"/>
    <cellStyle name="Note 3 2 6 15 2" xfId="24028"/>
    <cellStyle name="Note 3 2 6 15 2 2" xfId="39518"/>
    <cellStyle name="Note 3 2 6 15 3" xfId="39517"/>
    <cellStyle name="Note 3 2 6 16" xfId="13101"/>
    <cellStyle name="Note 3 2 6 16 2" xfId="24412"/>
    <cellStyle name="Note 3 2 6 16 2 2" xfId="39520"/>
    <cellStyle name="Note 3 2 6 16 3" xfId="39519"/>
    <cellStyle name="Note 3 2 6 17" xfId="13439"/>
    <cellStyle name="Note 3 2 6 17 2" xfId="24722"/>
    <cellStyle name="Note 3 2 6 17 2 2" xfId="39522"/>
    <cellStyle name="Note 3 2 6 17 3" xfId="39521"/>
    <cellStyle name="Note 3 2 6 18" xfId="13774"/>
    <cellStyle name="Note 3 2 6 18 2" xfId="25024"/>
    <cellStyle name="Note 3 2 6 18 2 2" xfId="39524"/>
    <cellStyle name="Note 3 2 6 18 3" xfId="39523"/>
    <cellStyle name="Note 3 2 6 19" xfId="14102"/>
    <cellStyle name="Note 3 2 6 19 2" xfId="25324"/>
    <cellStyle name="Note 3 2 6 19 2 2" xfId="39526"/>
    <cellStyle name="Note 3 2 6 19 3" xfId="39525"/>
    <cellStyle name="Note 3 2 6 2" xfId="7096"/>
    <cellStyle name="Note 3 2 6 2 2" xfId="19103"/>
    <cellStyle name="Note 3 2 6 2 2 2" xfId="39528"/>
    <cellStyle name="Note 3 2 6 2 3" xfId="39527"/>
    <cellStyle name="Note 3 2 6 20" xfId="14396"/>
    <cellStyle name="Note 3 2 6 20 2" xfId="39529"/>
    <cellStyle name="Note 3 2 6 21" xfId="39506"/>
    <cellStyle name="Note 3 2 6 3" xfId="7564"/>
    <cellStyle name="Note 3 2 6 3 2" xfId="19511"/>
    <cellStyle name="Note 3 2 6 3 2 2" xfId="39531"/>
    <cellStyle name="Note 3 2 6 3 3" xfId="39530"/>
    <cellStyle name="Note 3 2 6 4" xfId="8017"/>
    <cellStyle name="Note 3 2 6 4 2" xfId="19904"/>
    <cellStyle name="Note 3 2 6 4 2 2" xfId="39533"/>
    <cellStyle name="Note 3 2 6 4 3" xfId="39532"/>
    <cellStyle name="Note 3 2 6 5" xfId="8480"/>
    <cellStyle name="Note 3 2 6 5 2" xfId="20301"/>
    <cellStyle name="Note 3 2 6 5 2 2" xfId="39535"/>
    <cellStyle name="Note 3 2 6 5 3" xfId="39534"/>
    <cellStyle name="Note 3 2 6 6" xfId="8936"/>
    <cellStyle name="Note 3 2 6 6 2" xfId="20700"/>
    <cellStyle name="Note 3 2 6 6 2 2" xfId="39537"/>
    <cellStyle name="Note 3 2 6 6 3" xfId="39536"/>
    <cellStyle name="Note 3 2 6 7" xfId="9386"/>
    <cellStyle name="Note 3 2 6 7 2" xfId="21103"/>
    <cellStyle name="Note 3 2 6 7 2 2" xfId="39539"/>
    <cellStyle name="Note 3 2 6 7 3" xfId="39538"/>
    <cellStyle name="Note 3 2 6 8" xfId="9825"/>
    <cellStyle name="Note 3 2 6 8 2" xfId="21488"/>
    <cellStyle name="Note 3 2 6 8 2 2" xfId="39541"/>
    <cellStyle name="Note 3 2 6 8 3" xfId="39540"/>
    <cellStyle name="Note 3 2 6 9" xfId="10266"/>
    <cellStyle name="Note 3 2 6 9 2" xfId="21871"/>
    <cellStyle name="Note 3 2 6 9 2 2" xfId="39543"/>
    <cellStyle name="Note 3 2 6 9 3" xfId="39542"/>
    <cellStyle name="Note 3 2 7" xfId="4313"/>
    <cellStyle name="Note 3 2 7 10" xfId="10684"/>
    <cellStyle name="Note 3 2 7 10 2" xfId="22234"/>
    <cellStyle name="Note 3 2 7 10 2 2" xfId="39546"/>
    <cellStyle name="Note 3 2 7 10 3" xfId="39545"/>
    <cellStyle name="Note 3 2 7 11" xfId="11105"/>
    <cellStyle name="Note 3 2 7 11 2" xfId="22605"/>
    <cellStyle name="Note 3 2 7 11 2 2" xfId="39548"/>
    <cellStyle name="Note 3 2 7 11 3" xfId="39547"/>
    <cellStyle name="Note 3 2 7 12" xfId="11529"/>
    <cellStyle name="Note 3 2 7 12 2" xfId="22968"/>
    <cellStyle name="Note 3 2 7 12 2 2" xfId="39550"/>
    <cellStyle name="Note 3 2 7 12 3" xfId="39549"/>
    <cellStyle name="Note 3 2 7 13" xfId="11952"/>
    <cellStyle name="Note 3 2 7 13 2" xfId="23369"/>
    <cellStyle name="Note 3 2 7 13 2 2" xfId="39552"/>
    <cellStyle name="Note 3 2 7 13 3" xfId="39551"/>
    <cellStyle name="Note 3 2 7 14" xfId="12327"/>
    <cellStyle name="Note 3 2 7 14 2" xfId="23705"/>
    <cellStyle name="Note 3 2 7 14 2 2" xfId="39554"/>
    <cellStyle name="Note 3 2 7 14 3" xfId="39553"/>
    <cellStyle name="Note 3 2 7 15" xfId="12692"/>
    <cellStyle name="Note 3 2 7 15 2" xfId="24029"/>
    <cellStyle name="Note 3 2 7 15 2 2" xfId="39556"/>
    <cellStyle name="Note 3 2 7 15 3" xfId="39555"/>
    <cellStyle name="Note 3 2 7 16" xfId="13102"/>
    <cellStyle name="Note 3 2 7 16 2" xfId="24413"/>
    <cellStyle name="Note 3 2 7 16 2 2" xfId="39558"/>
    <cellStyle name="Note 3 2 7 16 3" xfId="39557"/>
    <cellStyle name="Note 3 2 7 17" xfId="13440"/>
    <cellStyle name="Note 3 2 7 17 2" xfId="24723"/>
    <cellStyle name="Note 3 2 7 17 2 2" xfId="39560"/>
    <cellStyle name="Note 3 2 7 17 3" xfId="39559"/>
    <cellStyle name="Note 3 2 7 18" xfId="13775"/>
    <cellStyle name="Note 3 2 7 18 2" xfId="25025"/>
    <cellStyle name="Note 3 2 7 18 2 2" xfId="39562"/>
    <cellStyle name="Note 3 2 7 18 3" xfId="39561"/>
    <cellStyle name="Note 3 2 7 19" xfId="14103"/>
    <cellStyle name="Note 3 2 7 19 2" xfId="25325"/>
    <cellStyle name="Note 3 2 7 19 2 2" xfId="39564"/>
    <cellStyle name="Note 3 2 7 19 3" xfId="39563"/>
    <cellStyle name="Note 3 2 7 2" xfId="7097"/>
    <cellStyle name="Note 3 2 7 2 2" xfId="19104"/>
    <cellStyle name="Note 3 2 7 2 2 2" xfId="39566"/>
    <cellStyle name="Note 3 2 7 2 3" xfId="39565"/>
    <cellStyle name="Note 3 2 7 20" xfId="14397"/>
    <cellStyle name="Note 3 2 7 20 2" xfId="39567"/>
    <cellStyle name="Note 3 2 7 21" xfId="39544"/>
    <cellStyle name="Note 3 2 7 3" xfId="7565"/>
    <cellStyle name="Note 3 2 7 3 2" xfId="19512"/>
    <cellStyle name="Note 3 2 7 3 2 2" xfId="39569"/>
    <cellStyle name="Note 3 2 7 3 3" xfId="39568"/>
    <cellStyle name="Note 3 2 7 4" xfId="8018"/>
    <cellStyle name="Note 3 2 7 4 2" xfId="19905"/>
    <cellStyle name="Note 3 2 7 4 2 2" xfId="39571"/>
    <cellStyle name="Note 3 2 7 4 3" xfId="39570"/>
    <cellStyle name="Note 3 2 7 5" xfId="8481"/>
    <cellStyle name="Note 3 2 7 5 2" xfId="20302"/>
    <cellStyle name="Note 3 2 7 5 2 2" xfId="39573"/>
    <cellStyle name="Note 3 2 7 5 3" xfId="39572"/>
    <cellStyle name="Note 3 2 7 6" xfId="8937"/>
    <cellStyle name="Note 3 2 7 6 2" xfId="20701"/>
    <cellStyle name="Note 3 2 7 6 2 2" xfId="39575"/>
    <cellStyle name="Note 3 2 7 6 3" xfId="39574"/>
    <cellStyle name="Note 3 2 7 7" xfId="9387"/>
    <cellStyle name="Note 3 2 7 7 2" xfId="21104"/>
    <cellStyle name="Note 3 2 7 7 2 2" xfId="39577"/>
    <cellStyle name="Note 3 2 7 7 3" xfId="39576"/>
    <cellStyle name="Note 3 2 7 8" xfId="9826"/>
    <cellStyle name="Note 3 2 7 8 2" xfId="21489"/>
    <cellStyle name="Note 3 2 7 8 2 2" xfId="39579"/>
    <cellStyle name="Note 3 2 7 8 3" xfId="39578"/>
    <cellStyle name="Note 3 2 7 9" xfId="10267"/>
    <cellStyle name="Note 3 2 7 9 2" xfId="21872"/>
    <cellStyle name="Note 3 2 7 9 2 2" xfId="39581"/>
    <cellStyle name="Note 3 2 7 9 3" xfId="39580"/>
    <cellStyle name="Note 3 2 8" xfId="4314"/>
    <cellStyle name="Note 3 2 8 10" xfId="10685"/>
    <cellStyle name="Note 3 2 8 10 2" xfId="22235"/>
    <cellStyle name="Note 3 2 8 10 2 2" xfId="39584"/>
    <cellStyle name="Note 3 2 8 10 3" xfId="39583"/>
    <cellStyle name="Note 3 2 8 11" xfId="11106"/>
    <cellStyle name="Note 3 2 8 11 2" xfId="22606"/>
    <cellStyle name="Note 3 2 8 11 2 2" xfId="39586"/>
    <cellStyle name="Note 3 2 8 11 3" xfId="39585"/>
    <cellStyle name="Note 3 2 8 12" xfId="11530"/>
    <cellStyle name="Note 3 2 8 12 2" xfId="22969"/>
    <cellStyle name="Note 3 2 8 12 2 2" xfId="39588"/>
    <cellStyle name="Note 3 2 8 12 3" xfId="39587"/>
    <cellStyle name="Note 3 2 8 13" xfId="11953"/>
    <cellStyle name="Note 3 2 8 13 2" xfId="23370"/>
    <cellStyle name="Note 3 2 8 13 2 2" xfId="39590"/>
    <cellStyle name="Note 3 2 8 13 3" xfId="39589"/>
    <cellStyle name="Note 3 2 8 14" xfId="12328"/>
    <cellStyle name="Note 3 2 8 14 2" xfId="23706"/>
    <cellStyle name="Note 3 2 8 14 2 2" xfId="39592"/>
    <cellStyle name="Note 3 2 8 14 3" xfId="39591"/>
    <cellStyle name="Note 3 2 8 15" xfId="12693"/>
    <cellStyle name="Note 3 2 8 15 2" xfId="24030"/>
    <cellStyle name="Note 3 2 8 15 2 2" xfId="39594"/>
    <cellStyle name="Note 3 2 8 15 3" xfId="39593"/>
    <cellStyle name="Note 3 2 8 16" xfId="13103"/>
    <cellStyle name="Note 3 2 8 16 2" xfId="24414"/>
    <cellStyle name="Note 3 2 8 16 2 2" xfId="39596"/>
    <cellStyle name="Note 3 2 8 16 3" xfId="39595"/>
    <cellStyle name="Note 3 2 8 17" xfId="13441"/>
    <cellStyle name="Note 3 2 8 17 2" xfId="24724"/>
    <cellStyle name="Note 3 2 8 17 2 2" xfId="39598"/>
    <cellStyle name="Note 3 2 8 17 3" xfId="39597"/>
    <cellStyle name="Note 3 2 8 18" xfId="13776"/>
    <cellStyle name="Note 3 2 8 18 2" xfId="25026"/>
    <cellStyle name="Note 3 2 8 18 2 2" xfId="39600"/>
    <cellStyle name="Note 3 2 8 18 3" xfId="39599"/>
    <cellStyle name="Note 3 2 8 19" xfId="14104"/>
    <cellStyle name="Note 3 2 8 19 2" xfId="25326"/>
    <cellStyle name="Note 3 2 8 19 2 2" xfId="39602"/>
    <cellStyle name="Note 3 2 8 19 3" xfId="39601"/>
    <cellStyle name="Note 3 2 8 2" xfId="7098"/>
    <cellStyle name="Note 3 2 8 2 2" xfId="19105"/>
    <cellStyle name="Note 3 2 8 2 2 2" xfId="39604"/>
    <cellStyle name="Note 3 2 8 2 3" xfId="39603"/>
    <cellStyle name="Note 3 2 8 20" xfId="14398"/>
    <cellStyle name="Note 3 2 8 20 2" xfId="39605"/>
    <cellStyle name="Note 3 2 8 21" xfId="39582"/>
    <cellStyle name="Note 3 2 8 3" xfId="7566"/>
    <cellStyle name="Note 3 2 8 3 2" xfId="19513"/>
    <cellStyle name="Note 3 2 8 3 2 2" xfId="39607"/>
    <cellStyle name="Note 3 2 8 3 3" xfId="39606"/>
    <cellStyle name="Note 3 2 8 4" xfId="8019"/>
    <cellStyle name="Note 3 2 8 4 2" xfId="19906"/>
    <cellStyle name="Note 3 2 8 4 2 2" xfId="39609"/>
    <cellStyle name="Note 3 2 8 4 3" xfId="39608"/>
    <cellStyle name="Note 3 2 8 5" xfId="8482"/>
    <cellStyle name="Note 3 2 8 5 2" xfId="20303"/>
    <cellStyle name="Note 3 2 8 5 2 2" xfId="39611"/>
    <cellStyle name="Note 3 2 8 5 3" xfId="39610"/>
    <cellStyle name="Note 3 2 8 6" xfId="8938"/>
    <cellStyle name="Note 3 2 8 6 2" xfId="20702"/>
    <cellStyle name="Note 3 2 8 6 2 2" xfId="39613"/>
    <cellStyle name="Note 3 2 8 6 3" xfId="39612"/>
    <cellStyle name="Note 3 2 8 7" xfId="9388"/>
    <cellStyle name="Note 3 2 8 7 2" xfId="21105"/>
    <cellStyle name="Note 3 2 8 7 2 2" xfId="39615"/>
    <cellStyle name="Note 3 2 8 7 3" xfId="39614"/>
    <cellStyle name="Note 3 2 8 8" xfId="9827"/>
    <cellStyle name="Note 3 2 8 8 2" xfId="21490"/>
    <cellStyle name="Note 3 2 8 8 2 2" xfId="39617"/>
    <cellStyle name="Note 3 2 8 8 3" xfId="39616"/>
    <cellStyle name="Note 3 2 8 9" xfId="10268"/>
    <cellStyle name="Note 3 2 8 9 2" xfId="21873"/>
    <cellStyle name="Note 3 2 8 9 2 2" xfId="39619"/>
    <cellStyle name="Note 3 2 8 9 3" xfId="39618"/>
    <cellStyle name="Note 3 2 9" xfId="4315"/>
    <cellStyle name="Note 3 2 9 10" xfId="10686"/>
    <cellStyle name="Note 3 2 9 10 2" xfId="22236"/>
    <cellStyle name="Note 3 2 9 10 2 2" xfId="39622"/>
    <cellStyle name="Note 3 2 9 10 3" xfId="39621"/>
    <cellStyle name="Note 3 2 9 11" xfId="11107"/>
    <cellStyle name="Note 3 2 9 11 2" xfId="22607"/>
    <cellStyle name="Note 3 2 9 11 2 2" xfId="39624"/>
    <cellStyle name="Note 3 2 9 11 3" xfId="39623"/>
    <cellStyle name="Note 3 2 9 12" xfId="11531"/>
    <cellStyle name="Note 3 2 9 12 2" xfId="22970"/>
    <cellStyle name="Note 3 2 9 12 2 2" xfId="39626"/>
    <cellStyle name="Note 3 2 9 12 3" xfId="39625"/>
    <cellStyle name="Note 3 2 9 13" xfId="11954"/>
    <cellStyle name="Note 3 2 9 13 2" xfId="23371"/>
    <cellStyle name="Note 3 2 9 13 2 2" xfId="39628"/>
    <cellStyle name="Note 3 2 9 13 3" xfId="39627"/>
    <cellStyle name="Note 3 2 9 14" xfId="12329"/>
    <cellStyle name="Note 3 2 9 14 2" xfId="23707"/>
    <cellStyle name="Note 3 2 9 14 2 2" xfId="39630"/>
    <cellStyle name="Note 3 2 9 14 3" xfId="39629"/>
    <cellStyle name="Note 3 2 9 15" xfId="12694"/>
    <cellStyle name="Note 3 2 9 15 2" xfId="24031"/>
    <cellStyle name="Note 3 2 9 15 2 2" xfId="39632"/>
    <cellStyle name="Note 3 2 9 15 3" xfId="39631"/>
    <cellStyle name="Note 3 2 9 16" xfId="13104"/>
    <cellStyle name="Note 3 2 9 16 2" xfId="24415"/>
    <cellStyle name="Note 3 2 9 16 2 2" xfId="39634"/>
    <cellStyle name="Note 3 2 9 16 3" xfId="39633"/>
    <cellStyle name="Note 3 2 9 17" xfId="13442"/>
    <cellStyle name="Note 3 2 9 17 2" xfId="24725"/>
    <cellStyle name="Note 3 2 9 17 2 2" xfId="39636"/>
    <cellStyle name="Note 3 2 9 17 3" xfId="39635"/>
    <cellStyle name="Note 3 2 9 18" xfId="13777"/>
    <cellStyle name="Note 3 2 9 18 2" xfId="25027"/>
    <cellStyle name="Note 3 2 9 18 2 2" xfId="39638"/>
    <cellStyle name="Note 3 2 9 18 3" xfId="39637"/>
    <cellStyle name="Note 3 2 9 19" xfId="14105"/>
    <cellStyle name="Note 3 2 9 19 2" xfId="25327"/>
    <cellStyle name="Note 3 2 9 19 2 2" xfId="39640"/>
    <cellStyle name="Note 3 2 9 19 3" xfId="39639"/>
    <cellStyle name="Note 3 2 9 2" xfId="7099"/>
    <cellStyle name="Note 3 2 9 2 2" xfId="19106"/>
    <cellStyle name="Note 3 2 9 2 2 2" xfId="39642"/>
    <cellStyle name="Note 3 2 9 2 3" xfId="39641"/>
    <cellStyle name="Note 3 2 9 20" xfId="14399"/>
    <cellStyle name="Note 3 2 9 20 2" xfId="39643"/>
    <cellStyle name="Note 3 2 9 21" xfId="39620"/>
    <cellStyle name="Note 3 2 9 3" xfId="7567"/>
    <cellStyle name="Note 3 2 9 3 2" xfId="19514"/>
    <cellStyle name="Note 3 2 9 3 2 2" xfId="39645"/>
    <cellStyle name="Note 3 2 9 3 3" xfId="39644"/>
    <cellStyle name="Note 3 2 9 4" xfId="8020"/>
    <cellStyle name="Note 3 2 9 4 2" xfId="19907"/>
    <cellStyle name="Note 3 2 9 4 2 2" xfId="39647"/>
    <cellStyle name="Note 3 2 9 4 3" xfId="39646"/>
    <cellStyle name="Note 3 2 9 5" xfId="8483"/>
    <cellStyle name="Note 3 2 9 5 2" xfId="20304"/>
    <cellStyle name="Note 3 2 9 5 2 2" xfId="39649"/>
    <cellStyle name="Note 3 2 9 5 3" xfId="39648"/>
    <cellStyle name="Note 3 2 9 6" xfId="8939"/>
    <cellStyle name="Note 3 2 9 6 2" xfId="20703"/>
    <cellStyle name="Note 3 2 9 6 2 2" xfId="39651"/>
    <cellStyle name="Note 3 2 9 6 3" xfId="39650"/>
    <cellStyle name="Note 3 2 9 7" xfId="9389"/>
    <cellStyle name="Note 3 2 9 7 2" xfId="21106"/>
    <cellStyle name="Note 3 2 9 7 2 2" xfId="39653"/>
    <cellStyle name="Note 3 2 9 7 3" xfId="39652"/>
    <cellStyle name="Note 3 2 9 8" xfId="9828"/>
    <cellStyle name="Note 3 2 9 8 2" xfId="21491"/>
    <cellStyle name="Note 3 2 9 8 2 2" xfId="39655"/>
    <cellStyle name="Note 3 2 9 8 3" xfId="39654"/>
    <cellStyle name="Note 3 2 9 9" xfId="10269"/>
    <cellStyle name="Note 3 2 9 9 2" xfId="21874"/>
    <cellStyle name="Note 3 2 9 9 2 2" xfId="39657"/>
    <cellStyle name="Note 3 2 9 9 3" xfId="39656"/>
    <cellStyle name="Note 3 20" xfId="9209"/>
    <cellStyle name="Note 3 20 2" xfId="20945"/>
    <cellStyle name="Note 3 20 2 2" xfId="39659"/>
    <cellStyle name="Note 3 20 3" xfId="39658"/>
    <cellStyle name="Note 3 21" xfId="9651"/>
    <cellStyle name="Note 3 21 2" xfId="21336"/>
    <cellStyle name="Note 3 21 2 2" xfId="39661"/>
    <cellStyle name="Note 3 21 3" xfId="39660"/>
    <cellStyle name="Note 3 22" xfId="7357"/>
    <cellStyle name="Note 3 22 2" xfId="19332"/>
    <cellStyle name="Note 3 22 2 2" xfId="39663"/>
    <cellStyle name="Note 3 22 3" xfId="39662"/>
    <cellStyle name="Note 3 23" xfId="8021"/>
    <cellStyle name="Note 3 23 2" xfId="19908"/>
    <cellStyle name="Note 3 23 2 2" xfId="39665"/>
    <cellStyle name="Note 3 23 3" xfId="39664"/>
    <cellStyle name="Note 3 24" xfId="10530"/>
    <cellStyle name="Note 3 24 2" xfId="22106"/>
    <cellStyle name="Note 3 24 2 2" xfId="39667"/>
    <cellStyle name="Note 3 24 3" xfId="39666"/>
    <cellStyle name="Note 3 25" xfId="9747"/>
    <cellStyle name="Note 3 25 2" xfId="21411"/>
    <cellStyle name="Note 3 25 2 2" xfId="39669"/>
    <cellStyle name="Note 3 25 3" xfId="39668"/>
    <cellStyle name="Note 3 26" xfId="11689"/>
    <cellStyle name="Note 3 26 2" xfId="23124"/>
    <cellStyle name="Note 3 26 2 2" xfId="39671"/>
    <cellStyle name="Note 3 26 3" xfId="39670"/>
    <cellStyle name="Note 3 27" xfId="10531"/>
    <cellStyle name="Note 3 27 2" xfId="22107"/>
    <cellStyle name="Note 3 27 2 2" xfId="39673"/>
    <cellStyle name="Note 3 27 3" xfId="39672"/>
    <cellStyle name="Note 3 28" xfId="12945"/>
    <cellStyle name="Note 3 28 2" xfId="24262"/>
    <cellStyle name="Note 3 28 2 2" xfId="39675"/>
    <cellStyle name="Note 3 28 3" xfId="39674"/>
    <cellStyle name="Note 3 29" xfId="9022"/>
    <cellStyle name="Note 3 29 2" xfId="20784"/>
    <cellStyle name="Note 3 29 2 2" xfId="39677"/>
    <cellStyle name="Note 3 29 3" xfId="39676"/>
    <cellStyle name="Note 3 3" xfId="4316"/>
    <cellStyle name="Note 3 3 2" xfId="39678"/>
    <cellStyle name="Note 3 30" xfId="6664"/>
    <cellStyle name="Note 3 30 2" xfId="18723"/>
    <cellStyle name="Note 3 30 2 2" xfId="39680"/>
    <cellStyle name="Note 3 30 3" xfId="39679"/>
    <cellStyle name="Note 3 31" xfId="10491"/>
    <cellStyle name="Note 3 31 2" xfId="22070"/>
    <cellStyle name="Note 3 31 2 2" xfId="39682"/>
    <cellStyle name="Note 3 31 3" xfId="39681"/>
    <cellStyle name="Note 3 32" xfId="25542"/>
    <cellStyle name="Note 3 32 2" xfId="39683"/>
    <cellStyle name="Note 3 33" xfId="39146"/>
    <cellStyle name="Note 3 34" xfId="1513"/>
    <cellStyle name="Note 3 4" xfId="4317"/>
    <cellStyle name="Note 3 4 2" xfId="39684"/>
    <cellStyle name="Note 3 5" xfId="4318"/>
    <cellStyle name="Note 3 5 2" xfId="39685"/>
    <cellStyle name="Note 3 6" xfId="4319"/>
    <cellStyle name="Note 3 6 2" xfId="39686"/>
    <cellStyle name="Note 3 7" xfId="4320"/>
    <cellStyle name="Note 3 7 2" xfId="39687"/>
    <cellStyle name="Note 3 8" xfId="4321"/>
    <cellStyle name="Note 3 8 2" xfId="39688"/>
    <cellStyle name="Note 3 9" xfId="4322"/>
    <cellStyle name="Note 3 9 2" xfId="39689"/>
    <cellStyle name="Note 30" xfId="4836"/>
    <cellStyle name="Note 30 2" xfId="17476"/>
    <cellStyle name="Note 30 2 2" xfId="39691"/>
    <cellStyle name="Note 30 3" xfId="39690"/>
    <cellStyle name="Note 31" xfId="9210"/>
    <cellStyle name="Note 31 2" xfId="20946"/>
    <cellStyle name="Note 31 2 2" xfId="39693"/>
    <cellStyle name="Note 31 3" xfId="39692"/>
    <cellStyle name="Note 32" xfId="9652"/>
    <cellStyle name="Note 32 2" xfId="21337"/>
    <cellStyle name="Note 32 2 2" xfId="39695"/>
    <cellStyle name="Note 32 3" xfId="39694"/>
    <cellStyle name="Note 33" xfId="6355"/>
    <cellStyle name="Note 33 2" xfId="18450"/>
    <cellStyle name="Note 33 2 2" xfId="39697"/>
    <cellStyle name="Note 33 3" xfId="39696"/>
    <cellStyle name="Note 34" xfId="8012"/>
    <cellStyle name="Note 34 2" xfId="19899"/>
    <cellStyle name="Note 34 2 2" xfId="39699"/>
    <cellStyle name="Note 34 3" xfId="39698"/>
    <cellStyle name="Note 35" xfId="6751"/>
    <cellStyle name="Note 35 2" xfId="18796"/>
    <cellStyle name="Note 35 2 2" xfId="39701"/>
    <cellStyle name="Note 35 3" xfId="39700"/>
    <cellStyle name="Note 36" xfId="7031"/>
    <cellStyle name="Note 36 2" xfId="19038"/>
    <cellStyle name="Note 36 2 2" xfId="39703"/>
    <cellStyle name="Note 36 3" xfId="39702"/>
    <cellStyle name="Note 37" xfId="11690"/>
    <cellStyle name="Note 37 2" xfId="23125"/>
    <cellStyle name="Note 37 2 2" xfId="39705"/>
    <cellStyle name="Note 37 3" xfId="39704"/>
    <cellStyle name="Note 38" xfId="9704"/>
    <cellStyle name="Note 38 2" xfId="21372"/>
    <cellStyle name="Note 38 2 2" xfId="39707"/>
    <cellStyle name="Note 38 3" xfId="39706"/>
    <cellStyle name="Note 39" xfId="12947"/>
    <cellStyle name="Note 39 2" xfId="24264"/>
    <cellStyle name="Note 39 2 2" xfId="39709"/>
    <cellStyle name="Note 39 3" xfId="39708"/>
    <cellStyle name="Note 4" xfId="206"/>
    <cellStyle name="Note 4 10" xfId="4994"/>
    <cellStyle name="Note 4 10 2" xfId="17604"/>
    <cellStyle name="Note 4 10 2 2" xfId="39712"/>
    <cellStyle name="Note 4 10 3" xfId="39711"/>
    <cellStyle name="Note 4 11" xfId="6746"/>
    <cellStyle name="Note 4 11 2" xfId="18793"/>
    <cellStyle name="Note 4 11 2 2" xfId="39714"/>
    <cellStyle name="Note 4 11 3" xfId="39713"/>
    <cellStyle name="Note 4 12" xfId="7848"/>
    <cellStyle name="Note 4 12 2" xfId="19755"/>
    <cellStyle name="Note 4 12 2 2" xfId="39716"/>
    <cellStyle name="Note 4 12 3" xfId="39715"/>
    <cellStyle name="Note 4 13" xfId="6809"/>
    <cellStyle name="Note 4 13 2" xfId="18850"/>
    <cellStyle name="Note 4 13 2 2" xfId="39718"/>
    <cellStyle name="Note 4 13 3" xfId="39717"/>
    <cellStyle name="Note 4 14" xfId="8751"/>
    <cellStyle name="Note 4 14 2" xfId="20536"/>
    <cellStyle name="Note 4 14 2 2" xfId="39720"/>
    <cellStyle name="Note 4 14 3" xfId="39719"/>
    <cellStyle name="Note 4 15" xfId="8294"/>
    <cellStyle name="Note 4 15 2" xfId="20142"/>
    <cellStyle name="Note 4 15 2 2" xfId="39722"/>
    <cellStyle name="Note 4 15 3" xfId="39721"/>
    <cellStyle name="Note 4 16" xfId="7953"/>
    <cellStyle name="Note 4 16 2" xfId="19840"/>
    <cellStyle name="Note 4 16 2 2" xfId="39724"/>
    <cellStyle name="Note 4 16 3" xfId="39723"/>
    <cellStyle name="Note 4 17" xfId="6353"/>
    <cellStyle name="Note 4 17 2" xfId="18448"/>
    <cellStyle name="Note 4 17 2 2" xfId="39726"/>
    <cellStyle name="Note 4 17 3" xfId="39725"/>
    <cellStyle name="Note 4 18" xfId="9219"/>
    <cellStyle name="Note 4 18 2" xfId="20955"/>
    <cellStyle name="Note 4 18 2 2" xfId="39728"/>
    <cellStyle name="Note 4 18 3" xfId="39727"/>
    <cellStyle name="Note 4 19" xfId="10091"/>
    <cellStyle name="Note 4 19 2" xfId="21720"/>
    <cellStyle name="Note 4 19 2 2" xfId="39730"/>
    <cellStyle name="Note 4 19 3" xfId="39729"/>
    <cellStyle name="Note 4 2" xfId="1395"/>
    <cellStyle name="Note 4 2 10" xfId="9229"/>
    <cellStyle name="Note 4 2 10 2" xfId="20964"/>
    <cellStyle name="Note 4 2 10 2 2" xfId="39733"/>
    <cellStyle name="Note 4 2 10 3" xfId="39732"/>
    <cellStyle name="Note 4 2 11" xfId="5474"/>
    <cellStyle name="Note 4 2 11 2" xfId="18012"/>
    <cellStyle name="Note 4 2 11 2 2" xfId="39735"/>
    <cellStyle name="Note 4 2 11 3" xfId="39734"/>
    <cellStyle name="Note 4 2 12" xfId="7355"/>
    <cellStyle name="Note 4 2 12 2" xfId="19330"/>
    <cellStyle name="Note 4 2 12 2 2" xfId="39737"/>
    <cellStyle name="Note 4 2 12 3" xfId="39736"/>
    <cellStyle name="Note 4 2 13" xfId="5528"/>
    <cellStyle name="Note 4 2 13 2" xfId="18057"/>
    <cellStyle name="Note 4 2 13 2 2" xfId="39739"/>
    <cellStyle name="Note 4 2 13 3" xfId="39738"/>
    <cellStyle name="Note 4 2 14" xfId="10189"/>
    <cellStyle name="Note 4 2 14 2" xfId="21798"/>
    <cellStyle name="Note 4 2 14 2 2" xfId="39741"/>
    <cellStyle name="Note 4 2 14 3" xfId="39740"/>
    <cellStyle name="Note 4 2 15" xfId="8335"/>
    <cellStyle name="Note 4 2 15 2" xfId="20177"/>
    <cellStyle name="Note 4 2 15 2 2" xfId="39743"/>
    <cellStyle name="Note 4 2 15 3" xfId="39742"/>
    <cellStyle name="Note 4 2 16" xfId="10982"/>
    <cellStyle name="Note 4 2 16 2" xfId="22488"/>
    <cellStyle name="Note 4 2 16 2 2" xfId="39745"/>
    <cellStyle name="Note 4 2 16 3" xfId="39744"/>
    <cellStyle name="Note 4 2 17" xfId="9018"/>
    <cellStyle name="Note 4 2 17 2" xfId="20780"/>
    <cellStyle name="Note 4 2 17 2 2" xfId="39747"/>
    <cellStyle name="Note 4 2 17 3" xfId="39746"/>
    <cellStyle name="Note 4 2 18" xfId="8778"/>
    <cellStyle name="Note 4 2 18 2" xfId="20559"/>
    <cellStyle name="Note 4 2 18 2 2" xfId="39749"/>
    <cellStyle name="Note 4 2 18 3" xfId="39748"/>
    <cellStyle name="Note 4 2 19" xfId="5678"/>
    <cellStyle name="Note 4 2 19 2" xfId="18194"/>
    <cellStyle name="Note 4 2 19 2 2" xfId="39751"/>
    <cellStyle name="Note 4 2 19 3" xfId="39750"/>
    <cellStyle name="Note 4 2 2" xfId="4323"/>
    <cellStyle name="Note 4 2 2 10" xfId="10277"/>
    <cellStyle name="Note 4 2 2 10 2" xfId="21882"/>
    <cellStyle name="Note 4 2 2 10 2 2" xfId="39754"/>
    <cellStyle name="Note 4 2 2 10 3" xfId="39753"/>
    <cellStyle name="Note 4 2 2 11" xfId="10692"/>
    <cellStyle name="Note 4 2 2 11 2" xfId="22239"/>
    <cellStyle name="Note 4 2 2 11 2 2" xfId="39756"/>
    <cellStyle name="Note 4 2 2 11 3" xfId="39755"/>
    <cellStyle name="Note 4 2 2 12" xfId="11108"/>
    <cellStyle name="Note 4 2 2 12 2" xfId="22608"/>
    <cellStyle name="Note 4 2 2 12 2 2" xfId="39758"/>
    <cellStyle name="Note 4 2 2 12 3" xfId="39757"/>
    <cellStyle name="Note 4 2 2 13" xfId="11532"/>
    <cellStyle name="Note 4 2 2 13 2" xfId="22971"/>
    <cellStyle name="Note 4 2 2 13 2 2" xfId="39760"/>
    <cellStyle name="Note 4 2 2 13 3" xfId="39759"/>
    <cellStyle name="Note 4 2 2 14" xfId="11957"/>
    <cellStyle name="Note 4 2 2 14 2" xfId="23374"/>
    <cellStyle name="Note 4 2 2 14 2 2" xfId="39762"/>
    <cellStyle name="Note 4 2 2 14 3" xfId="39761"/>
    <cellStyle name="Note 4 2 2 15" xfId="12330"/>
    <cellStyle name="Note 4 2 2 15 2" xfId="23708"/>
    <cellStyle name="Note 4 2 2 15 2 2" xfId="39764"/>
    <cellStyle name="Note 4 2 2 15 3" xfId="39763"/>
    <cellStyle name="Note 4 2 2 16" xfId="12695"/>
    <cellStyle name="Note 4 2 2 16 2" xfId="24032"/>
    <cellStyle name="Note 4 2 2 16 2 2" xfId="39766"/>
    <cellStyle name="Note 4 2 2 16 3" xfId="39765"/>
    <cellStyle name="Note 4 2 2 17" xfId="13110"/>
    <cellStyle name="Note 4 2 2 17 2" xfId="24421"/>
    <cellStyle name="Note 4 2 2 17 2 2" xfId="39768"/>
    <cellStyle name="Note 4 2 2 17 3" xfId="39767"/>
    <cellStyle name="Note 4 2 2 18" xfId="13447"/>
    <cellStyle name="Note 4 2 2 18 2" xfId="24726"/>
    <cellStyle name="Note 4 2 2 18 2 2" xfId="39770"/>
    <cellStyle name="Note 4 2 2 18 3" xfId="39769"/>
    <cellStyle name="Note 4 2 2 19" xfId="13778"/>
    <cellStyle name="Note 4 2 2 19 2" xfId="25028"/>
    <cellStyle name="Note 4 2 2 19 2 2" xfId="39772"/>
    <cellStyle name="Note 4 2 2 19 3" xfId="39771"/>
    <cellStyle name="Note 4 2 2 2" xfId="4324"/>
    <cellStyle name="Note 4 2 2 2 10" xfId="10278"/>
    <cellStyle name="Note 4 2 2 2 10 2" xfId="21883"/>
    <cellStyle name="Note 4 2 2 2 10 2 2" xfId="39775"/>
    <cellStyle name="Note 4 2 2 2 10 3" xfId="39774"/>
    <cellStyle name="Note 4 2 2 2 11" xfId="10693"/>
    <cellStyle name="Note 4 2 2 2 11 2" xfId="22240"/>
    <cellStyle name="Note 4 2 2 2 11 2 2" xfId="39777"/>
    <cellStyle name="Note 4 2 2 2 11 3" xfId="39776"/>
    <cellStyle name="Note 4 2 2 2 12" xfId="11109"/>
    <cellStyle name="Note 4 2 2 2 12 2" xfId="22609"/>
    <cellStyle name="Note 4 2 2 2 12 2 2" xfId="39779"/>
    <cellStyle name="Note 4 2 2 2 12 3" xfId="39778"/>
    <cellStyle name="Note 4 2 2 2 13" xfId="11533"/>
    <cellStyle name="Note 4 2 2 2 13 2" xfId="22972"/>
    <cellStyle name="Note 4 2 2 2 13 2 2" xfId="39781"/>
    <cellStyle name="Note 4 2 2 2 13 3" xfId="39780"/>
    <cellStyle name="Note 4 2 2 2 14" xfId="11958"/>
    <cellStyle name="Note 4 2 2 2 14 2" xfId="23375"/>
    <cellStyle name="Note 4 2 2 2 14 2 2" xfId="39783"/>
    <cellStyle name="Note 4 2 2 2 14 3" xfId="39782"/>
    <cellStyle name="Note 4 2 2 2 15" xfId="12331"/>
    <cellStyle name="Note 4 2 2 2 15 2" xfId="23709"/>
    <cellStyle name="Note 4 2 2 2 15 2 2" xfId="39785"/>
    <cellStyle name="Note 4 2 2 2 15 3" xfId="39784"/>
    <cellStyle name="Note 4 2 2 2 16" xfId="12696"/>
    <cellStyle name="Note 4 2 2 2 16 2" xfId="24033"/>
    <cellStyle name="Note 4 2 2 2 16 2 2" xfId="39787"/>
    <cellStyle name="Note 4 2 2 2 16 3" xfId="39786"/>
    <cellStyle name="Note 4 2 2 2 17" xfId="13111"/>
    <cellStyle name="Note 4 2 2 2 17 2" xfId="24422"/>
    <cellStyle name="Note 4 2 2 2 17 2 2" xfId="39789"/>
    <cellStyle name="Note 4 2 2 2 17 3" xfId="39788"/>
    <cellStyle name="Note 4 2 2 2 18" xfId="13448"/>
    <cellStyle name="Note 4 2 2 2 18 2" xfId="24727"/>
    <cellStyle name="Note 4 2 2 2 18 2 2" xfId="39791"/>
    <cellStyle name="Note 4 2 2 2 18 3" xfId="39790"/>
    <cellStyle name="Note 4 2 2 2 19" xfId="13779"/>
    <cellStyle name="Note 4 2 2 2 19 2" xfId="25029"/>
    <cellStyle name="Note 4 2 2 2 19 2 2" xfId="39793"/>
    <cellStyle name="Note 4 2 2 2 19 3" xfId="39792"/>
    <cellStyle name="Note 4 2 2 2 2" xfId="4325"/>
    <cellStyle name="Note 4 2 2 2 2 10" xfId="10694"/>
    <cellStyle name="Note 4 2 2 2 2 10 2" xfId="22241"/>
    <cellStyle name="Note 4 2 2 2 2 10 2 2" xfId="39796"/>
    <cellStyle name="Note 4 2 2 2 2 10 3" xfId="39795"/>
    <cellStyle name="Note 4 2 2 2 2 11" xfId="11110"/>
    <cellStyle name="Note 4 2 2 2 2 11 2" xfId="22610"/>
    <cellStyle name="Note 4 2 2 2 2 11 2 2" xfId="39798"/>
    <cellStyle name="Note 4 2 2 2 2 11 3" xfId="39797"/>
    <cellStyle name="Note 4 2 2 2 2 12" xfId="11534"/>
    <cellStyle name="Note 4 2 2 2 2 12 2" xfId="22973"/>
    <cellStyle name="Note 4 2 2 2 2 12 2 2" xfId="39800"/>
    <cellStyle name="Note 4 2 2 2 2 12 3" xfId="39799"/>
    <cellStyle name="Note 4 2 2 2 2 13" xfId="11959"/>
    <cellStyle name="Note 4 2 2 2 2 13 2" xfId="23376"/>
    <cellStyle name="Note 4 2 2 2 2 13 2 2" xfId="39802"/>
    <cellStyle name="Note 4 2 2 2 2 13 3" xfId="39801"/>
    <cellStyle name="Note 4 2 2 2 2 14" xfId="12332"/>
    <cellStyle name="Note 4 2 2 2 2 14 2" xfId="23710"/>
    <cellStyle name="Note 4 2 2 2 2 14 2 2" xfId="39804"/>
    <cellStyle name="Note 4 2 2 2 2 14 3" xfId="39803"/>
    <cellStyle name="Note 4 2 2 2 2 15" xfId="12697"/>
    <cellStyle name="Note 4 2 2 2 2 15 2" xfId="24034"/>
    <cellStyle name="Note 4 2 2 2 2 15 2 2" xfId="39806"/>
    <cellStyle name="Note 4 2 2 2 2 15 3" xfId="39805"/>
    <cellStyle name="Note 4 2 2 2 2 16" xfId="13112"/>
    <cellStyle name="Note 4 2 2 2 2 16 2" xfId="24423"/>
    <cellStyle name="Note 4 2 2 2 2 16 2 2" xfId="39808"/>
    <cellStyle name="Note 4 2 2 2 2 16 3" xfId="39807"/>
    <cellStyle name="Note 4 2 2 2 2 17" xfId="13449"/>
    <cellStyle name="Note 4 2 2 2 2 17 2" xfId="24728"/>
    <cellStyle name="Note 4 2 2 2 2 17 2 2" xfId="39810"/>
    <cellStyle name="Note 4 2 2 2 2 17 3" xfId="39809"/>
    <cellStyle name="Note 4 2 2 2 2 18" xfId="13780"/>
    <cellStyle name="Note 4 2 2 2 2 18 2" xfId="25030"/>
    <cellStyle name="Note 4 2 2 2 2 18 2 2" xfId="39812"/>
    <cellStyle name="Note 4 2 2 2 2 18 3" xfId="39811"/>
    <cellStyle name="Note 4 2 2 2 2 19" xfId="14108"/>
    <cellStyle name="Note 4 2 2 2 2 19 2" xfId="25330"/>
    <cellStyle name="Note 4 2 2 2 2 19 2 2" xfId="39814"/>
    <cellStyle name="Note 4 2 2 2 2 19 3" xfId="39813"/>
    <cellStyle name="Note 4 2 2 2 2 2" xfId="7108"/>
    <cellStyle name="Note 4 2 2 2 2 2 2" xfId="19114"/>
    <cellStyle name="Note 4 2 2 2 2 2 2 2" xfId="39816"/>
    <cellStyle name="Note 4 2 2 2 2 2 3" xfId="39815"/>
    <cellStyle name="Note 4 2 2 2 2 20" xfId="14402"/>
    <cellStyle name="Note 4 2 2 2 2 20 2" xfId="39817"/>
    <cellStyle name="Note 4 2 2 2 2 21" xfId="39794"/>
    <cellStyle name="Note 4 2 2 2 2 3" xfId="7577"/>
    <cellStyle name="Note 4 2 2 2 2 3 2" xfId="19523"/>
    <cellStyle name="Note 4 2 2 2 2 3 2 2" xfId="39819"/>
    <cellStyle name="Note 4 2 2 2 2 3 3" xfId="39818"/>
    <cellStyle name="Note 4 2 2 2 2 4" xfId="8030"/>
    <cellStyle name="Note 4 2 2 2 2 4 2" xfId="19916"/>
    <cellStyle name="Note 4 2 2 2 2 4 2 2" xfId="39821"/>
    <cellStyle name="Note 4 2 2 2 2 4 3" xfId="39820"/>
    <cellStyle name="Note 4 2 2 2 2 5" xfId="8493"/>
    <cellStyle name="Note 4 2 2 2 2 5 2" xfId="20312"/>
    <cellStyle name="Note 4 2 2 2 2 5 2 2" xfId="39823"/>
    <cellStyle name="Note 4 2 2 2 2 5 3" xfId="39822"/>
    <cellStyle name="Note 4 2 2 2 2 6" xfId="8949"/>
    <cellStyle name="Note 4 2 2 2 2 6 2" xfId="20712"/>
    <cellStyle name="Note 4 2 2 2 2 6 2 2" xfId="39825"/>
    <cellStyle name="Note 4 2 2 2 2 6 3" xfId="39824"/>
    <cellStyle name="Note 4 2 2 2 2 7" xfId="9398"/>
    <cellStyle name="Note 4 2 2 2 2 7 2" xfId="21115"/>
    <cellStyle name="Note 4 2 2 2 2 7 2 2" xfId="39827"/>
    <cellStyle name="Note 4 2 2 2 2 7 3" xfId="39826"/>
    <cellStyle name="Note 4 2 2 2 2 8" xfId="9836"/>
    <cellStyle name="Note 4 2 2 2 2 8 2" xfId="21498"/>
    <cellStyle name="Note 4 2 2 2 2 8 2 2" xfId="39829"/>
    <cellStyle name="Note 4 2 2 2 2 8 3" xfId="39828"/>
    <cellStyle name="Note 4 2 2 2 2 9" xfId="10279"/>
    <cellStyle name="Note 4 2 2 2 2 9 2" xfId="21884"/>
    <cellStyle name="Note 4 2 2 2 2 9 2 2" xfId="39831"/>
    <cellStyle name="Note 4 2 2 2 2 9 3" xfId="39830"/>
    <cellStyle name="Note 4 2 2 2 20" xfId="14107"/>
    <cellStyle name="Note 4 2 2 2 20 2" xfId="25329"/>
    <cellStyle name="Note 4 2 2 2 20 2 2" xfId="39833"/>
    <cellStyle name="Note 4 2 2 2 20 3" xfId="39832"/>
    <cellStyle name="Note 4 2 2 2 21" xfId="14401"/>
    <cellStyle name="Note 4 2 2 2 21 2" xfId="39834"/>
    <cellStyle name="Note 4 2 2 2 22" xfId="39773"/>
    <cellStyle name="Note 4 2 2 2 3" xfId="7107"/>
    <cellStyle name="Note 4 2 2 2 3 2" xfId="19113"/>
    <cellStyle name="Note 4 2 2 2 3 2 2" xfId="39836"/>
    <cellStyle name="Note 4 2 2 2 3 3" xfId="39835"/>
    <cellStyle name="Note 4 2 2 2 4" xfId="7576"/>
    <cellStyle name="Note 4 2 2 2 4 2" xfId="19522"/>
    <cellStyle name="Note 4 2 2 2 4 2 2" xfId="39838"/>
    <cellStyle name="Note 4 2 2 2 4 3" xfId="39837"/>
    <cellStyle name="Note 4 2 2 2 5" xfId="8029"/>
    <cellStyle name="Note 4 2 2 2 5 2" xfId="19915"/>
    <cellStyle name="Note 4 2 2 2 5 2 2" xfId="39840"/>
    <cellStyle name="Note 4 2 2 2 5 3" xfId="39839"/>
    <cellStyle name="Note 4 2 2 2 6" xfId="8492"/>
    <cellStyle name="Note 4 2 2 2 6 2" xfId="20311"/>
    <cellStyle name="Note 4 2 2 2 6 2 2" xfId="39842"/>
    <cellStyle name="Note 4 2 2 2 6 3" xfId="39841"/>
    <cellStyle name="Note 4 2 2 2 7" xfId="8948"/>
    <cellStyle name="Note 4 2 2 2 7 2" xfId="20711"/>
    <cellStyle name="Note 4 2 2 2 7 2 2" xfId="39844"/>
    <cellStyle name="Note 4 2 2 2 7 3" xfId="39843"/>
    <cellStyle name="Note 4 2 2 2 8" xfId="9397"/>
    <cellStyle name="Note 4 2 2 2 8 2" xfId="21114"/>
    <cellStyle name="Note 4 2 2 2 8 2 2" xfId="39846"/>
    <cellStyle name="Note 4 2 2 2 8 3" xfId="39845"/>
    <cellStyle name="Note 4 2 2 2 9" xfId="9835"/>
    <cellStyle name="Note 4 2 2 2 9 2" xfId="21497"/>
    <cellStyle name="Note 4 2 2 2 9 2 2" xfId="39848"/>
    <cellStyle name="Note 4 2 2 2 9 3" xfId="39847"/>
    <cellStyle name="Note 4 2 2 20" xfId="14106"/>
    <cellStyle name="Note 4 2 2 20 2" xfId="25328"/>
    <cellStyle name="Note 4 2 2 20 2 2" xfId="39850"/>
    <cellStyle name="Note 4 2 2 20 3" xfId="39849"/>
    <cellStyle name="Note 4 2 2 21" xfId="14400"/>
    <cellStyle name="Note 4 2 2 21 2" xfId="39851"/>
    <cellStyle name="Note 4 2 2 22" xfId="39752"/>
    <cellStyle name="Note 4 2 2 3" xfId="7106"/>
    <cellStyle name="Note 4 2 2 3 2" xfId="19112"/>
    <cellStyle name="Note 4 2 2 3 2 2" xfId="39853"/>
    <cellStyle name="Note 4 2 2 3 3" xfId="39852"/>
    <cellStyle name="Note 4 2 2 4" xfId="7575"/>
    <cellStyle name="Note 4 2 2 4 2" xfId="19521"/>
    <cellStyle name="Note 4 2 2 4 2 2" xfId="39855"/>
    <cellStyle name="Note 4 2 2 4 3" xfId="39854"/>
    <cellStyle name="Note 4 2 2 5" xfId="8028"/>
    <cellStyle name="Note 4 2 2 5 2" xfId="19914"/>
    <cellStyle name="Note 4 2 2 5 2 2" xfId="39857"/>
    <cellStyle name="Note 4 2 2 5 3" xfId="39856"/>
    <cellStyle name="Note 4 2 2 6" xfId="8491"/>
    <cellStyle name="Note 4 2 2 6 2" xfId="20310"/>
    <cellStyle name="Note 4 2 2 6 2 2" xfId="39859"/>
    <cellStyle name="Note 4 2 2 6 3" xfId="39858"/>
    <cellStyle name="Note 4 2 2 7" xfId="8947"/>
    <cellStyle name="Note 4 2 2 7 2" xfId="20710"/>
    <cellStyle name="Note 4 2 2 7 2 2" xfId="39861"/>
    <cellStyle name="Note 4 2 2 7 3" xfId="39860"/>
    <cellStyle name="Note 4 2 2 8" xfId="9396"/>
    <cellStyle name="Note 4 2 2 8 2" xfId="21113"/>
    <cellStyle name="Note 4 2 2 8 2 2" xfId="39863"/>
    <cellStyle name="Note 4 2 2 8 3" xfId="39862"/>
    <cellStyle name="Note 4 2 2 9" xfId="9834"/>
    <cellStyle name="Note 4 2 2 9 2" xfId="21496"/>
    <cellStyle name="Note 4 2 2 9 2 2" xfId="39865"/>
    <cellStyle name="Note 4 2 2 9 3" xfId="39864"/>
    <cellStyle name="Note 4 2 20" xfId="11033"/>
    <cellStyle name="Note 4 2 20 2" xfId="22535"/>
    <cellStyle name="Note 4 2 20 2 2" xfId="39867"/>
    <cellStyle name="Note 4 2 20 3" xfId="39866"/>
    <cellStyle name="Note 4 2 21" xfId="5706"/>
    <cellStyle name="Note 4 2 21 2" xfId="39868"/>
    <cellStyle name="Note 4 2 22" xfId="39731"/>
    <cellStyle name="Note 4 2 23" xfId="1563"/>
    <cellStyle name="Note 4 2 3" xfId="4890"/>
    <cellStyle name="Note 4 2 3 2" xfId="17514"/>
    <cellStyle name="Note 4 2 3 2 2" xfId="39870"/>
    <cellStyle name="Note 4 2 3 3" xfId="39869"/>
    <cellStyle name="Note 4 2 4" xfId="6846"/>
    <cellStyle name="Note 4 2 4 2" xfId="18877"/>
    <cellStyle name="Note 4 2 4 2 2" xfId="39872"/>
    <cellStyle name="Note 4 2 4 3" xfId="39871"/>
    <cellStyle name="Note 4 2 5" xfId="5062"/>
    <cellStyle name="Note 4 2 5 2" xfId="17653"/>
    <cellStyle name="Note 4 2 5 2 2" xfId="39874"/>
    <cellStyle name="Note 4 2 5 3" xfId="39873"/>
    <cellStyle name="Note 4 2 6" xfId="7405"/>
    <cellStyle name="Note 4 2 6 2" xfId="19375"/>
    <cellStyle name="Note 4 2 6 2 2" xfId="39876"/>
    <cellStyle name="Note 4 2 6 3" xfId="39875"/>
    <cellStyle name="Note 4 2 7" xfId="5217"/>
    <cellStyle name="Note 4 2 7 2" xfId="17782"/>
    <cellStyle name="Note 4 2 7 2 2" xfId="39878"/>
    <cellStyle name="Note 4 2 7 3" xfId="39877"/>
    <cellStyle name="Note 4 2 8" xfId="4668"/>
    <cellStyle name="Note 4 2 8 2" xfId="17365"/>
    <cellStyle name="Note 4 2 8 2 2" xfId="39880"/>
    <cellStyle name="Note 4 2 8 3" xfId="39879"/>
    <cellStyle name="Note 4 2 9" xfId="5365"/>
    <cellStyle name="Note 4 2 9 2" xfId="17910"/>
    <cellStyle name="Note 4 2 9 2 2" xfId="39882"/>
    <cellStyle name="Note 4 2 9 3" xfId="39881"/>
    <cellStyle name="Note 4 20" xfId="9639"/>
    <cellStyle name="Note 4 20 2" xfId="21328"/>
    <cellStyle name="Note 4 20 2 2" xfId="39884"/>
    <cellStyle name="Note 4 20 3" xfId="39883"/>
    <cellStyle name="Note 4 21" xfId="11357"/>
    <cellStyle name="Note 4 21 2" xfId="22830"/>
    <cellStyle name="Note 4 21 2 2" xfId="39886"/>
    <cellStyle name="Note 4 21 3" xfId="39885"/>
    <cellStyle name="Note 4 22" xfId="12179"/>
    <cellStyle name="Note 4 22 2" xfId="23577"/>
    <cellStyle name="Note 4 22 2 2" xfId="39888"/>
    <cellStyle name="Note 4 22 3" xfId="39887"/>
    <cellStyle name="Note 4 23" xfId="12944"/>
    <cellStyle name="Note 4 23 2" xfId="24261"/>
    <cellStyle name="Note 4 23 2 2" xfId="39890"/>
    <cellStyle name="Note 4 23 3" xfId="39889"/>
    <cellStyle name="Note 4 24" xfId="12933"/>
    <cellStyle name="Note 4 24 2" xfId="24252"/>
    <cellStyle name="Note 4 24 2 2" xfId="39892"/>
    <cellStyle name="Note 4 24 3" xfId="39891"/>
    <cellStyle name="Note 4 25" xfId="12189"/>
    <cellStyle name="Note 4 25 2" xfId="23585"/>
    <cellStyle name="Note 4 25 2 2" xfId="39894"/>
    <cellStyle name="Note 4 25 3" xfId="39893"/>
    <cellStyle name="Note 4 26" xfId="4842"/>
    <cellStyle name="Note 4 26 2" xfId="17481"/>
    <cellStyle name="Note 4 26 2 2" xfId="39896"/>
    <cellStyle name="Note 4 26 3" xfId="39895"/>
    <cellStyle name="Note 4 27" xfId="25543"/>
    <cellStyle name="Note 4 27 2" xfId="39897"/>
    <cellStyle name="Note 4 28" xfId="39710"/>
    <cellStyle name="Note 4 29" xfId="1514"/>
    <cellStyle name="Note 4 3" xfId="4326"/>
    <cellStyle name="Note 4 3 10" xfId="10695"/>
    <cellStyle name="Note 4 3 10 2" xfId="22242"/>
    <cellStyle name="Note 4 3 10 2 2" xfId="39900"/>
    <cellStyle name="Note 4 3 10 3" xfId="39899"/>
    <cellStyle name="Note 4 3 11" xfId="11111"/>
    <cellStyle name="Note 4 3 11 2" xfId="22611"/>
    <cellStyle name="Note 4 3 11 2 2" xfId="39902"/>
    <cellStyle name="Note 4 3 11 3" xfId="39901"/>
    <cellStyle name="Note 4 3 12" xfId="11535"/>
    <cellStyle name="Note 4 3 12 2" xfId="22974"/>
    <cellStyle name="Note 4 3 12 2 2" xfId="39904"/>
    <cellStyle name="Note 4 3 12 3" xfId="39903"/>
    <cellStyle name="Note 4 3 13" xfId="11960"/>
    <cellStyle name="Note 4 3 13 2" xfId="23377"/>
    <cellStyle name="Note 4 3 13 2 2" xfId="39906"/>
    <cellStyle name="Note 4 3 13 3" xfId="39905"/>
    <cellStyle name="Note 4 3 14" xfId="12333"/>
    <cellStyle name="Note 4 3 14 2" xfId="23711"/>
    <cellStyle name="Note 4 3 14 2 2" xfId="39908"/>
    <cellStyle name="Note 4 3 14 3" xfId="39907"/>
    <cellStyle name="Note 4 3 15" xfId="12698"/>
    <cellStyle name="Note 4 3 15 2" xfId="24035"/>
    <cellStyle name="Note 4 3 15 2 2" xfId="39910"/>
    <cellStyle name="Note 4 3 15 3" xfId="39909"/>
    <cellStyle name="Note 4 3 16" xfId="13113"/>
    <cellStyle name="Note 4 3 16 2" xfId="24424"/>
    <cellStyle name="Note 4 3 16 2 2" xfId="39912"/>
    <cellStyle name="Note 4 3 16 3" xfId="39911"/>
    <cellStyle name="Note 4 3 17" xfId="13450"/>
    <cellStyle name="Note 4 3 17 2" xfId="24729"/>
    <cellStyle name="Note 4 3 17 2 2" xfId="39914"/>
    <cellStyle name="Note 4 3 17 3" xfId="39913"/>
    <cellStyle name="Note 4 3 18" xfId="13781"/>
    <cellStyle name="Note 4 3 18 2" xfId="25031"/>
    <cellStyle name="Note 4 3 18 2 2" xfId="39916"/>
    <cellStyle name="Note 4 3 18 3" xfId="39915"/>
    <cellStyle name="Note 4 3 19" xfId="14109"/>
    <cellStyle name="Note 4 3 19 2" xfId="25331"/>
    <cellStyle name="Note 4 3 19 2 2" xfId="39918"/>
    <cellStyle name="Note 4 3 19 3" xfId="39917"/>
    <cellStyle name="Note 4 3 2" xfId="7109"/>
    <cellStyle name="Note 4 3 2 2" xfId="19115"/>
    <cellStyle name="Note 4 3 2 2 2" xfId="39920"/>
    <cellStyle name="Note 4 3 2 3" xfId="39919"/>
    <cellStyle name="Note 4 3 20" xfId="14403"/>
    <cellStyle name="Note 4 3 20 2" xfId="39921"/>
    <cellStyle name="Note 4 3 21" xfId="39898"/>
    <cellStyle name="Note 4 3 3" xfId="7578"/>
    <cellStyle name="Note 4 3 3 2" xfId="19524"/>
    <cellStyle name="Note 4 3 3 2 2" xfId="39923"/>
    <cellStyle name="Note 4 3 3 3" xfId="39922"/>
    <cellStyle name="Note 4 3 4" xfId="8031"/>
    <cellStyle name="Note 4 3 4 2" xfId="19917"/>
    <cellStyle name="Note 4 3 4 2 2" xfId="39925"/>
    <cellStyle name="Note 4 3 4 3" xfId="39924"/>
    <cellStyle name="Note 4 3 5" xfId="8494"/>
    <cellStyle name="Note 4 3 5 2" xfId="20313"/>
    <cellStyle name="Note 4 3 5 2 2" xfId="39927"/>
    <cellStyle name="Note 4 3 5 3" xfId="39926"/>
    <cellStyle name="Note 4 3 6" xfId="8950"/>
    <cellStyle name="Note 4 3 6 2" xfId="20713"/>
    <cellStyle name="Note 4 3 6 2 2" xfId="39929"/>
    <cellStyle name="Note 4 3 6 3" xfId="39928"/>
    <cellStyle name="Note 4 3 7" xfId="9399"/>
    <cellStyle name="Note 4 3 7 2" xfId="21116"/>
    <cellStyle name="Note 4 3 7 2 2" xfId="39931"/>
    <cellStyle name="Note 4 3 7 3" xfId="39930"/>
    <cellStyle name="Note 4 3 8" xfId="9837"/>
    <cellStyle name="Note 4 3 8 2" xfId="21499"/>
    <cellStyle name="Note 4 3 8 2 2" xfId="39933"/>
    <cellStyle name="Note 4 3 8 3" xfId="39932"/>
    <cellStyle name="Note 4 3 9" xfId="10280"/>
    <cellStyle name="Note 4 3 9 2" xfId="21885"/>
    <cellStyle name="Note 4 3 9 2 2" xfId="39935"/>
    <cellStyle name="Note 4 3 9 3" xfId="39934"/>
    <cellStyle name="Note 4 4" xfId="4327"/>
    <cellStyle name="Note 4 4 10" xfId="10696"/>
    <cellStyle name="Note 4 4 10 2" xfId="22243"/>
    <cellStyle name="Note 4 4 10 2 2" xfId="39938"/>
    <cellStyle name="Note 4 4 10 3" xfId="39937"/>
    <cellStyle name="Note 4 4 11" xfId="11112"/>
    <cellStyle name="Note 4 4 11 2" xfId="22612"/>
    <cellStyle name="Note 4 4 11 2 2" xfId="39940"/>
    <cellStyle name="Note 4 4 11 3" xfId="39939"/>
    <cellStyle name="Note 4 4 12" xfId="11536"/>
    <cellStyle name="Note 4 4 12 2" xfId="22975"/>
    <cellStyle name="Note 4 4 12 2 2" xfId="39942"/>
    <cellStyle name="Note 4 4 12 3" xfId="39941"/>
    <cellStyle name="Note 4 4 13" xfId="11961"/>
    <cellStyle name="Note 4 4 13 2" xfId="23378"/>
    <cellStyle name="Note 4 4 13 2 2" xfId="39944"/>
    <cellStyle name="Note 4 4 13 3" xfId="39943"/>
    <cellStyle name="Note 4 4 14" xfId="12334"/>
    <cellStyle name="Note 4 4 14 2" xfId="23712"/>
    <cellStyle name="Note 4 4 14 2 2" xfId="39946"/>
    <cellStyle name="Note 4 4 14 3" xfId="39945"/>
    <cellStyle name="Note 4 4 15" xfId="12699"/>
    <cellStyle name="Note 4 4 15 2" xfId="24036"/>
    <cellStyle name="Note 4 4 15 2 2" xfId="39948"/>
    <cellStyle name="Note 4 4 15 3" xfId="39947"/>
    <cellStyle name="Note 4 4 16" xfId="13114"/>
    <cellStyle name="Note 4 4 16 2" xfId="24425"/>
    <cellStyle name="Note 4 4 16 2 2" xfId="39950"/>
    <cellStyle name="Note 4 4 16 3" xfId="39949"/>
    <cellStyle name="Note 4 4 17" xfId="13451"/>
    <cellStyle name="Note 4 4 17 2" xfId="24730"/>
    <cellStyle name="Note 4 4 17 2 2" xfId="39952"/>
    <cellStyle name="Note 4 4 17 3" xfId="39951"/>
    <cellStyle name="Note 4 4 18" xfId="13782"/>
    <cellStyle name="Note 4 4 18 2" xfId="25032"/>
    <cellStyle name="Note 4 4 18 2 2" xfId="39954"/>
    <cellStyle name="Note 4 4 18 3" xfId="39953"/>
    <cellStyle name="Note 4 4 19" xfId="14110"/>
    <cellStyle name="Note 4 4 19 2" xfId="25332"/>
    <cellStyle name="Note 4 4 19 2 2" xfId="39956"/>
    <cellStyle name="Note 4 4 19 3" xfId="39955"/>
    <cellStyle name="Note 4 4 2" xfId="7110"/>
    <cellStyle name="Note 4 4 2 2" xfId="19116"/>
    <cellStyle name="Note 4 4 2 2 2" xfId="39958"/>
    <cellStyle name="Note 4 4 2 3" xfId="39957"/>
    <cellStyle name="Note 4 4 20" xfId="14404"/>
    <cellStyle name="Note 4 4 20 2" xfId="39959"/>
    <cellStyle name="Note 4 4 21" xfId="39936"/>
    <cellStyle name="Note 4 4 3" xfId="7579"/>
    <cellStyle name="Note 4 4 3 2" xfId="19525"/>
    <cellStyle name="Note 4 4 3 2 2" xfId="39961"/>
    <cellStyle name="Note 4 4 3 3" xfId="39960"/>
    <cellStyle name="Note 4 4 4" xfId="8032"/>
    <cellStyle name="Note 4 4 4 2" xfId="19918"/>
    <cellStyle name="Note 4 4 4 2 2" xfId="39963"/>
    <cellStyle name="Note 4 4 4 3" xfId="39962"/>
    <cellStyle name="Note 4 4 5" xfId="8495"/>
    <cellStyle name="Note 4 4 5 2" xfId="20314"/>
    <cellStyle name="Note 4 4 5 2 2" xfId="39965"/>
    <cellStyle name="Note 4 4 5 3" xfId="39964"/>
    <cellStyle name="Note 4 4 6" xfId="8951"/>
    <cellStyle name="Note 4 4 6 2" xfId="20714"/>
    <cellStyle name="Note 4 4 6 2 2" xfId="39967"/>
    <cellStyle name="Note 4 4 6 3" xfId="39966"/>
    <cellStyle name="Note 4 4 7" xfId="9400"/>
    <cellStyle name="Note 4 4 7 2" xfId="21117"/>
    <cellStyle name="Note 4 4 7 2 2" xfId="39969"/>
    <cellStyle name="Note 4 4 7 3" xfId="39968"/>
    <cellStyle name="Note 4 4 8" xfId="9838"/>
    <cellStyle name="Note 4 4 8 2" xfId="21500"/>
    <cellStyle name="Note 4 4 8 2 2" xfId="39971"/>
    <cellStyle name="Note 4 4 8 3" xfId="39970"/>
    <cellStyle name="Note 4 4 9" xfId="10281"/>
    <cellStyle name="Note 4 4 9 2" xfId="21886"/>
    <cellStyle name="Note 4 4 9 2 2" xfId="39973"/>
    <cellStyle name="Note 4 4 9 3" xfId="39972"/>
    <cellStyle name="Note 4 5" xfId="4328"/>
    <cellStyle name="Note 4 5 10" xfId="10697"/>
    <cellStyle name="Note 4 5 10 2" xfId="22244"/>
    <cellStyle name="Note 4 5 10 2 2" xfId="39976"/>
    <cellStyle name="Note 4 5 10 3" xfId="39975"/>
    <cellStyle name="Note 4 5 11" xfId="11113"/>
    <cellStyle name="Note 4 5 11 2" xfId="22613"/>
    <cellStyle name="Note 4 5 11 2 2" xfId="39978"/>
    <cellStyle name="Note 4 5 11 3" xfId="39977"/>
    <cellStyle name="Note 4 5 12" xfId="11537"/>
    <cellStyle name="Note 4 5 12 2" xfId="22976"/>
    <cellStyle name="Note 4 5 12 2 2" xfId="39980"/>
    <cellStyle name="Note 4 5 12 3" xfId="39979"/>
    <cellStyle name="Note 4 5 13" xfId="11962"/>
    <cellStyle name="Note 4 5 13 2" xfId="23379"/>
    <cellStyle name="Note 4 5 13 2 2" xfId="39982"/>
    <cellStyle name="Note 4 5 13 3" xfId="39981"/>
    <cellStyle name="Note 4 5 14" xfId="12335"/>
    <cellStyle name="Note 4 5 14 2" xfId="23713"/>
    <cellStyle name="Note 4 5 14 2 2" xfId="39984"/>
    <cellStyle name="Note 4 5 14 3" xfId="39983"/>
    <cellStyle name="Note 4 5 15" xfId="12700"/>
    <cellStyle name="Note 4 5 15 2" xfId="24037"/>
    <cellStyle name="Note 4 5 15 2 2" xfId="39986"/>
    <cellStyle name="Note 4 5 15 3" xfId="39985"/>
    <cellStyle name="Note 4 5 16" xfId="13115"/>
    <cellStyle name="Note 4 5 16 2" xfId="24426"/>
    <cellStyle name="Note 4 5 16 2 2" xfId="39988"/>
    <cellStyle name="Note 4 5 16 3" xfId="39987"/>
    <cellStyle name="Note 4 5 17" xfId="13452"/>
    <cellStyle name="Note 4 5 17 2" xfId="24731"/>
    <cellStyle name="Note 4 5 17 2 2" xfId="39990"/>
    <cellStyle name="Note 4 5 17 3" xfId="39989"/>
    <cellStyle name="Note 4 5 18" xfId="13783"/>
    <cellStyle name="Note 4 5 18 2" xfId="25033"/>
    <cellStyle name="Note 4 5 18 2 2" xfId="39992"/>
    <cellStyle name="Note 4 5 18 3" xfId="39991"/>
    <cellStyle name="Note 4 5 19" xfId="14111"/>
    <cellStyle name="Note 4 5 19 2" xfId="25333"/>
    <cellStyle name="Note 4 5 19 2 2" xfId="39994"/>
    <cellStyle name="Note 4 5 19 3" xfId="39993"/>
    <cellStyle name="Note 4 5 2" xfId="7111"/>
    <cellStyle name="Note 4 5 2 2" xfId="19117"/>
    <cellStyle name="Note 4 5 2 2 2" xfId="39996"/>
    <cellStyle name="Note 4 5 2 3" xfId="39995"/>
    <cellStyle name="Note 4 5 20" xfId="14405"/>
    <cellStyle name="Note 4 5 20 2" xfId="39997"/>
    <cellStyle name="Note 4 5 21" xfId="39974"/>
    <cellStyle name="Note 4 5 3" xfId="7580"/>
    <cellStyle name="Note 4 5 3 2" xfId="19526"/>
    <cellStyle name="Note 4 5 3 2 2" xfId="39999"/>
    <cellStyle name="Note 4 5 3 3" xfId="39998"/>
    <cellStyle name="Note 4 5 4" xfId="8033"/>
    <cellStyle name="Note 4 5 4 2" xfId="19919"/>
    <cellStyle name="Note 4 5 4 2 2" xfId="40001"/>
    <cellStyle name="Note 4 5 4 3" xfId="40000"/>
    <cellStyle name="Note 4 5 5" xfId="8496"/>
    <cellStyle name="Note 4 5 5 2" xfId="20315"/>
    <cellStyle name="Note 4 5 5 2 2" xfId="40003"/>
    <cellStyle name="Note 4 5 5 3" xfId="40002"/>
    <cellStyle name="Note 4 5 6" xfId="8952"/>
    <cellStyle name="Note 4 5 6 2" xfId="20715"/>
    <cellStyle name="Note 4 5 6 2 2" xfId="40005"/>
    <cellStyle name="Note 4 5 6 3" xfId="40004"/>
    <cellStyle name="Note 4 5 7" xfId="9401"/>
    <cellStyle name="Note 4 5 7 2" xfId="21118"/>
    <cellStyle name="Note 4 5 7 2 2" xfId="40007"/>
    <cellStyle name="Note 4 5 7 3" xfId="40006"/>
    <cellStyle name="Note 4 5 8" xfId="9839"/>
    <cellStyle name="Note 4 5 8 2" xfId="21501"/>
    <cellStyle name="Note 4 5 8 2 2" xfId="40009"/>
    <cellStyle name="Note 4 5 8 3" xfId="40008"/>
    <cellStyle name="Note 4 5 9" xfId="10282"/>
    <cellStyle name="Note 4 5 9 2" xfId="21887"/>
    <cellStyle name="Note 4 5 9 2 2" xfId="40011"/>
    <cellStyle name="Note 4 5 9 3" xfId="40010"/>
    <cellStyle name="Note 4 6" xfId="4329"/>
    <cellStyle name="Note 4 6 10" xfId="10698"/>
    <cellStyle name="Note 4 6 10 2" xfId="22245"/>
    <cellStyle name="Note 4 6 10 2 2" xfId="40014"/>
    <cellStyle name="Note 4 6 10 3" xfId="40013"/>
    <cellStyle name="Note 4 6 11" xfId="11114"/>
    <cellStyle name="Note 4 6 11 2" xfId="22614"/>
    <cellStyle name="Note 4 6 11 2 2" xfId="40016"/>
    <cellStyle name="Note 4 6 11 3" xfId="40015"/>
    <cellStyle name="Note 4 6 12" xfId="11538"/>
    <cellStyle name="Note 4 6 12 2" xfId="22977"/>
    <cellStyle name="Note 4 6 12 2 2" xfId="40018"/>
    <cellStyle name="Note 4 6 12 3" xfId="40017"/>
    <cellStyle name="Note 4 6 13" xfId="11963"/>
    <cellStyle name="Note 4 6 13 2" xfId="23380"/>
    <cellStyle name="Note 4 6 13 2 2" xfId="40020"/>
    <cellStyle name="Note 4 6 13 3" xfId="40019"/>
    <cellStyle name="Note 4 6 14" xfId="12336"/>
    <cellStyle name="Note 4 6 14 2" xfId="23714"/>
    <cellStyle name="Note 4 6 14 2 2" xfId="40022"/>
    <cellStyle name="Note 4 6 14 3" xfId="40021"/>
    <cellStyle name="Note 4 6 15" xfId="12701"/>
    <cellStyle name="Note 4 6 15 2" xfId="24038"/>
    <cellStyle name="Note 4 6 15 2 2" xfId="40024"/>
    <cellStyle name="Note 4 6 15 3" xfId="40023"/>
    <cellStyle name="Note 4 6 16" xfId="13116"/>
    <cellStyle name="Note 4 6 16 2" xfId="24427"/>
    <cellStyle name="Note 4 6 16 2 2" xfId="40026"/>
    <cellStyle name="Note 4 6 16 3" xfId="40025"/>
    <cellStyle name="Note 4 6 17" xfId="13453"/>
    <cellStyle name="Note 4 6 17 2" xfId="24732"/>
    <cellStyle name="Note 4 6 17 2 2" xfId="40028"/>
    <cellStyle name="Note 4 6 17 3" xfId="40027"/>
    <cellStyle name="Note 4 6 18" xfId="13784"/>
    <cellStyle name="Note 4 6 18 2" xfId="25034"/>
    <cellStyle name="Note 4 6 18 2 2" xfId="40030"/>
    <cellStyle name="Note 4 6 18 3" xfId="40029"/>
    <cellStyle name="Note 4 6 19" xfId="14112"/>
    <cellStyle name="Note 4 6 19 2" xfId="25334"/>
    <cellStyle name="Note 4 6 19 2 2" xfId="40032"/>
    <cellStyle name="Note 4 6 19 3" xfId="40031"/>
    <cellStyle name="Note 4 6 2" xfId="7112"/>
    <cellStyle name="Note 4 6 2 2" xfId="19118"/>
    <cellStyle name="Note 4 6 2 2 2" xfId="40034"/>
    <cellStyle name="Note 4 6 2 3" xfId="40033"/>
    <cellStyle name="Note 4 6 20" xfId="14406"/>
    <cellStyle name="Note 4 6 20 2" xfId="40035"/>
    <cellStyle name="Note 4 6 21" xfId="40012"/>
    <cellStyle name="Note 4 6 3" xfId="7581"/>
    <cellStyle name="Note 4 6 3 2" xfId="19527"/>
    <cellStyle name="Note 4 6 3 2 2" xfId="40037"/>
    <cellStyle name="Note 4 6 3 3" xfId="40036"/>
    <cellStyle name="Note 4 6 4" xfId="8034"/>
    <cellStyle name="Note 4 6 4 2" xfId="19920"/>
    <cellStyle name="Note 4 6 4 2 2" xfId="40039"/>
    <cellStyle name="Note 4 6 4 3" xfId="40038"/>
    <cellStyle name="Note 4 6 5" xfId="8497"/>
    <cellStyle name="Note 4 6 5 2" xfId="20316"/>
    <cellStyle name="Note 4 6 5 2 2" xfId="40041"/>
    <cellStyle name="Note 4 6 5 3" xfId="40040"/>
    <cellStyle name="Note 4 6 6" xfId="8953"/>
    <cellStyle name="Note 4 6 6 2" xfId="20716"/>
    <cellStyle name="Note 4 6 6 2 2" xfId="40043"/>
    <cellStyle name="Note 4 6 6 3" xfId="40042"/>
    <cellStyle name="Note 4 6 7" xfId="9402"/>
    <cellStyle name="Note 4 6 7 2" xfId="21119"/>
    <cellStyle name="Note 4 6 7 2 2" xfId="40045"/>
    <cellStyle name="Note 4 6 7 3" xfId="40044"/>
    <cellStyle name="Note 4 6 8" xfId="9840"/>
    <cellStyle name="Note 4 6 8 2" xfId="21502"/>
    <cellStyle name="Note 4 6 8 2 2" xfId="40047"/>
    <cellStyle name="Note 4 6 8 3" xfId="40046"/>
    <cellStyle name="Note 4 6 9" xfId="10283"/>
    <cellStyle name="Note 4 6 9 2" xfId="21888"/>
    <cellStyle name="Note 4 6 9 2 2" xfId="40049"/>
    <cellStyle name="Note 4 6 9 3" xfId="40048"/>
    <cellStyle name="Note 4 7" xfId="1776"/>
    <cellStyle name="Note 4 7 10" xfId="5553"/>
    <cellStyle name="Note 4 7 10 2" xfId="18082"/>
    <cellStyle name="Note 4 7 10 2 2" xfId="40052"/>
    <cellStyle name="Note 4 7 10 3" xfId="40051"/>
    <cellStyle name="Note 4 7 11" xfId="6829"/>
    <cellStyle name="Note 4 7 11 2" xfId="18862"/>
    <cellStyle name="Note 4 7 11 2 2" xfId="40054"/>
    <cellStyle name="Note 4 7 11 3" xfId="40053"/>
    <cellStyle name="Note 4 7 12" xfId="6360"/>
    <cellStyle name="Note 4 7 12 2" xfId="18454"/>
    <cellStyle name="Note 4 7 12 2 2" xfId="40056"/>
    <cellStyle name="Note 4 7 12 3" xfId="40055"/>
    <cellStyle name="Note 4 7 13" xfId="6199"/>
    <cellStyle name="Note 4 7 13 2" xfId="18311"/>
    <cellStyle name="Note 4 7 13 2 2" xfId="40058"/>
    <cellStyle name="Note 4 7 13 3" xfId="40057"/>
    <cellStyle name="Note 4 7 14" xfId="8794"/>
    <cellStyle name="Note 4 7 14 2" xfId="20564"/>
    <cellStyle name="Note 4 7 14 2 2" xfId="40060"/>
    <cellStyle name="Note 4 7 14 3" xfId="40059"/>
    <cellStyle name="Note 4 7 15" xfId="5172"/>
    <cellStyle name="Note 4 7 15 2" xfId="17745"/>
    <cellStyle name="Note 4 7 15 2 2" xfId="40062"/>
    <cellStyle name="Note 4 7 15 3" xfId="40061"/>
    <cellStyle name="Note 4 7 16" xfId="6882"/>
    <cellStyle name="Note 4 7 16 2" xfId="18904"/>
    <cellStyle name="Note 4 7 16 2 2" xfId="40064"/>
    <cellStyle name="Note 4 7 16 3" xfId="40063"/>
    <cellStyle name="Note 4 7 17" xfId="6653"/>
    <cellStyle name="Note 4 7 17 2" xfId="18714"/>
    <cellStyle name="Note 4 7 17 2 2" xfId="40066"/>
    <cellStyle name="Note 4 7 17 3" xfId="40065"/>
    <cellStyle name="Note 4 7 18" xfId="12924"/>
    <cellStyle name="Note 4 7 18 2" xfId="24244"/>
    <cellStyle name="Note 4 7 18 2 2" xfId="40068"/>
    <cellStyle name="Note 4 7 18 3" xfId="40067"/>
    <cellStyle name="Note 4 7 19" xfId="10081"/>
    <cellStyle name="Note 4 7 19 2" xfId="21710"/>
    <cellStyle name="Note 4 7 19 2 2" xfId="40070"/>
    <cellStyle name="Note 4 7 19 3" xfId="40069"/>
    <cellStyle name="Note 4 7 2" xfId="5083"/>
    <cellStyle name="Note 4 7 2 2" xfId="17673"/>
    <cellStyle name="Note 4 7 2 2 2" xfId="40072"/>
    <cellStyle name="Note 4 7 2 3" xfId="40071"/>
    <cellStyle name="Note 4 7 20" xfId="13043"/>
    <cellStyle name="Note 4 7 20 2" xfId="40073"/>
    <cellStyle name="Note 4 7 21" xfId="40050"/>
    <cellStyle name="Note 4 7 3" xfId="6663"/>
    <cellStyle name="Note 4 7 3 2" xfId="18722"/>
    <cellStyle name="Note 4 7 3 2 2" xfId="40075"/>
    <cellStyle name="Note 4 7 3 3" xfId="40074"/>
    <cellStyle name="Note 4 7 4" xfId="5222"/>
    <cellStyle name="Note 4 7 4 2" xfId="17787"/>
    <cellStyle name="Note 4 7 4 2 2" xfId="40077"/>
    <cellStyle name="Note 4 7 4 3" xfId="40076"/>
    <cellStyle name="Note 4 7 5" xfId="6498"/>
    <cellStyle name="Note 4 7 5 2" xfId="18576"/>
    <cellStyle name="Note 4 7 5 2 2" xfId="40079"/>
    <cellStyle name="Note 4 7 5 3" xfId="40078"/>
    <cellStyle name="Note 4 7 6" xfId="8314"/>
    <cellStyle name="Note 4 7 6 2" xfId="20158"/>
    <cellStyle name="Note 4 7 6 2 2" xfId="40081"/>
    <cellStyle name="Note 4 7 6 3" xfId="40080"/>
    <cellStyle name="Note 4 7 7" xfId="6421"/>
    <cellStyle name="Note 4 7 7 2" xfId="18508"/>
    <cellStyle name="Note 4 7 7 2 2" xfId="40083"/>
    <cellStyle name="Note 4 7 7 3" xfId="40082"/>
    <cellStyle name="Note 4 7 8" xfId="8803"/>
    <cellStyle name="Note 4 7 8 2" xfId="20572"/>
    <cellStyle name="Note 4 7 8 2 2" xfId="40085"/>
    <cellStyle name="Note 4 7 8 3" xfId="40084"/>
    <cellStyle name="Note 4 7 9" xfId="7574"/>
    <cellStyle name="Note 4 7 9 2" xfId="19520"/>
    <cellStyle name="Note 4 7 9 2 2" xfId="40087"/>
    <cellStyle name="Note 4 7 9 3" xfId="40086"/>
    <cellStyle name="Note 4 8" xfId="4813"/>
    <cellStyle name="Note 4 8 2" xfId="17454"/>
    <cellStyle name="Note 4 8 2 2" xfId="40089"/>
    <cellStyle name="Note 4 8 3" xfId="40088"/>
    <cellStyle name="Note 4 9" xfId="6926"/>
    <cellStyle name="Note 4 9 2" xfId="18937"/>
    <cellStyle name="Note 4 9 2 2" xfId="40091"/>
    <cellStyle name="Note 4 9 3" xfId="40090"/>
    <cellStyle name="Note 40" xfId="9849"/>
    <cellStyle name="Note 40 2" xfId="21510"/>
    <cellStyle name="Note 40 2 2" xfId="40093"/>
    <cellStyle name="Note 40 3" xfId="40092"/>
    <cellStyle name="Note 41" xfId="12560"/>
    <cellStyle name="Note 41 2" xfId="23913"/>
    <cellStyle name="Note 41 2 2" xfId="40095"/>
    <cellStyle name="Note 41 3" xfId="40094"/>
    <cellStyle name="Note 42" xfId="9900"/>
    <cellStyle name="Note 42 2" xfId="21561"/>
    <cellStyle name="Note 42 2 2" xfId="40097"/>
    <cellStyle name="Note 42 3" xfId="40096"/>
    <cellStyle name="Note 43" xfId="16690"/>
    <cellStyle name="Note 43 2" xfId="40098"/>
    <cellStyle name="Note 44" xfId="17302"/>
    <cellStyle name="Note 44 2" xfId="40099"/>
    <cellStyle name="Note 45" xfId="17356"/>
    <cellStyle name="Note 45 2" xfId="40100"/>
    <cellStyle name="Note 46" xfId="40101"/>
    <cellStyle name="Note 47" xfId="33820"/>
    <cellStyle name="Note 48" xfId="1511"/>
    <cellStyle name="Note 5" xfId="270"/>
    <cellStyle name="Note 5 10" xfId="4331"/>
    <cellStyle name="Note 5 10 10" xfId="10700"/>
    <cellStyle name="Note 5 10 10 2" xfId="22247"/>
    <cellStyle name="Note 5 10 10 2 2" xfId="40105"/>
    <cellStyle name="Note 5 10 10 3" xfId="40104"/>
    <cellStyle name="Note 5 10 11" xfId="11116"/>
    <cellStyle name="Note 5 10 11 2" xfId="22616"/>
    <cellStyle name="Note 5 10 11 2 2" xfId="40107"/>
    <cellStyle name="Note 5 10 11 3" xfId="40106"/>
    <cellStyle name="Note 5 10 12" xfId="11540"/>
    <cellStyle name="Note 5 10 12 2" xfId="22979"/>
    <cellStyle name="Note 5 10 12 2 2" xfId="40109"/>
    <cellStyle name="Note 5 10 12 3" xfId="40108"/>
    <cellStyle name="Note 5 10 13" xfId="11965"/>
    <cellStyle name="Note 5 10 13 2" xfId="23382"/>
    <cellStyle name="Note 5 10 13 2 2" xfId="40111"/>
    <cellStyle name="Note 5 10 13 3" xfId="40110"/>
    <cellStyle name="Note 5 10 14" xfId="12338"/>
    <cellStyle name="Note 5 10 14 2" xfId="23716"/>
    <cellStyle name="Note 5 10 14 2 2" xfId="40113"/>
    <cellStyle name="Note 5 10 14 3" xfId="40112"/>
    <cellStyle name="Note 5 10 15" xfId="12703"/>
    <cellStyle name="Note 5 10 15 2" xfId="24040"/>
    <cellStyle name="Note 5 10 15 2 2" xfId="40115"/>
    <cellStyle name="Note 5 10 15 3" xfId="40114"/>
    <cellStyle name="Note 5 10 16" xfId="13118"/>
    <cellStyle name="Note 5 10 16 2" xfId="24429"/>
    <cellStyle name="Note 5 10 16 2 2" xfId="40117"/>
    <cellStyle name="Note 5 10 16 3" xfId="40116"/>
    <cellStyle name="Note 5 10 17" xfId="13455"/>
    <cellStyle name="Note 5 10 17 2" xfId="24734"/>
    <cellStyle name="Note 5 10 17 2 2" xfId="40119"/>
    <cellStyle name="Note 5 10 17 3" xfId="40118"/>
    <cellStyle name="Note 5 10 18" xfId="13786"/>
    <cellStyle name="Note 5 10 18 2" xfId="25036"/>
    <cellStyle name="Note 5 10 18 2 2" xfId="40121"/>
    <cellStyle name="Note 5 10 18 3" xfId="40120"/>
    <cellStyle name="Note 5 10 19" xfId="14114"/>
    <cellStyle name="Note 5 10 19 2" xfId="25336"/>
    <cellStyle name="Note 5 10 19 2 2" xfId="40123"/>
    <cellStyle name="Note 5 10 19 3" xfId="40122"/>
    <cellStyle name="Note 5 10 2" xfId="7114"/>
    <cellStyle name="Note 5 10 2 2" xfId="19120"/>
    <cellStyle name="Note 5 10 2 2 2" xfId="40125"/>
    <cellStyle name="Note 5 10 2 3" xfId="40124"/>
    <cellStyle name="Note 5 10 20" xfId="14408"/>
    <cellStyle name="Note 5 10 20 2" xfId="40126"/>
    <cellStyle name="Note 5 10 21" xfId="40103"/>
    <cellStyle name="Note 5 10 3" xfId="7583"/>
    <cellStyle name="Note 5 10 3 2" xfId="19529"/>
    <cellStyle name="Note 5 10 3 2 2" xfId="40128"/>
    <cellStyle name="Note 5 10 3 3" xfId="40127"/>
    <cellStyle name="Note 5 10 4" xfId="8036"/>
    <cellStyle name="Note 5 10 4 2" xfId="19922"/>
    <cellStyle name="Note 5 10 4 2 2" xfId="40130"/>
    <cellStyle name="Note 5 10 4 3" xfId="40129"/>
    <cellStyle name="Note 5 10 5" xfId="8499"/>
    <cellStyle name="Note 5 10 5 2" xfId="20318"/>
    <cellStyle name="Note 5 10 5 2 2" xfId="40132"/>
    <cellStyle name="Note 5 10 5 3" xfId="40131"/>
    <cellStyle name="Note 5 10 6" xfId="8955"/>
    <cellStyle name="Note 5 10 6 2" xfId="20718"/>
    <cellStyle name="Note 5 10 6 2 2" xfId="40134"/>
    <cellStyle name="Note 5 10 6 3" xfId="40133"/>
    <cellStyle name="Note 5 10 7" xfId="9404"/>
    <cellStyle name="Note 5 10 7 2" xfId="21121"/>
    <cellStyle name="Note 5 10 7 2 2" xfId="40136"/>
    <cellStyle name="Note 5 10 7 3" xfId="40135"/>
    <cellStyle name="Note 5 10 8" xfId="9842"/>
    <cellStyle name="Note 5 10 8 2" xfId="21504"/>
    <cellStyle name="Note 5 10 8 2 2" xfId="40138"/>
    <cellStyle name="Note 5 10 8 3" xfId="40137"/>
    <cellStyle name="Note 5 10 9" xfId="10285"/>
    <cellStyle name="Note 5 10 9 2" xfId="21890"/>
    <cellStyle name="Note 5 10 9 2 2" xfId="40140"/>
    <cellStyle name="Note 5 10 9 3" xfId="40139"/>
    <cellStyle name="Note 5 11" xfId="4332"/>
    <cellStyle name="Note 5 11 10" xfId="10701"/>
    <cellStyle name="Note 5 11 10 2" xfId="22248"/>
    <cellStyle name="Note 5 11 10 2 2" xfId="40143"/>
    <cellStyle name="Note 5 11 10 3" xfId="40142"/>
    <cellStyle name="Note 5 11 11" xfId="11117"/>
    <cellStyle name="Note 5 11 11 2" xfId="22617"/>
    <cellStyle name="Note 5 11 11 2 2" xfId="40145"/>
    <cellStyle name="Note 5 11 11 3" xfId="40144"/>
    <cellStyle name="Note 5 11 12" xfId="11541"/>
    <cellStyle name="Note 5 11 12 2" xfId="22980"/>
    <cellStyle name="Note 5 11 12 2 2" xfId="40147"/>
    <cellStyle name="Note 5 11 12 3" xfId="40146"/>
    <cellStyle name="Note 5 11 13" xfId="11966"/>
    <cellStyle name="Note 5 11 13 2" xfId="23383"/>
    <cellStyle name="Note 5 11 13 2 2" xfId="40149"/>
    <cellStyle name="Note 5 11 13 3" xfId="40148"/>
    <cellStyle name="Note 5 11 14" xfId="12339"/>
    <cellStyle name="Note 5 11 14 2" xfId="23717"/>
    <cellStyle name="Note 5 11 14 2 2" xfId="40151"/>
    <cellStyle name="Note 5 11 14 3" xfId="40150"/>
    <cellStyle name="Note 5 11 15" xfId="12704"/>
    <cellStyle name="Note 5 11 15 2" xfId="24041"/>
    <cellStyle name="Note 5 11 15 2 2" xfId="40153"/>
    <cellStyle name="Note 5 11 15 3" xfId="40152"/>
    <cellStyle name="Note 5 11 16" xfId="13119"/>
    <cellStyle name="Note 5 11 16 2" xfId="24430"/>
    <cellStyle name="Note 5 11 16 2 2" xfId="40155"/>
    <cellStyle name="Note 5 11 16 3" xfId="40154"/>
    <cellStyle name="Note 5 11 17" xfId="13456"/>
    <cellStyle name="Note 5 11 17 2" xfId="24735"/>
    <cellStyle name="Note 5 11 17 2 2" xfId="40157"/>
    <cellStyle name="Note 5 11 17 3" xfId="40156"/>
    <cellStyle name="Note 5 11 18" xfId="13787"/>
    <cellStyle name="Note 5 11 18 2" xfId="25037"/>
    <cellStyle name="Note 5 11 18 2 2" xfId="40159"/>
    <cellStyle name="Note 5 11 18 3" xfId="40158"/>
    <cellStyle name="Note 5 11 19" xfId="14115"/>
    <cellStyle name="Note 5 11 19 2" xfId="25337"/>
    <cellStyle name="Note 5 11 19 2 2" xfId="40161"/>
    <cellStyle name="Note 5 11 19 3" xfId="40160"/>
    <cellStyle name="Note 5 11 2" xfId="7115"/>
    <cellStyle name="Note 5 11 2 2" xfId="19121"/>
    <cellStyle name="Note 5 11 2 2 2" xfId="40163"/>
    <cellStyle name="Note 5 11 2 3" xfId="40162"/>
    <cellStyle name="Note 5 11 20" xfId="14409"/>
    <cellStyle name="Note 5 11 20 2" xfId="40164"/>
    <cellStyle name="Note 5 11 21" xfId="40141"/>
    <cellStyle name="Note 5 11 3" xfId="7584"/>
    <cellStyle name="Note 5 11 3 2" xfId="19530"/>
    <cellStyle name="Note 5 11 3 2 2" xfId="40166"/>
    <cellStyle name="Note 5 11 3 3" xfId="40165"/>
    <cellStyle name="Note 5 11 4" xfId="8037"/>
    <cellStyle name="Note 5 11 4 2" xfId="19923"/>
    <cellStyle name="Note 5 11 4 2 2" xfId="40168"/>
    <cellStyle name="Note 5 11 4 3" xfId="40167"/>
    <cellStyle name="Note 5 11 5" xfId="8500"/>
    <cellStyle name="Note 5 11 5 2" xfId="20319"/>
    <cellStyle name="Note 5 11 5 2 2" xfId="40170"/>
    <cellStyle name="Note 5 11 5 3" xfId="40169"/>
    <cellStyle name="Note 5 11 6" xfId="8956"/>
    <cellStyle name="Note 5 11 6 2" xfId="20719"/>
    <cellStyle name="Note 5 11 6 2 2" xfId="40172"/>
    <cellStyle name="Note 5 11 6 3" xfId="40171"/>
    <cellStyle name="Note 5 11 7" xfId="9405"/>
    <cellStyle name="Note 5 11 7 2" xfId="21122"/>
    <cellStyle name="Note 5 11 7 2 2" xfId="40174"/>
    <cellStyle name="Note 5 11 7 3" xfId="40173"/>
    <cellStyle name="Note 5 11 8" xfId="9843"/>
    <cellStyle name="Note 5 11 8 2" xfId="21505"/>
    <cellStyle name="Note 5 11 8 2 2" xfId="40176"/>
    <cellStyle name="Note 5 11 8 3" xfId="40175"/>
    <cellStyle name="Note 5 11 9" xfId="10286"/>
    <cellStyle name="Note 5 11 9 2" xfId="21891"/>
    <cellStyle name="Note 5 11 9 2 2" xfId="40178"/>
    <cellStyle name="Note 5 11 9 3" xfId="40177"/>
    <cellStyle name="Note 5 12" xfId="4333"/>
    <cellStyle name="Note 5 12 10" xfId="10702"/>
    <cellStyle name="Note 5 12 10 2" xfId="22249"/>
    <cellStyle name="Note 5 12 10 2 2" xfId="40181"/>
    <cellStyle name="Note 5 12 10 3" xfId="40180"/>
    <cellStyle name="Note 5 12 11" xfId="11118"/>
    <cellStyle name="Note 5 12 11 2" xfId="22618"/>
    <cellStyle name="Note 5 12 11 2 2" xfId="40183"/>
    <cellStyle name="Note 5 12 11 3" xfId="40182"/>
    <cellStyle name="Note 5 12 12" xfId="11542"/>
    <cellStyle name="Note 5 12 12 2" xfId="22981"/>
    <cellStyle name="Note 5 12 12 2 2" xfId="40185"/>
    <cellStyle name="Note 5 12 12 3" xfId="40184"/>
    <cellStyle name="Note 5 12 13" xfId="11967"/>
    <cellStyle name="Note 5 12 13 2" xfId="23384"/>
    <cellStyle name="Note 5 12 13 2 2" xfId="40187"/>
    <cellStyle name="Note 5 12 13 3" xfId="40186"/>
    <cellStyle name="Note 5 12 14" xfId="12340"/>
    <cellStyle name="Note 5 12 14 2" xfId="23718"/>
    <cellStyle name="Note 5 12 14 2 2" xfId="40189"/>
    <cellStyle name="Note 5 12 14 3" xfId="40188"/>
    <cellStyle name="Note 5 12 15" xfId="12705"/>
    <cellStyle name="Note 5 12 15 2" xfId="24042"/>
    <cellStyle name="Note 5 12 15 2 2" xfId="40191"/>
    <cellStyle name="Note 5 12 15 3" xfId="40190"/>
    <cellStyle name="Note 5 12 16" xfId="13120"/>
    <cellStyle name="Note 5 12 16 2" xfId="24431"/>
    <cellStyle name="Note 5 12 16 2 2" xfId="40193"/>
    <cellStyle name="Note 5 12 16 3" xfId="40192"/>
    <cellStyle name="Note 5 12 17" xfId="13457"/>
    <cellStyle name="Note 5 12 17 2" xfId="24736"/>
    <cellStyle name="Note 5 12 17 2 2" xfId="40195"/>
    <cellStyle name="Note 5 12 17 3" xfId="40194"/>
    <cellStyle name="Note 5 12 18" xfId="13788"/>
    <cellStyle name="Note 5 12 18 2" xfId="25038"/>
    <cellStyle name="Note 5 12 18 2 2" xfId="40197"/>
    <cellStyle name="Note 5 12 18 3" xfId="40196"/>
    <cellStyle name="Note 5 12 19" xfId="14116"/>
    <cellStyle name="Note 5 12 19 2" xfId="25338"/>
    <cellStyle name="Note 5 12 19 2 2" xfId="40199"/>
    <cellStyle name="Note 5 12 19 3" xfId="40198"/>
    <cellStyle name="Note 5 12 2" xfId="7116"/>
    <cellStyle name="Note 5 12 2 2" xfId="19122"/>
    <cellStyle name="Note 5 12 2 2 2" xfId="40201"/>
    <cellStyle name="Note 5 12 2 3" xfId="40200"/>
    <cellStyle name="Note 5 12 20" xfId="14410"/>
    <cellStyle name="Note 5 12 20 2" xfId="40202"/>
    <cellStyle name="Note 5 12 21" xfId="40179"/>
    <cellStyle name="Note 5 12 3" xfId="7585"/>
    <cellStyle name="Note 5 12 3 2" xfId="19531"/>
    <cellStyle name="Note 5 12 3 2 2" xfId="40204"/>
    <cellStyle name="Note 5 12 3 3" xfId="40203"/>
    <cellStyle name="Note 5 12 4" xfId="8038"/>
    <cellStyle name="Note 5 12 4 2" xfId="19924"/>
    <cellStyle name="Note 5 12 4 2 2" xfId="40206"/>
    <cellStyle name="Note 5 12 4 3" xfId="40205"/>
    <cellStyle name="Note 5 12 5" xfId="8501"/>
    <cellStyle name="Note 5 12 5 2" xfId="20320"/>
    <cellStyle name="Note 5 12 5 2 2" xfId="40208"/>
    <cellStyle name="Note 5 12 5 3" xfId="40207"/>
    <cellStyle name="Note 5 12 6" xfId="8957"/>
    <cellStyle name="Note 5 12 6 2" xfId="20720"/>
    <cellStyle name="Note 5 12 6 2 2" xfId="40210"/>
    <cellStyle name="Note 5 12 6 3" xfId="40209"/>
    <cellStyle name="Note 5 12 7" xfId="9406"/>
    <cellStyle name="Note 5 12 7 2" xfId="21123"/>
    <cellStyle name="Note 5 12 7 2 2" xfId="40212"/>
    <cellStyle name="Note 5 12 7 3" xfId="40211"/>
    <cellStyle name="Note 5 12 8" xfId="9844"/>
    <cellStyle name="Note 5 12 8 2" xfId="21506"/>
    <cellStyle name="Note 5 12 8 2 2" xfId="40214"/>
    <cellStyle name="Note 5 12 8 3" xfId="40213"/>
    <cellStyle name="Note 5 12 9" xfId="10287"/>
    <cellStyle name="Note 5 12 9 2" xfId="21892"/>
    <cellStyle name="Note 5 12 9 2 2" xfId="40216"/>
    <cellStyle name="Note 5 12 9 3" xfId="40215"/>
    <cellStyle name="Note 5 13" xfId="4334"/>
    <cellStyle name="Note 5 13 2" xfId="4335"/>
    <cellStyle name="Note 5 13 2 10" xfId="10703"/>
    <cellStyle name="Note 5 13 2 10 2" xfId="22250"/>
    <cellStyle name="Note 5 13 2 10 2 2" xfId="40220"/>
    <cellStyle name="Note 5 13 2 10 3" xfId="40219"/>
    <cellStyle name="Note 5 13 2 11" xfId="11120"/>
    <cellStyle name="Note 5 13 2 11 2" xfId="22619"/>
    <cellStyle name="Note 5 13 2 11 2 2" xfId="40222"/>
    <cellStyle name="Note 5 13 2 11 3" xfId="40221"/>
    <cellStyle name="Note 5 13 2 12" xfId="11543"/>
    <cellStyle name="Note 5 13 2 12 2" xfId="22982"/>
    <cellStyle name="Note 5 13 2 12 2 2" xfId="40224"/>
    <cellStyle name="Note 5 13 2 12 3" xfId="40223"/>
    <cellStyle name="Note 5 13 2 13" xfId="11969"/>
    <cellStyle name="Note 5 13 2 13 2" xfId="23386"/>
    <cellStyle name="Note 5 13 2 13 2 2" xfId="40226"/>
    <cellStyle name="Note 5 13 2 13 3" xfId="40225"/>
    <cellStyle name="Note 5 13 2 14" xfId="12341"/>
    <cellStyle name="Note 5 13 2 14 2" xfId="23719"/>
    <cellStyle name="Note 5 13 2 14 2 2" xfId="40228"/>
    <cellStyle name="Note 5 13 2 14 3" xfId="40227"/>
    <cellStyle name="Note 5 13 2 15" xfId="12706"/>
    <cellStyle name="Note 5 13 2 15 2" xfId="24043"/>
    <cellStyle name="Note 5 13 2 15 2 2" xfId="40230"/>
    <cellStyle name="Note 5 13 2 15 3" xfId="40229"/>
    <cellStyle name="Note 5 13 2 16" xfId="13121"/>
    <cellStyle name="Note 5 13 2 16 2" xfId="24432"/>
    <cellStyle name="Note 5 13 2 16 2 2" xfId="40232"/>
    <cellStyle name="Note 5 13 2 16 3" xfId="40231"/>
    <cellStyle name="Note 5 13 2 17" xfId="13458"/>
    <cellStyle name="Note 5 13 2 17 2" xfId="24737"/>
    <cellStyle name="Note 5 13 2 17 2 2" xfId="40234"/>
    <cellStyle name="Note 5 13 2 17 3" xfId="40233"/>
    <cellStyle name="Note 5 13 2 18" xfId="13789"/>
    <cellStyle name="Note 5 13 2 18 2" xfId="25039"/>
    <cellStyle name="Note 5 13 2 18 2 2" xfId="40236"/>
    <cellStyle name="Note 5 13 2 18 3" xfId="40235"/>
    <cellStyle name="Note 5 13 2 19" xfId="14117"/>
    <cellStyle name="Note 5 13 2 19 2" xfId="25339"/>
    <cellStyle name="Note 5 13 2 19 2 2" xfId="40238"/>
    <cellStyle name="Note 5 13 2 19 3" xfId="40237"/>
    <cellStyle name="Note 5 13 2 2" xfId="7118"/>
    <cellStyle name="Note 5 13 2 2 2" xfId="19124"/>
    <cellStyle name="Note 5 13 2 2 2 2" xfId="40240"/>
    <cellStyle name="Note 5 13 2 2 3" xfId="40239"/>
    <cellStyle name="Note 5 13 2 20" xfId="14411"/>
    <cellStyle name="Note 5 13 2 20 2" xfId="40241"/>
    <cellStyle name="Note 5 13 2 21" xfId="40218"/>
    <cellStyle name="Note 5 13 2 3" xfId="7586"/>
    <cellStyle name="Note 5 13 2 3 2" xfId="19532"/>
    <cellStyle name="Note 5 13 2 3 2 2" xfId="40243"/>
    <cellStyle name="Note 5 13 2 3 3" xfId="40242"/>
    <cellStyle name="Note 5 13 2 4" xfId="8040"/>
    <cellStyle name="Note 5 13 2 4 2" xfId="19926"/>
    <cellStyle name="Note 5 13 2 4 2 2" xfId="40245"/>
    <cellStyle name="Note 5 13 2 4 3" xfId="40244"/>
    <cellStyle name="Note 5 13 2 5" xfId="8503"/>
    <cellStyle name="Note 5 13 2 5 2" xfId="20322"/>
    <cellStyle name="Note 5 13 2 5 2 2" xfId="40247"/>
    <cellStyle name="Note 5 13 2 5 3" xfId="40246"/>
    <cellStyle name="Note 5 13 2 6" xfId="8958"/>
    <cellStyle name="Note 5 13 2 6 2" xfId="20721"/>
    <cellStyle name="Note 5 13 2 6 2 2" xfId="40249"/>
    <cellStyle name="Note 5 13 2 6 3" xfId="40248"/>
    <cellStyle name="Note 5 13 2 7" xfId="9407"/>
    <cellStyle name="Note 5 13 2 7 2" xfId="21124"/>
    <cellStyle name="Note 5 13 2 7 2 2" xfId="40251"/>
    <cellStyle name="Note 5 13 2 7 3" xfId="40250"/>
    <cellStyle name="Note 5 13 2 8" xfId="9846"/>
    <cellStyle name="Note 5 13 2 8 2" xfId="21508"/>
    <cellStyle name="Note 5 13 2 8 2 2" xfId="40253"/>
    <cellStyle name="Note 5 13 2 8 3" xfId="40252"/>
    <cellStyle name="Note 5 13 2 9" xfId="10289"/>
    <cellStyle name="Note 5 13 2 9 2" xfId="21894"/>
    <cellStyle name="Note 5 13 2 9 2 2" xfId="40255"/>
    <cellStyle name="Note 5 13 2 9 3" xfId="40254"/>
    <cellStyle name="Note 5 13 3" xfId="40217"/>
    <cellStyle name="Note 5 14" xfId="4336"/>
    <cellStyle name="Note 5 14 2" xfId="4337"/>
    <cellStyle name="Note 5 14 2 10" xfId="10704"/>
    <cellStyle name="Note 5 14 2 10 2" xfId="22251"/>
    <cellStyle name="Note 5 14 2 10 2 2" xfId="40259"/>
    <cellStyle name="Note 5 14 2 10 3" xfId="40258"/>
    <cellStyle name="Note 5 14 2 11" xfId="11122"/>
    <cellStyle name="Note 5 14 2 11 2" xfId="22620"/>
    <cellStyle name="Note 5 14 2 11 2 2" xfId="40261"/>
    <cellStyle name="Note 5 14 2 11 3" xfId="40260"/>
    <cellStyle name="Note 5 14 2 12" xfId="11544"/>
    <cellStyle name="Note 5 14 2 12 2" xfId="22983"/>
    <cellStyle name="Note 5 14 2 12 2 2" xfId="40263"/>
    <cellStyle name="Note 5 14 2 12 3" xfId="40262"/>
    <cellStyle name="Note 5 14 2 13" xfId="11971"/>
    <cellStyle name="Note 5 14 2 13 2" xfId="23388"/>
    <cellStyle name="Note 5 14 2 13 2 2" xfId="40265"/>
    <cellStyle name="Note 5 14 2 13 3" xfId="40264"/>
    <cellStyle name="Note 5 14 2 14" xfId="12343"/>
    <cellStyle name="Note 5 14 2 14 2" xfId="23721"/>
    <cellStyle name="Note 5 14 2 14 2 2" xfId="40267"/>
    <cellStyle name="Note 5 14 2 14 3" xfId="40266"/>
    <cellStyle name="Note 5 14 2 15" xfId="12707"/>
    <cellStyle name="Note 5 14 2 15 2" xfId="24044"/>
    <cellStyle name="Note 5 14 2 15 2 2" xfId="40269"/>
    <cellStyle name="Note 5 14 2 15 3" xfId="40268"/>
    <cellStyle name="Note 5 14 2 16" xfId="13122"/>
    <cellStyle name="Note 5 14 2 16 2" xfId="24433"/>
    <cellStyle name="Note 5 14 2 16 2 2" xfId="40271"/>
    <cellStyle name="Note 5 14 2 16 3" xfId="40270"/>
    <cellStyle name="Note 5 14 2 17" xfId="13459"/>
    <cellStyle name="Note 5 14 2 17 2" xfId="24738"/>
    <cellStyle name="Note 5 14 2 17 2 2" xfId="40273"/>
    <cellStyle name="Note 5 14 2 17 3" xfId="40272"/>
    <cellStyle name="Note 5 14 2 18" xfId="13790"/>
    <cellStyle name="Note 5 14 2 18 2" xfId="25040"/>
    <cellStyle name="Note 5 14 2 18 2 2" xfId="40275"/>
    <cellStyle name="Note 5 14 2 18 3" xfId="40274"/>
    <cellStyle name="Note 5 14 2 19" xfId="14118"/>
    <cellStyle name="Note 5 14 2 19 2" xfId="25340"/>
    <cellStyle name="Note 5 14 2 19 2 2" xfId="40277"/>
    <cellStyle name="Note 5 14 2 19 3" xfId="40276"/>
    <cellStyle name="Note 5 14 2 2" xfId="7120"/>
    <cellStyle name="Note 5 14 2 2 2" xfId="19126"/>
    <cellStyle name="Note 5 14 2 2 2 2" xfId="40279"/>
    <cellStyle name="Note 5 14 2 2 3" xfId="40278"/>
    <cellStyle name="Note 5 14 2 20" xfId="14412"/>
    <cellStyle name="Note 5 14 2 20 2" xfId="40280"/>
    <cellStyle name="Note 5 14 2 21" xfId="40257"/>
    <cellStyle name="Note 5 14 2 3" xfId="7588"/>
    <cellStyle name="Note 5 14 2 3 2" xfId="19534"/>
    <cellStyle name="Note 5 14 2 3 2 2" xfId="40282"/>
    <cellStyle name="Note 5 14 2 3 3" xfId="40281"/>
    <cellStyle name="Note 5 14 2 4" xfId="8042"/>
    <cellStyle name="Note 5 14 2 4 2" xfId="19928"/>
    <cellStyle name="Note 5 14 2 4 2 2" xfId="40284"/>
    <cellStyle name="Note 5 14 2 4 3" xfId="40283"/>
    <cellStyle name="Note 5 14 2 5" xfId="8505"/>
    <cellStyle name="Note 5 14 2 5 2" xfId="20324"/>
    <cellStyle name="Note 5 14 2 5 2 2" xfId="40286"/>
    <cellStyle name="Note 5 14 2 5 3" xfId="40285"/>
    <cellStyle name="Note 5 14 2 6" xfId="8960"/>
    <cellStyle name="Note 5 14 2 6 2" xfId="20723"/>
    <cellStyle name="Note 5 14 2 6 2 2" xfId="40288"/>
    <cellStyle name="Note 5 14 2 6 3" xfId="40287"/>
    <cellStyle name="Note 5 14 2 7" xfId="9409"/>
    <cellStyle name="Note 5 14 2 7 2" xfId="21125"/>
    <cellStyle name="Note 5 14 2 7 2 2" xfId="40290"/>
    <cellStyle name="Note 5 14 2 7 3" xfId="40289"/>
    <cellStyle name="Note 5 14 2 8" xfId="9848"/>
    <cellStyle name="Note 5 14 2 8 2" xfId="21509"/>
    <cellStyle name="Note 5 14 2 8 2 2" xfId="40292"/>
    <cellStyle name="Note 5 14 2 8 3" xfId="40291"/>
    <cellStyle name="Note 5 14 2 9" xfId="10290"/>
    <cellStyle name="Note 5 14 2 9 2" xfId="21895"/>
    <cellStyle name="Note 5 14 2 9 2 2" xfId="40294"/>
    <cellStyle name="Note 5 14 2 9 3" xfId="40293"/>
    <cellStyle name="Note 5 14 3" xfId="40256"/>
    <cellStyle name="Note 5 15" xfId="4338"/>
    <cellStyle name="Note 5 15 2" xfId="4339"/>
    <cellStyle name="Note 5 15 2 10" xfId="10705"/>
    <cellStyle name="Note 5 15 2 10 2" xfId="22252"/>
    <cellStyle name="Note 5 15 2 10 2 2" xfId="40298"/>
    <cellStyle name="Note 5 15 2 10 3" xfId="40297"/>
    <cellStyle name="Note 5 15 2 11" xfId="11124"/>
    <cellStyle name="Note 5 15 2 11 2" xfId="22621"/>
    <cellStyle name="Note 5 15 2 11 2 2" xfId="40300"/>
    <cellStyle name="Note 5 15 2 11 3" xfId="40299"/>
    <cellStyle name="Note 5 15 2 12" xfId="11545"/>
    <cellStyle name="Note 5 15 2 12 2" xfId="22984"/>
    <cellStyle name="Note 5 15 2 12 2 2" xfId="40302"/>
    <cellStyle name="Note 5 15 2 12 3" xfId="40301"/>
    <cellStyle name="Note 5 15 2 13" xfId="11973"/>
    <cellStyle name="Note 5 15 2 13 2" xfId="23390"/>
    <cellStyle name="Note 5 15 2 13 2 2" xfId="40304"/>
    <cellStyle name="Note 5 15 2 13 3" xfId="40303"/>
    <cellStyle name="Note 5 15 2 14" xfId="12345"/>
    <cellStyle name="Note 5 15 2 14 2" xfId="23723"/>
    <cellStyle name="Note 5 15 2 14 2 2" xfId="40306"/>
    <cellStyle name="Note 5 15 2 14 3" xfId="40305"/>
    <cellStyle name="Note 5 15 2 15" xfId="12708"/>
    <cellStyle name="Note 5 15 2 15 2" xfId="24045"/>
    <cellStyle name="Note 5 15 2 15 2 2" xfId="40308"/>
    <cellStyle name="Note 5 15 2 15 3" xfId="40307"/>
    <cellStyle name="Note 5 15 2 16" xfId="13123"/>
    <cellStyle name="Note 5 15 2 16 2" xfId="24434"/>
    <cellStyle name="Note 5 15 2 16 2 2" xfId="40310"/>
    <cellStyle name="Note 5 15 2 16 3" xfId="40309"/>
    <cellStyle name="Note 5 15 2 17" xfId="13460"/>
    <cellStyle name="Note 5 15 2 17 2" xfId="24739"/>
    <cellStyle name="Note 5 15 2 17 2 2" xfId="40312"/>
    <cellStyle name="Note 5 15 2 17 3" xfId="40311"/>
    <cellStyle name="Note 5 15 2 18" xfId="13791"/>
    <cellStyle name="Note 5 15 2 18 2" xfId="25041"/>
    <cellStyle name="Note 5 15 2 18 2 2" xfId="40314"/>
    <cellStyle name="Note 5 15 2 18 3" xfId="40313"/>
    <cellStyle name="Note 5 15 2 19" xfId="14119"/>
    <cellStyle name="Note 5 15 2 19 2" xfId="25341"/>
    <cellStyle name="Note 5 15 2 19 2 2" xfId="40316"/>
    <cellStyle name="Note 5 15 2 19 3" xfId="40315"/>
    <cellStyle name="Note 5 15 2 2" xfId="7122"/>
    <cellStyle name="Note 5 15 2 2 2" xfId="19128"/>
    <cellStyle name="Note 5 15 2 2 2 2" xfId="40318"/>
    <cellStyle name="Note 5 15 2 2 3" xfId="40317"/>
    <cellStyle name="Note 5 15 2 20" xfId="14413"/>
    <cellStyle name="Note 5 15 2 20 2" xfId="40319"/>
    <cellStyle name="Note 5 15 2 21" xfId="40296"/>
    <cellStyle name="Note 5 15 2 3" xfId="7590"/>
    <cellStyle name="Note 5 15 2 3 2" xfId="19536"/>
    <cellStyle name="Note 5 15 2 3 2 2" xfId="40321"/>
    <cellStyle name="Note 5 15 2 3 3" xfId="40320"/>
    <cellStyle name="Note 5 15 2 4" xfId="8044"/>
    <cellStyle name="Note 5 15 2 4 2" xfId="19930"/>
    <cellStyle name="Note 5 15 2 4 2 2" xfId="40323"/>
    <cellStyle name="Note 5 15 2 4 3" xfId="40322"/>
    <cellStyle name="Note 5 15 2 5" xfId="8506"/>
    <cellStyle name="Note 5 15 2 5 2" xfId="20325"/>
    <cellStyle name="Note 5 15 2 5 2 2" xfId="40325"/>
    <cellStyle name="Note 5 15 2 5 3" xfId="40324"/>
    <cellStyle name="Note 5 15 2 6" xfId="8962"/>
    <cellStyle name="Note 5 15 2 6 2" xfId="20724"/>
    <cellStyle name="Note 5 15 2 6 2 2" xfId="40327"/>
    <cellStyle name="Note 5 15 2 6 3" xfId="40326"/>
    <cellStyle name="Note 5 15 2 7" xfId="9410"/>
    <cellStyle name="Note 5 15 2 7 2" xfId="21126"/>
    <cellStyle name="Note 5 15 2 7 2 2" xfId="40329"/>
    <cellStyle name="Note 5 15 2 7 3" xfId="40328"/>
    <cellStyle name="Note 5 15 2 8" xfId="9850"/>
    <cellStyle name="Note 5 15 2 8 2" xfId="21511"/>
    <cellStyle name="Note 5 15 2 8 2 2" xfId="40331"/>
    <cellStyle name="Note 5 15 2 8 3" xfId="40330"/>
    <cellStyle name="Note 5 15 2 9" xfId="10291"/>
    <cellStyle name="Note 5 15 2 9 2" xfId="21896"/>
    <cellStyle name="Note 5 15 2 9 2 2" xfId="40333"/>
    <cellStyle name="Note 5 15 2 9 3" xfId="40332"/>
    <cellStyle name="Note 5 15 3" xfId="40295"/>
    <cellStyle name="Note 5 16" xfId="4340"/>
    <cellStyle name="Note 5 16 10" xfId="10706"/>
    <cellStyle name="Note 5 16 10 2" xfId="22253"/>
    <cellStyle name="Note 5 16 10 2 2" xfId="40336"/>
    <cellStyle name="Note 5 16 10 3" xfId="40335"/>
    <cellStyle name="Note 5 16 11" xfId="11125"/>
    <cellStyle name="Note 5 16 11 2" xfId="22622"/>
    <cellStyle name="Note 5 16 11 2 2" xfId="40338"/>
    <cellStyle name="Note 5 16 11 3" xfId="40337"/>
    <cellStyle name="Note 5 16 12" xfId="11546"/>
    <cellStyle name="Note 5 16 12 2" xfId="22985"/>
    <cellStyle name="Note 5 16 12 2 2" xfId="40340"/>
    <cellStyle name="Note 5 16 12 3" xfId="40339"/>
    <cellStyle name="Note 5 16 13" xfId="11974"/>
    <cellStyle name="Note 5 16 13 2" xfId="23391"/>
    <cellStyle name="Note 5 16 13 2 2" xfId="40342"/>
    <cellStyle name="Note 5 16 13 3" xfId="40341"/>
    <cellStyle name="Note 5 16 14" xfId="12346"/>
    <cellStyle name="Note 5 16 14 2" xfId="23724"/>
    <cellStyle name="Note 5 16 14 2 2" xfId="40344"/>
    <cellStyle name="Note 5 16 14 3" xfId="40343"/>
    <cellStyle name="Note 5 16 15" xfId="12709"/>
    <cellStyle name="Note 5 16 15 2" xfId="24046"/>
    <cellStyle name="Note 5 16 15 2 2" xfId="40346"/>
    <cellStyle name="Note 5 16 15 3" xfId="40345"/>
    <cellStyle name="Note 5 16 16" xfId="13124"/>
    <cellStyle name="Note 5 16 16 2" xfId="24435"/>
    <cellStyle name="Note 5 16 16 2 2" xfId="40348"/>
    <cellStyle name="Note 5 16 16 3" xfId="40347"/>
    <cellStyle name="Note 5 16 17" xfId="13461"/>
    <cellStyle name="Note 5 16 17 2" xfId="24740"/>
    <cellStyle name="Note 5 16 17 2 2" xfId="40350"/>
    <cellStyle name="Note 5 16 17 3" xfId="40349"/>
    <cellStyle name="Note 5 16 18" xfId="13792"/>
    <cellStyle name="Note 5 16 18 2" xfId="25042"/>
    <cellStyle name="Note 5 16 18 2 2" xfId="40352"/>
    <cellStyle name="Note 5 16 18 3" xfId="40351"/>
    <cellStyle name="Note 5 16 19" xfId="14120"/>
    <cellStyle name="Note 5 16 19 2" xfId="25342"/>
    <cellStyle name="Note 5 16 19 2 2" xfId="40354"/>
    <cellStyle name="Note 5 16 19 3" xfId="40353"/>
    <cellStyle name="Note 5 16 2" xfId="7123"/>
    <cellStyle name="Note 5 16 2 2" xfId="19129"/>
    <cellStyle name="Note 5 16 2 2 2" xfId="40356"/>
    <cellStyle name="Note 5 16 2 3" xfId="40355"/>
    <cellStyle name="Note 5 16 20" xfId="14414"/>
    <cellStyle name="Note 5 16 20 2" xfId="40357"/>
    <cellStyle name="Note 5 16 21" xfId="40334"/>
    <cellStyle name="Note 5 16 3" xfId="7591"/>
    <cellStyle name="Note 5 16 3 2" xfId="19537"/>
    <cellStyle name="Note 5 16 3 2 2" xfId="40359"/>
    <cellStyle name="Note 5 16 3 3" xfId="40358"/>
    <cellStyle name="Note 5 16 4" xfId="8045"/>
    <cellStyle name="Note 5 16 4 2" xfId="19931"/>
    <cellStyle name="Note 5 16 4 2 2" xfId="40361"/>
    <cellStyle name="Note 5 16 4 3" xfId="40360"/>
    <cellStyle name="Note 5 16 5" xfId="8507"/>
    <cellStyle name="Note 5 16 5 2" xfId="20326"/>
    <cellStyle name="Note 5 16 5 2 2" xfId="40363"/>
    <cellStyle name="Note 5 16 5 3" xfId="40362"/>
    <cellStyle name="Note 5 16 6" xfId="8963"/>
    <cellStyle name="Note 5 16 6 2" xfId="20725"/>
    <cellStyle name="Note 5 16 6 2 2" xfId="40365"/>
    <cellStyle name="Note 5 16 6 3" xfId="40364"/>
    <cellStyle name="Note 5 16 7" xfId="9411"/>
    <cellStyle name="Note 5 16 7 2" xfId="21127"/>
    <cellStyle name="Note 5 16 7 2 2" xfId="40367"/>
    <cellStyle name="Note 5 16 7 3" xfId="40366"/>
    <cellStyle name="Note 5 16 8" xfId="9851"/>
    <cellStyle name="Note 5 16 8 2" xfId="21512"/>
    <cellStyle name="Note 5 16 8 2 2" xfId="40369"/>
    <cellStyle name="Note 5 16 8 3" xfId="40368"/>
    <cellStyle name="Note 5 16 9" xfId="10292"/>
    <cellStyle name="Note 5 16 9 2" xfId="21897"/>
    <cellStyle name="Note 5 16 9 2 2" xfId="40371"/>
    <cellStyle name="Note 5 16 9 3" xfId="40370"/>
    <cellStyle name="Note 5 17" xfId="4341"/>
    <cellStyle name="Note 5 17 10" xfId="10707"/>
    <cellStyle name="Note 5 17 10 2" xfId="22254"/>
    <cellStyle name="Note 5 17 10 2 2" xfId="40374"/>
    <cellStyle name="Note 5 17 10 3" xfId="40373"/>
    <cellStyle name="Note 5 17 11" xfId="11126"/>
    <cellStyle name="Note 5 17 11 2" xfId="22623"/>
    <cellStyle name="Note 5 17 11 2 2" xfId="40376"/>
    <cellStyle name="Note 5 17 11 3" xfId="40375"/>
    <cellStyle name="Note 5 17 12" xfId="11547"/>
    <cellStyle name="Note 5 17 12 2" xfId="22986"/>
    <cellStyle name="Note 5 17 12 2 2" xfId="40378"/>
    <cellStyle name="Note 5 17 12 3" xfId="40377"/>
    <cellStyle name="Note 5 17 13" xfId="11975"/>
    <cellStyle name="Note 5 17 13 2" xfId="23392"/>
    <cellStyle name="Note 5 17 13 2 2" xfId="40380"/>
    <cellStyle name="Note 5 17 13 3" xfId="40379"/>
    <cellStyle name="Note 5 17 14" xfId="12347"/>
    <cellStyle name="Note 5 17 14 2" xfId="23725"/>
    <cellStyle name="Note 5 17 14 2 2" xfId="40382"/>
    <cellStyle name="Note 5 17 14 3" xfId="40381"/>
    <cellStyle name="Note 5 17 15" xfId="12710"/>
    <cellStyle name="Note 5 17 15 2" xfId="24047"/>
    <cellStyle name="Note 5 17 15 2 2" xfId="40384"/>
    <cellStyle name="Note 5 17 15 3" xfId="40383"/>
    <cellStyle name="Note 5 17 16" xfId="13125"/>
    <cellStyle name="Note 5 17 16 2" xfId="24436"/>
    <cellStyle name="Note 5 17 16 2 2" xfId="40386"/>
    <cellStyle name="Note 5 17 16 3" xfId="40385"/>
    <cellStyle name="Note 5 17 17" xfId="13462"/>
    <cellStyle name="Note 5 17 17 2" xfId="24741"/>
    <cellStyle name="Note 5 17 17 2 2" xfId="40388"/>
    <cellStyle name="Note 5 17 17 3" xfId="40387"/>
    <cellStyle name="Note 5 17 18" xfId="13793"/>
    <cellStyle name="Note 5 17 18 2" xfId="25043"/>
    <cellStyle name="Note 5 17 18 2 2" xfId="40390"/>
    <cellStyle name="Note 5 17 18 3" xfId="40389"/>
    <cellStyle name="Note 5 17 19" xfId="14121"/>
    <cellStyle name="Note 5 17 19 2" xfId="25343"/>
    <cellStyle name="Note 5 17 19 2 2" xfId="40392"/>
    <cellStyle name="Note 5 17 19 3" xfId="40391"/>
    <cellStyle name="Note 5 17 2" xfId="7124"/>
    <cellStyle name="Note 5 17 2 2" xfId="19130"/>
    <cellStyle name="Note 5 17 2 2 2" xfId="40394"/>
    <cellStyle name="Note 5 17 2 3" xfId="40393"/>
    <cellStyle name="Note 5 17 20" xfId="14415"/>
    <cellStyle name="Note 5 17 20 2" xfId="40395"/>
    <cellStyle name="Note 5 17 21" xfId="40372"/>
    <cellStyle name="Note 5 17 3" xfId="7592"/>
    <cellStyle name="Note 5 17 3 2" xfId="19538"/>
    <cellStyle name="Note 5 17 3 2 2" xfId="40397"/>
    <cellStyle name="Note 5 17 3 3" xfId="40396"/>
    <cellStyle name="Note 5 17 4" xfId="8046"/>
    <cellStyle name="Note 5 17 4 2" xfId="19932"/>
    <cellStyle name="Note 5 17 4 2 2" xfId="40399"/>
    <cellStyle name="Note 5 17 4 3" xfId="40398"/>
    <cellStyle name="Note 5 17 5" xfId="8508"/>
    <cellStyle name="Note 5 17 5 2" xfId="20327"/>
    <cellStyle name="Note 5 17 5 2 2" xfId="40401"/>
    <cellStyle name="Note 5 17 5 3" xfId="40400"/>
    <cellStyle name="Note 5 17 6" xfId="8964"/>
    <cellStyle name="Note 5 17 6 2" xfId="20726"/>
    <cellStyle name="Note 5 17 6 2 2" xfId="40403"/>
    <cellStyle name="Note 5 17 6 3" xfId="40402"/>
    <cellStyle name="Note 5 17 7" xfId="9412"/>
    <cellStyle name="Note 5 17 7 2" xfId="21128"/>
    <cellStyle name="Note 5 17 7 2 2" xfId="40405"/>
    <cellStyle name="Note 5 17 7 3" xfId="40404"/>
    <cellStyle name="Note 5 17 8" xfId="9852"/>
    <cellStyle name="Note 5 17 8 2" xfId="21513"/>
    <cellStyle name="Note 5 17 8 2 2" xfId="40407"/>
    <cellStyle name="Note 5 17 8 3" xfId="40406"/>
    <cellStyle name="Note 5 17 9" xfId="10293"/>
    <cellStyle name="Note 5 17 9 2" xfId="21898"/>
    <cellStyle name="Note 5 17 9 2 2" xfId="40409"/>
    <cellStyle name="Note 5 17 9 3" xfId="40408"/>
    <cellStyle name="Note 5 18" xfId="4342"/>
    <cellStyle name="Note 5 18 10" xfId="10708"/>
    <cellStyle name="Note 5 18 10 2" xfId="22255"/>
    <cellStyle name="Note 5 18 10 2 2" xfId="40412"/>
    <cellStyle name="Note 5 18 10 3" xfId="40411"/>
    <cellStyle name="Note 5 18 11" xfId="11127"/>
    <cellStyle name="Note 5 18 11 2" xfId="22624"/>
    <cellStyle name="Note 5 18 11 2 2" xfId="40414"/>
    <cellStyle name="Note 5 18 11 3" xfId="40413"/>
    <cellStyle name="Note 5 18 12" xfId="11548"/>
    <cellStyle name="Note 5 18 12 2" xfId="22987"/>
    <cellStyle name="Note 5 18 12 2 2" xfId="40416"/>
    <cellStyle name="Note 5 18 12 3" xfId="40415"/>
    <cellStyle name="Note 5 18 13" xfId="11976"/>
    <cellStyle name="Note 5 18 13 2" xfId="23393"/>
    <cellStyle name="Note 5 18 13 2 2" xfId="40418"/>
    <cellStyle name="Note 5 18 13 3" xfId="40417"/>
    <cellStyle name="Note 5 18 14" xfId="12348"/>
    <cellStyle name="Note 5 18 14 2" xfId="23726"/>
    <cellStyle name="Note 5 18 14 2 2" xfId="40420"/>
    <cellStyle name="Note 5 18 14 3" xfId="40419"/>
    <cellStyle name="Note 5 18 15" xfId="12711"/>
    <cellStyle name="Note 5 18 15 2" xfId="24048"/>
    <cellStyle name="Note 5 18 15 2 2" xfId="40422"/>
    <cellStyle name="Note 5 18 15 3" xfId="40421"/>
    <cellStyle name="Note 5 18 16" xfId="13126"/>
    <cellStyle name="Note 5 18 16 2" xfId="24437"/>
    <cellStyle name="Note 5 18 16 2 2" xfId="40424"/>
    <cellStyle name="Note 5 18 16 3" xfId="40423"/>
    <cellStyle name="Note 5 18 17" xfId="13463"/>
    <cellStyle name="Note 5 18 17 2" xfId="24742"/>
    <cellStyle name="Note 5 18 17 2 2" xfId="40426"/>
    <cellStyle name="Note 5 18 17 3" xfId="40425"/>
    <cellStyle name="Note 5 18 18" xfId="13794"/>
    <cellStyle name="Note 5 18 18 2" xfId="25044"/>
    <cellStyle name="Note 5 18 18 2 2" xfId="40428"/>
    <cellStyle name="Note 5 18 18 3" xfId="40427"/>
    <cellStyle name="Note 5 18 19" xfId="14122"/>
    <cellStyle name="Note 5 18 19 2" xfId="25344"/>
    <cellStyle name="Note 5 18 19 2 2" xfId="40430"/>
    <cellStyle name="Note 5 18 19 3" xfId="40429"/>
    <cellStyle name="Note 5 18 2" xfId="7125"/>
    <cellStyle name="Note 5 18 2 2" xfId="19131"/>
    <cellStyle name="Note 5 18 2 2 2" xfId="40432"/>
    <cellStyle name="Note 5 18 2 3" xfId="40431"/>
    <cellStyle name="Note 5 18 20" xfId="14416"/>
    <cellStyle name="Note 5 18 20 2" xfId="40433"/>
    <cellStyle name="Note 5 18 21" xfId="40410"/>
    <cellStyle name="Note 5 18 3" xfId="7593"/>
    <cellStyle name="Note 5 18 3 2" xfId="19539"/>
    <cellStyle name="Note 5 18 3 2 2" xfId="40435"/>
    <cellStyle name="Note 5 18 3 3" xfId="40434"/>
    <cellStyle name="Note 5 18 4" xfId="8047"/>
    <cellStyle name="Note 5 18 4 2" xfId="19933"/>
    <cellStyle name="Note 5 18 4 2 2" xfId="40437"/>
    <cellStyle name="Note 5 18 4 3" xfId="40436"/>
    <cellStyle name="Note 5 18 5" xfId="8509"/>
    <cellStyle name="Note 5 18 5 2" xfId="20328"/>
    <cellStyle name="Note 5 18 5 2 2" xfId="40439"/>
    <cellStyle name="Note 5 18 5 3" xfId="40438"/>
    <cellStyle name="Note 5 18 6" xfId="8965"/>
    <cellStyle name="Note 5 18 6 2" xfId="20727"/>
    <cellStyle name="Note 5 18 6 2 2" xfId="40441"/>
    <cellStyle name="Note 5 18 6 3" xfId="40440"/>
    <cellStyle name="Note 5 18 7" xfId="9413"/>
    <cellStyle name="Note 5 18 7 2" xfId="21129"/>
    <cellStyle name="Note 5 18 7 2 2" xfId="40443"/>
    <cellStyle name="Note 5 18 7 3" xfId="40442"/>
    <cellStyle name="Note 5 18 8" xfId="9853"/>
    <cellStyle name="Note 5 18 8 2" xfId="21514"/>
    <cellStyle name="Note 5 18 8 2 2" xfId="40445"/>
    <cellStyle name="Note 5 18 8 3" xfId="40444"/>
    <cellStyle name="Note 5 18 9" xfId="10294"/>
    <cellStyle name="Note 5 18 9 2" xfId="21899"/>
    <cellStyle name="Note 5 18 9 2 2" xfId="40447"/>
    <cellStyle name="Note 5 18 9 3" xfId="40446"/>
    <cellStyle name="Note 5 19" xfId="4343"/>
    <cellStyle name="Note 5 19 10" xfId="10709"/>
    <cellStyle name="Note 5 19 10 2" xfId="22256"/>
    <cellStyle name="Note 5 19 10 2 2" xfId="40450"/>
    <cellStyle name="Note 5 19 10 3" xfId="40449"/>
    <cellStyle name="Note 5 19 11" xfId="11128"/>
    <cellStyle name="Note 5 19 11 2" xfId="22625"/>
    <cellStyle name="Note 5 19 11 2 2" xfId="40452"/>
    <cellStyle name="Note 5 19 11 3" xfId="40451"/>
    <cellStyle name="Note 5 19 12" xfId="11549"/>
    <cellStyle name="Note 5 19 12 2" xfId="22988"/>
    <cellStyle name="Note 5 19 12 2 2" xfId="40454"/>
    <cellStyle name="Note 5 19 12 3" xfId="40453"/>
    <cellStyle name="Note 5 19 13" xfId="11977"/>
    <cellStyle name="Note 5 19 13 2" xfId="23394"/>
    <cellStyle name="Note 5 19 13 2 2" xfId="40456"/>
    <cellStyle name="Note 5 19 13 3" xfId="40455"/>
    <cellStyle name="Note 5 19 14" xfId="12349"/>
    <cellStyle name="Note 5 19 14 2" xfId="23727"/>
    <cellStyle name="Note 5 19 14 2 2" xfId="40458"/>
    <cellStyle name="Note 5 19 14 3" xfId="40457"/>
    <cellStyle name="Note 5 19 15" xfId="12712"/>
    <cellStyle name="Note 5 19 15 2" xfId="24049"/>
    <cellStyle name="Note 5 19 15 2 2" xfId="40460"/>
    <cellStyle name="Note 5 19 15 3" xfId="40459"/>
    <cellStyle name="Note 5 19 16" xfId="13127"/>
    <cellStyle name="Note 5 19 16 2" xfId="24438"/>
    <cellStyle name="Note 5 19 16 2 2" xfId="40462"/>
    <cellStyle name="Note 5 19 16 3" xfId="40461"/>
    <cellStyle name="Note 5 19 17" xfId="13464"/>
    <cellStyle name="Note 5 19 17 2" xfId="24743"/>
    <cellStyle name="Note 5 19 17 2 2" xfId="40464"/>
    <cellStyle name="Note 5 19 17 3" xfId="40463"/>
    <cellStyle name="Note 5 19 18" xfId="13795"/>
    <cellStyle name="Note 5 19 18 2" xfId="25045"/>
    <cellStyle name="Note 5 19 18 2 2" xfId="40466"/>
    <cellStyle name="Note 5 19 18 3" xfId="40465"/>
    <cellStyle name="Note 5 19 19" xfId="14123"/>
    <cellStyle name="Note 5 19 19 2" xfId="25345"/>
    <cellStyle name="Note 5 19 19 2 2" xfId="40468"/>
    <cellStyle name="Note 5 19 19 3" xfId="40467"/>
    <cellStyle name="Note 5 19 2" xfId="7126"/>
    <cellStyle name="Note 5 19 2 2" xfId="19132"/>
    <cellStyle name="Note 5 19 2 2 2" xfId="40470"/>
    <cellStyle name="Note 5 19 2 3" xfId="40469"/>
    <cellStyle name="Note 5 19 20" xfId="14417"/>
    <cellStyle name="Note 5 19 20 2" xfId="40471"/>
    <cellStyle name="Note 5 19 21" xfId="40448"/>
    <cellStyle name="Note 5 19 3" xfId="7594"/>
    <cellStyle name="Note 5 19 3 2" xfId="19540"/>
    <cellStyle name="Note 5 19 3 2 2" xfId="40473"/>
    <cellStyle name="Note 5 19 3 3" xfId="40472"/>
    <cellStyle name="Note 5 19 4" xfId="8048"/>
    <cellStyle name="Note 5 19 4 2" xfId="19934"/>
    <cellStyle name="Note 5 19 4 2 2" xfId="40475"/>
    <cellStyle name="Note 5 19 4 3" xfId="40474"/>
    <cellStyle name="Note 5 19 5" xfId="8510"/>
    <cellStyle name="Note 5 19 5 2" xfId="20329"/>
    <cellStyle name="Note 5 19 5 2 2" xfId="40477"/>
    <cellStyle name="Note 5 19 5 3" xfId="40476"/>
    <cellStyle name="Note 5 19 6" xfId="8966"/>
    <cellStyle name="Note 5 19 6 2" xfId="20728"/>
    <cellStyle name="Note 5 19 6 2 2" xfId="40479"/>
    <cellStyle name="Note 5 19 6 3" xfId="40478"/>
    <cellStyle name="Note 5 19 7" xfId="9414"/>
    <cellStyle name="Note 5 19 7 2" xfId="21130"/>
    <cellStyle name="Note 5 19 7 2 2" xfId="40481"/>
    <cellStyle name="Note 5 19 7 3" xfId="40480"/>
    <cellStyle name="Note 5 19 8" xfId="9854"/>
    <cellStyle name="Note 5 19 8 2" xfId="21515"/>
    <cellStyle name="Note 5 19 8 2 2" xfId="40483"/>
    <cellStyle name="Note 5 19 8 3" xfId="40482"/>
    <cellStyle name="Note 5 19 9" xfId="10295"/>
    <cellStyle name="Note 5 19 9 2" xfId="21900"/>
    <cellStyle name="Note 5 19 9 2 2" xfId="40485"/>
    <cellStyle name="Note 5 19 9 3" xfId="40484"/>
    <cellStyle name="Note 5 2" xfId="1564"/>
    <cellStyle name="Note 5 2 10" xfId="6438"/>
    <cellStyle name="Note 5 2 10 2" xfId="18523"/>
    <cellStyle name="Note 5 2 10 2 2" xfId="40488"/>
    <cellStyle name="Note 5 2 10 3" xfId="40487"/>
    <cellStyle name="Note 5 2 11" xfId="9673"/>
    <cellStyle name="Note 5 2 11 2" xfId="21355"/>
    <cellStyle name="Note 5 2 11 2 2" xfId="40490"/>
    <cellStyle name="Note 5 2 11 3" xfId="40489"/>
    <cellStyle name="Note 5 2 12" xfId="5142"/>
    <cellStyle name="Note 5 2 12 2" xfId="17722"/>
    <cellStyle name="Note 5 2 12 2 2" xfId="40492"/>
    <cellStyle name="Note 5 2 12 3" xfId="40491"/>
    <cellStyle name="Note 5 2 13" xfId="8873"/>
    <cellStyle name="Note 5 2 13 2" xfId="20640"/>
    <cellStyle name="Note 5 2 13 2 2" xfId="40494"/>
    <cellStyle name="Note 5 2 13 3" xfId="40493"/>
    <cellStyle name="Note 5 2 14" xfId="10522"/>
    <cellStyle name="Note 5 2 14 2" xfId="22099"/>
    <cellStyle name="Note 5 2 14 2 2" xfId="40496"/>
    <cellStyle name="Note 5 2 14 3" xfId="40495"/>
    <cellStyle name="Note 5 2 15" xfId="10953"/>
    <cellStyle name="Note 5 2 15 2" xfId="22470"/>
    <cellStyle name="Note 5 2 15 2 2" xfId="40498"/>
    <cellStyle name="Note 5 2 15 3" xfId="40497"/>
    <cellStyle name="Note 5 2 16" xfId="7165"/>
    <cellStyle name="Note 5 2 16 2" xfId="19171"/>
    <cellStyle name="Note 5 2 16 2 2" xfId="40500"/>
    <cellStyle name="Note 5 2 16 3" xfId="40499"/>
    <cellStyle name="Note 5 2 17" xfId="6198"/>
    <cellStyle name="Note 5 2 17 2" xfId="18310"/>
    <cellStyle name="Note 5 2 17 2 2" xfId="40502"/>
    <cellStyle name="Note 5 2 17 3" xfId="40501"/>
    <cellStyle name="Note 5 2 18" xfId="10071"/>
    <cellStyle name="Note 5 2 18 2" xfId="21702"/>
    <cellStyle name="Note 5 2 18 2 2" xfId="40504"/>
    <cellStyle name="Note 5 2 18 3" xfId="40503"/>
    <cellStyle name="Note 5 2 19" xfId="9904"/>
    <cellStyle name="Note 5 2 19 2" xfId="21565"/>
    <cellStyle name="Note 5 2 19 2 2" xfId="40506"/>
    <cellStyle name="Note 5 2 19 3" xfId="40505"/>
    <cellStyle name="Note 5 2 2" xfId="4330"/>
    <cellStyle name="Note 5 2 2 10" xfId="10284"/>
    <cellStyle name="Note 5 2 2 10 2" xfId="21889"/>
    <cellStyle name="Note 5 2 2 10 2 2" xfId="40509"/>
    <cellStyle name="Note 5 2 2 10 3" xfId="40508"/>
    <cellStyle name="Note 5 2 2 11" xfId="10699"/>
    <cellStyle name="Note 5 2 2 11 2" xfId="22246"/>
    <cellStyle name="Note 5 2 2 11 2 2" xfId="40511"/>
    <cellStyle name="Note 5 2 2 11 3" xfId="40510"/>
    <cellStyle name="Note 5 2 2 12" xfId="11115"/>
    <cellStyle name="Note 5 2 2 12 2" xfId="22615"/>
    <cellStyle name="Note 5 2 2 12 2 2" xfId="40513"/>
    <cellStyle name="Note 5 2 2 12 3" xfId="40512"/>
    <cellStyle name="Note 5 2 2 13" xfId="11539"/>
    <cellStyle name="Note 5 2 2 13 2" xfId="22978"/>
    <cellStyle name="Note 5 2 2 13 2 2" xfId="40515"/>
    <cellStyle name="Note 5 2 2 13 3" xfId="40514"/>
    <cellStyle name="Note 5 2 2 14" xfId="11964"/>
    <cellStyle name="Note 5 2 2 14 2" xfId="23381"/>
    <cellStyle name="Note 5 2 2 14 2 2" xfId="40517"/>
    <cellStyle name="Note 5 2 2 14 3" xfId="40516"/>
    <cellStyle name="Note 5 2 2 15" xfId="12337"/>
    <cellStyle name="Note 5 2 2 15 2" xfId="23715"/>
    <cellStyle name="Note 5 2 2 15 2 2" xfId="40519"/>
    <cellStyle name="Note 5 2 2 15 3" xfId="40518"/>
    <cellStyle name="Note 5 2 2 16" xfId="12702"/>
    <cellStyle name="Note 5 2 2 16 2" xfId="24039"/>
    <cellStyle name="Note 5 2 2 16 2 2" xfId="40521"/>
    <cellStyle name="Note 5 2 2 16 3" xfId="40520"/>
    <cellStyle name="Note 5 2 2 17" xfId="13117"/>
    <cellStyle name="Note 5 2 2 17 2" xfId="24428"/>
    <cellStyle name="Note 5 2 2 17 2 2" xfId="40523"/>
    <cellStyle name="Note 5 2 2 17 3" xfId="40522"/>
    <cellStyle name="Note 5 2 2 18" xfId="13454"/>
    <cellStyle name="Note 5 2 2 18 2" xfId="24733"/>
    <cellStyle name="Note 5 2 2 18 2 2" xfId="40525"/>
    <cellStyle name="Note 5 2 2 18 3" xfId="40524"/>
    <cellStyle name="Note 5 2 2 19" xfId="13785"/>
    <cellStyle name="Note 5 2 2 19 2" xfId="25035"/>
    <cellStyle name="Note 5 2 2 19 2 2" xfId="40527"/>
    <cellStyle name="Note 5 2 2 19 3" xfId="40526"/>
    <cellStyle name="Note 5 2 2 2" xfId="4344"/>
    <cellStyle name="Note 5 2 2 2 10" xfId="10296"/>
    <cellStyle name="Note 5 2 2 2 10 2" xfId="21901"/>
    <cellStyle name="Note 5 2 2 2 10 2 2" xfId="40530"/>
    <cellStyle name="Note 5 2 2 2 10 3" xfId="40529"/>
    <cellStyle name="Note 5 2 2 2 11" xfId="10710"/>
    <cellStyle name="Note 5 2 2 2 11 2" xfId="22257"/>
    <cellStyle name="Note 5 2 2 2 11 2 2" xfId="40532"/>
    <cellStyle name="Note 5 2 2 2 11 3" xfId="40531"/>
    <cellStyle name="Note 5 2 2 2 12" xfId="11129"/>
    <cellStyle name="Note 5 2 2 2 12 2" xfId="22626"/>
    <cellStyle name="Note 5 2 2 2 12 2 2" xfId="40534"/>
    <cellStyle name="Note 5 2 2 2 12 3" xfId="40533"/>
    <cellStyle name="Note 5 2 2 2 13" xfId="11550"/>
    <cellStyle name="Note 5 2 2 2 13 2" xfId="22989"/>
    <cellStyle name="Note 5 2 2 2 13 2 2" xfId="40536"/>
    <cellStyle name="Note 5 2 2 2 13 3" xfId="40535"/>
    <cellStyle name="Note 5 2 2 2 14" xfId="11978"/>
    <cellStyle name="Note 5 2 2 2 14 2" xfId="23395"/>
    <cellStyle name="Note 5 2 2 2 14 2 2" xfId="40538"/>
    <cellStyle name="Note 5 2 2 2 14 3" xfId="40537"/>
    <cellStyle name="Note 5 2 2 2 15" xfId="12350"/>
    <cellStyle name="Note 5 2 2 2 15 2" xfId="23728"/>
    <cellStyle name="Note 5 2 2 2 15 2 2" xfId="40540"/>
    <cellStyle name="Note 5 2 2 2 15 3" xfId="40539"/>
    <cellStyle name="Note 5 2 2 2 16" xfId="12713"/>
    <cellStyle name="Note 5 2 2 2 16 2" xfId="24050"/>
    <cellStyle name="Note 5 2 2 2 16 2 2" xfId="40542"/>
    <cellStyle name="Note 5 2 2 2 16 3" xfId="40541"/>
    <cellStyle name="Note 5 2 2 2 17" xfId="13128"/>
    <cellStyle name="Note 5 2 2 2 17 2" xfId="24439"/>
    <cellStyle name="Note 5 2 2 2 17 2 2" xfId="40544"/>
    <cellStyle name="Note 5 2 2 2 17 3" xfId="40543"/>
    <cellStyle name="Note 5 2 2 2 18" xfId="13465"/>
    <cellStyle name="Note 5 2 2 2 18 2" xfId="24744"/>
    <cellStyle name="Note 5 2 2 2 18 2 2" xfId="40546"/>
    <cellStyle name="Note 5 2 2 2 18 3" xfId="40545"/>
    <cellStyle name="Note 5 2 2 2 19" xfId="13796"/>
    <cellStyle name="Note 5 2 2 2 19 2" xfId="25046"/>
    <cellStyle name="Note 5 2 2 2 19 2 2" xfId="40548"/>
    <cellStyle name="Note 5 2 2 2 19 3" xfId="40547"/>
    <cellStyle name="Note 5 2 2 2 2" xfId="4345"/>
    <cellStyle name="Note 5 2 2 2 2 10" xfId="10711"/>
    <cellStyle name="Note 5 2 2 2 2 10 2" xfId="22258"/>
    <cellStyle name="Note 5 2 2 2 2 10 2 2" xfId="40551"/>
    <cellStyle name="Note 5 2 2 2 2 10 3" xfId="40550"/>
    <cellStyle name="Note 5 2 2 2 2 11" xfId="11130"/>
    <cellStyle name="Note 5 2 2 2 2 11 2" xfId="22627"/>
    <cellStyle name="Note 5 2 2 2 2 11 2 2" xfId="40553"/>
    <cellStyle name="Note 5 2 2 2 2 11 3" xfId="40552"/>
    <cellStyle name="Note 5 2 2 2 2 12" xfId="11551"/>
    <cellStyle name="Note 5 2 2 2 2 12 2" xfId="22990"/>
    <cellStyle name="Note 5 2 2 2 2 12 2 2" xfId="40555"/>
    <cellStyle name="Note 5 2 2 2 2 12 3" xfId="40554"/>
    <cellStyle name="Note 5 2 2 2 2 13" xfId="11979"/>
    <cellStyle name="Note 5 2 2 2 2 13 2" xfId="23396"/>
    <cellStyle name="Note 5 2 2 2 2 13 2 2" xfId="40557"/>
    <cellStyle name="Note 5 2 2 2 2 13 3" xfId="40556"/>
    <cellStyle name="Note 5 2 2 2 2 14" xfId="12351"/>
    <cellStyle name="Note 5 2 2 2 2 14 2" xfId="23729"/>
    <cellStyle name="Note 5 2 2 2 2 14 2 2" xfId="40559"/>
    <cellStyle name="Note 5 2 2 2 2 14 3" xfId="40558"/>
    <cellStyle name="Note 5 2 2 2 2 15" xfId="12714"/>
    <cellStyle name="Note 5 2 2 2 2 15 2" xfId="24051"/>
    <cellStyle name="Note 5 2 2 2 2 15 2 2" xfId="40561"/>
    <cellStyle name="Note 5 2 2 2 2 15 3" xfId="40560"/>
    <cellStyle name="Note 5 2 2 2 2 16" xfId="13129"/>
    <cellStyle name="Note 5 2 2 2 2 16 2" xfId="24440"/>
    <cellStyle name="Note 5 2 2 2 2 16 2 2" xfId="40563"/>
    <cellStyle name="Note 5 2 2 2 2 16 3" xfId="40562"/>
    <cellStyle name="Note 5 2 2 2 2 17" xfId="13466"/>
    <cellStyle name="Note 5 2 2 2 2 17 2" xfId="24745"/>
    <cellStyle name="Note 5 2 2 2 2 17 2 2" xfId="40565"/>
    <cellStyle name="Note 5 2 2 2 2 17 3" xfId="40564"/>
    <cellStyle name="Note 5 2 2 2 2 18" xfId="13797"/>
    <cellStyle name="Note 5 2 2 2 2 18 2" xfId="25047"/>
    <cellStyle name="Note 5 2 2 2 2 18 2 2" xfId="40567"/>
    <cellStyle name="Note 5 2 2 2 2 18 3" xfId="40566"/>
    <cellStyle name="Note 5 2 2 2 2 19" xfId="14125"/>
    <cellStyle name="Note 5 2 2 2 2 19 2" xfId="25347"/>
    <cellStyle name="Note 5 2 2 2 2 19 2 2" xfId="40569"/>
    <cellStyle name="Note 5 2 2 2 2 19 3" xfId="40568"/>
    <cellStyle name="Note 5 2 2 2 2 2" xfId="7128"/>
    <cellStyle name="Note 5 2 2 2 2 2 2" xfId="19134"/>
    <cellStyle name="Note 5 2 2 2 2 2 2 2" xfId="40571"/>
    <cellStyle name="Note 5 2 2 2 2 2 3" xfId="40570"/>
    <cellStyle name="Note 5 2 2 2 2 20" xfId="14419"/>
    <cellStyle name="Note 5 2 2 2 2 20 2" xfId="40572"/>
    <cellStyle name="Note 5 2 2 2 2 21" xfId="40549"/>
    <cellStyle name="Note 5 2 2 2 2 3" xfId="7596"/>
    <cellStyle name="Note 5 2 2 2 2 3 2" xfId="19542"/>
    <cellStyle name="Note 5 2 2 2 2 3 2 2" xfId="40574"/>
    <cellStyle name="Note 5 2 2 2 2 3 3" xfId="40573"/>
    <cellStyle name="Note 5 2 2 2 2 4" xfId="8050"/>
    <cellStyle name="Note 5 2 2 2 2 4 2" xfId="19936"/>
    <cellStyle name="Note 5 2 2 2 2 4 2 2" xfId="40576"/>
    <cellStyle name="Note 5 2 2 2 2 4 3" xfId="40575"/>
    <cellStyle name="Note 5 2 2 2 2 5" xfId="8512"/>
    <cellStyle name="Note 5 2 2 2 2 5 2" xfId="20331"/>
    <cellStyle name="Note 5 2 2 2 2 5 2 2" xfId="40578"/>
    <cellStyle name="Note 5 2 2 2 2 5 3" xfId="40577"/>
    <cellStyle name="Note 5 2 2 2 2 6" xfId="8968"/>
    <cellStyle name="Note 5 2 2 2 2 6 2" xfId="20730"/>
    <cellStyle name="Note 5 2 2 2 2 6 2 2" xfId="40580"/>
    <cellStyle name="Note 5 2 2 2 2 6 3" xfId="40579"/>
    <cellStyle name="Note 5 2 2 2 2 7" xfId="9416"/>
    <cellStyle name="Note 5 2 2 2 2 7 2" xfId="21132"/>
    <cellStyle name="Note 5 2 2 2 2 7 2 2" xfId="40582"/>
    <cellStyle name="Note 5 2 2 2 2 7 3" xfId="40581"/>
    <cellStyle name="Note 5 2 2 2 2 8" xfId="9856"/>
    <cellStyle name="Note 5 2 2 2 2 8 2" xfId="21517"/>
    <cellStyle name="Note 5 2 2 2 2 8 2 2" xfId="40584"/>
    <cellStyle name="Note 5 2 2 2 2 8 3" xfId="40583"/>
    <cellStyle name="Note 5 2 2 2 2 9" xfId="10297"/>
    <cellStyle name="Note 5 2 2 2 2 9 2" xfId="21902"/>
    <cellStyle name="Note 5 2 2 2 2 9 2 2" xfId="40586"/>
    <cellStyle name="Note 5 2 2 2 2 9 3" xfId="40585"/>
    <cellStyle name="Note 5 2 2 2 20" xfId="14124"/>
    <cellStyle name="Note 5 2 2 2 20 2" xfId="25346"/>
    <cellStyle name="Note 5 2 2 2 20 2 2" xfId="40588"/>
    <cellStyle name="Note 5 2 2 2 20 3" xfId="40587"/>
    <cellStyle name="Note 5 2 2 2 21" xfId="14418"/>
    <cellStyle name="Note 5 2 2 2 21 2" xfId="40589"/>
    <cellStyle name="Note 5 2 2 2 22" xfId="40528"/>
    <cellStyle name="Note 5 2 2 2 3" xfId="7127"/>
    <cellStyle name="Note 5 2 2 2 3 2" xfId="19133"/>
    <cellStyle name="Note 5 2 2 2 3 2 2" xfId="40591"/>
    <cellStyle name="Note 5 2 2 2 3 3" xfId="40590"/>
    <cellStyle name="Note 5 2 2 2 4" xfId="7595"/>
    <cellStyle name="Note 5 2 2 2 4 2" xfId="19541"/>
    <cellStyle name="Note 5 2 2 2 4 2 2" xfId="40593"/>
    <cellStyle name="Note 5 2 2 2 4 3" xfId="40592"/>
    <cellStyle name="Note 5 2 2 2 5" xfId="8049"/>
    <cellStyle name="Note 5 2 2 2 5 2" xfId="19935"/>
    <cellStyle name="Note 5 2 2 2 5 2 2" xfId="40595"/>
    <cellStyle name="Note 5 2 2 2 5 3" xfId="40594"/>
    <cellStyle name="Note 5 2 2 2 6" xfId="8511"/>
    <cellStyle name="Note 5 2 2 2 6 2" xfId="20330"/>
    <cellStyle name="Note 5 2 2 2 6 2 2" xfId="40597"/>
    <cellStyle name="Note 5 2 2 2 6 3" xfId="40596"/>
    <cellStyle name="Note 5 2 2 2 7" xfId="8967"/>
    <cellStyle name="Note 5 2 2 2 7 2" xfId="20729"/>
    <cellStyle name="Note 5 2 2 2 7 2 2" xfId="40599"/>
    <cellStyle name="Note 5 2 2 2 7 3" xfId="40598"/>
    <cellStyle name="Note 5 2 2 2 8" xfId="9415"/>
    <cellStyle name="Note 5 2 2 2 8 2" xfId="21131"/>
    <cellStyle name="Note 5 2 2 2 8 2 2" xfId="40601"/>
    <cellStyle name="Note 5 2 2 2 8 3" xfId="40600"/>
    <cellStyle name="Note 5 2 2 2 9" xfId="9855"/>
    <cellStyle name="Note 5 2 2 2 9 2" xfId="21516"/>
    <cellStyle name="Note 5 2 2 2 9 2 2" xfId="40603"/>
    <cellStyle name="Note 5 2 2 2 9 3" xfId="40602"/>
    <cellStyle name="Note 5 2 2 20" xfId="14113"/>
    <cellStyle name="Note 5 2 2 20 2" xfId="25335"/>
    <cellStyle name="Note 5 2 2 20 2 2" xfId="40605"/>
    <cellStyle name="Note 5 2 2 20 3" xfId="40604"/>
    <cellStyle name="Note 5 2 2 21" xfId="14407"/>
    <cellStyle name="Note 5 2 2 21 2" xfId="40606"/>
    <cellStyle name="Note 5 2 2 22" xfId="40507"/>
    <cellStyle name="Note 5 2 2 3" xfId="7113"/>
    <cellStyle name="Note 5 2 2 3 2" xfId="19119"/>
    <cellStyle name="Note 5 2 2 3 2 2" xfId="40608"/>
    <cellStyle name="Note 5 2 2 3 3" xfId="40607"/>
    <cellStyle name="Note 5 2 2 4" xfId="7582"/>
    <cellStyle name="Note 5 2 2 4 2" xfId="19528"/>
    <cellStyle name="Note 5 2 2 4 2 2" xfId="40610"/>
    <cellStyle name="Note 5 2 2 4 3" xfId="40609"/>
    <cellStyle name="Note 5 2 2 5" xfId="8035"/>
    <cellStyle name="Note 5 2 2 5 2" xfId="19921"/>
    <cellStyle name="Note 5 2 2 5 2 2" xfId="40612"/>
    <cellStyle name="Note 5 2 2 5 3" xfId="40611"/>
    <cellStyle name="Note 5 2 2 6" xfId="8498"/>
    <cellStyle name="Note 5 2 2 6 2" xfId="20317"/>
    <cellStyle name="Note 5 2 2 6 2 2" xfId="40614"/>
    <cellStyle name="Note 5 2 2 6 3" xfId="40613"/>
    <cellStyle name="Note 5 2 2 7" xfId="8954"/>
    <cellStyle name="Note 5 2 2 7 2" xfId="20717"/>
    <cellStyle name="Note 5 2 2 7 2 2" xfId="40616"/>
    <cellStyle name="Note 5 2 2 7 3" xfId="40615"/>
    <cellStyle name="Note 5 2 2 8" xfId="9403"/>
    <cellStyle name="Note 5 2 2 8 2" xfId="21120"/>
    <cellStyle name="Note 5 2 2 8 2 2" xfId="40618"/>
    <cellStyle name="Note 5 2 2 8 3" xfId="40617"/>
    <cellStyle name="Note 5 2 2 9" xfId="9841"/>
    <cellStyle name="Note 5 2 2 9 2" xfId="21503"/>
    <cellStyle name="Note 5 2 2 9 2 2" xfId="40620"/>
    <cellStyle name="Note 5 2 2 9 3" xfId="40619"/>
    <cellStyle name="Note 5 2 20" xfId="10549"/>
    <cellStyle name="Note 5 2 20 2" xfId="22116"/>
    <cellStyle name="Note 5 2 20 2 2" xfId="40622"/>
    <cellStyle name="Note 5 2 20 3" xfId="40621"/>
    <cellStyle name="Note 5 2 21" xfId="12833"/>
    <cellStyle name="Note 5 2 21 2" xfId="40623"/>
    <cellStyle name="Note 5 2 22" xfId="40486"/>
    <cellStyle name="Note 5 2 3" xfId="4891"/>
    <cellStyle name="Note 5 2 3 2" xfId="17515"/>
    <cellStyle name="Note 5 2 3 2 2" xfId="40625"/>
    <cellStyle name="Note 5 2 3 3" xfId="40624"/>
    <cellStyle name="Note 5 2 4" xfId="6845"/>
    <cellStyle name="Note 5 2 4 2" xfId="18876"/>
    <cellStyle name="Note 5 2 4 2 2" xfId="40627"/>
    <cellStyle name="Note 5 2 4 3" xfId="40626"/>
    <cellStyle name="Note 5 2 5" xfId="5063"/>
    <cellStyle name="Note 5 2 5 2" xfId="17654"/>
    <cellStyle name="Note 5 2 5 2 2" xfId="40629"/>
    <cellStyle name="Note 5 2 5 3" xfId="40628"/>
    <cellStyle name="Note 5 2 6" xfId="6683"/>
    <cellStyle name="Note 5 2 6 2" xfId="18741"/>
    <cellStyle name="Note 5 2 6 2 2" xfId="40631"/>
    <cellStyle name="Note 5 2 6 3" xfId="40630"/>
    <cellStyle name="Note 5 2 7" xfId="5218"/>
    <cellStyle name="Note 5 2 7 2" xfId="17783"/>
    <cellStyle name="Note 5 2 7 2 2" xfId="40633"/>
    <cellStyle name="Note 5 2 7 3" xfId="40632"/>
    <cellStyle name="Note 5 2 8" xfId="8298"/>
    <cellStyle name="Note 5 2 8 2" xfId="20145"/>
    <cellStyle name="Note 5 2 8 2 2" xfId="40635"/>
    <cellStyle name="Note 5 2 8 3" xfId="40634"/>
    <cellStyle name="Note 5 2 9" xfId="5366"/>
    <cellStyle name="Note 5 2 9 2" xfId="17911"/>
    <cellStyle name="Note 5 2 9 2 2" xfId="40637"/>
    <cellStyle name="Note 5 2 9 3" xfId="40636"/>
    <cellStyle name="Note 5 20" xfId="4346"/>
    <cellStyle name="Note 5 20 10" xfId="10712"/>
    <cellStyle name="Note 5 20 10 2" xfId="22259"/>
    <cellStyle name="Note 5 20 10 2 2" xfId="40640"/>
    <cellStyle name="Note 5 20 10 3" xfId="40639"/>
    <cellStyle name="Note 5 20 11" xfId="11131"/>
    <cellStyle name="Note 5 20 11 2" xfId="22628"/>
    <cellStyle name="Note 5 20 11 2 2" xfId="40642"/>
    <cellStyle name="Note 5 20 11 3" xfId="40641"/>
    <cellStyle name="Note 5 20 12" xfId="11552"/>
    <cellStyle name="Note 5 20 12 2" xfId="22991"/>
    <cellStyle name="Note 5 20 12 2 2" xfId="40644"/>
    <cellStyle name="Note 5 20 12 3" xfId="40643"/>
    <cellStyle name="Note 5 20 13" xfId="11980"/>
    <cellStyle name="Note 5 20 13 2" xfId="23397"/>
    <cellStyle name="Note 5 20 13 2 2" xfId="40646"/>
    <cellStyle name="Note 5 20 13 3" xfId="40645"/>
    <cellStyle name="Note 5 20 14" xfId="12352"/>
    <cellStyle name="Note 5 20 14 2" xfId="23730"/>
    <cellStyle name="Note 5 20 14 2 2" xfId="40648"/>
    <cellStyle name="Note 5 20 14 3" xfId="40647"/>
    <cellStyle name="Note 5 20 15" xfId="12715"/>
    <cellStyle name="Note 5 20 15 2" xfId="24052"/>
    <cellStyle name="Note 5 20 15 2 2" xfId="40650"/>
    <cellStyle name="Note 5 20 15 3" xfId="40649"/>
    <cellStyle name="Note 5 20 16" xfId="13130"/>
    <cellStyle name="Note 5 20 16 2" xfId="24441"/>
    <cellStyle name="Note 5 20 16 2 2" xfId="40652"/>
    <cellStyle name="Note 5 20 16 3" xfId="40651"/>
    <cellStyle name="Note 5 20 17" xfId="13467"/>
    <cellStyle name="Note 5 20 17 2" xfId="24746"/>
    <cellStyle name="Note 5 20 17 2 2" xfId="40654"/>
    <cellStyle name="Note 5 20 17 3" xfId="40653"/>
    <cellStyle name="Note 5 20 18" xfId="13798"/>
    <cellStyle name="Note 5 20 18 2" xfId="25048"/>
    <cellStyle name="Note 5 20 18 2 2" xfId="40656"/>
    <cellStyle name="Note 5 20 18 3" xfId="40655"/>
    <cellStyle name="Note 5 20 19" xfId="14126"/>
    <cellStyle name="Note 5 20 19 2" xfId="25348"/>
    <cellStyle name="Note 5 20 19 2 2" xfId="40658"/>
    <cellStyle name="Note 5 20 19 3" xfId="40657"/>
    <cellStyle name="Note 5 20 2" xfId="7129"/>
    <cellStyle name="Note 5 20 2 2" xfId="19135"/>
    <cellStyle name="Note 5 20 2 2 2" xfId="40660"/>
    <cellStyle name="Note 5 20 2 3" xfId="40659"/>
    <cellStyle name="Note 5 20 20" xfId="14420"/>
    <cellStyle name="Note 5 20 20 2" xfId="40661"/>
    <cellStyle name="Note 5 20 21" xfId="40638"/>
    <cellStyle name="Note 5 20 3" xfId="7597"/>
    <cellStyle name="Note 5 20 3 2" xfId="19543"/>
    <cellStyle name="Note 5 20 3 2 2" xfId="40663"/>
    <cellStyle name="Note 5 20 3 3" xfId="40662"/>
    <cellStyle name="Note 5 20 4" xfId="8051"/>
    <cellStyle name="Note 5 20 4 2" xfId="19937"/>
    <cellStyle name="Note 5 20 4 2 2" xfId="40665"/>
    <cellStyle name="Note 5 20 4 3" xfId="40664"/>
    <cellStyle name="Note 5 20 5" xfId="8513"/>
    <cellStyle name="Note 5 20 5 2" xfId="20332"/>
    <cellStyle name="Note 5 20 5 2 2" xfId="40667"/>
    <cellStyle name="Note 5 20 5 3" xfId="40666"/>
    <cellStyle name="Note 5 20 6" xfId="8969"/>
    <cellStyle name="Note 5 20 6 2" xfId="20731"/>
    <cellStyle name="Note 5 20 6 2 2" xfId="40669"/>
    <cellStyle name="Note 5 20 6 3" xfId="40668"/>
    <cellStyle name="Note 5 20 7" xfId="9417"/>
    <cellStyle name="Note 5 20 7 2" xfId="21133"/>
    <cellStyle name="Note 5 20 7 2 2" xfId="40671"/>
    <cellStyle name="Note 5 20 7 3" xfId="40670"/>
    <cellStyle name="Note 5 20 8" xfId="9857"/>
    <cellStyle name="Note 5 20 8 2" xfId="21518"/>
    <cellStyle name="Note 5 20 8 2 2" xfId="40673"/>
    <cellStyle name="Note 5 20 8 3" xfId="40672"/>
    <cellStyle name="Note 5 20 9" xfId="10298"/>
    <cellStyle name="Note 5 20 9 2" xfId="21903"/>
    <cellStyle name="Note 5 20 9 2 2" xfId="40675"/>
    <cellStyle name="Note 5 20 9 3" xfId="40674"/>
    <cellStyle name="Note 5 21" xfId="4347"/>
    <cellStyle name="Note 5 21 10" xfId="10713"/>
    <cellStyle name="Note 5 21 10 2" xfId="22260"/>
    <cellStyle name="Note 5 21 10 2 2" xfId="40678"/>
    <cellStyle name="Note 5 21 10 3" xfId="40677"/>
    <cellStyle name="Note 5 21 11" xfId="11132"/>
    <cellStyle name="Note 5 21 11 2" xfId="22629"/>
    <cellStyle name="Note 5 21 11 2 2" xfId="40680"/>
    <cellStyle name="Note 5 21 11 3" xfId="40679"/>
    <cellStyle name="Note 5 21 12" xfId="11553"/>
    <cellStyle name="Note 5 21 12 2" xfId="22992"/>
    <cellStyle name="Note 5 21 12 2 2" xfId="40682"/>
    <cellStyle name="Note 5 21 12 3" xfId="40681"/>
    <cellStyle name="Note 5 21 13" xfId="11981"/>
    <cellStyle name="Note 5 21 13 2" xfId="23398"/>
    <cellStyle name="Note 5 21 13 2 2" xfId="40684"/>
    <cellStyle name="Note 5 21 13 3" xfId="40683"/>
    <cellStyle name="Note 5 21 14" xfId="12353"/>
    <cellStyle name="Note 5 21 14 2" xfId="23731"/>
    <cellStyle name="Note 5 21 14 2 2" xfId="40686"/>
    <cellStyle name="Note 5 21 14 3" xfId="40685"/>
    <cellStyle name="Note 5 21 15" xfId="12716"/>
    <cellStyle name="Note 5 21 15 2" xfId="24053"/>
    <cellStyle name="Note 5 21 15 2 2" xfId="40688"/>
    <cellStyle name="Note 5 21 15 3" xfId="40687"/>
    <cellStyle name="Note 5 21 16" xfId="13131"/>
    <cellStyle name="Note 5 21 16 2" xfId="24442"/>
    <cellStyle name="Note 5 21 16 2 2" xfId="40690"/>
    <cellStyle name="Note 5 21 16 3" xfId="40689"/>
    <cellStyle name="Note 5 21 17" xfId="13468"/>
    <cellStyle name="Note 5 21 17 2" xfId="24747"/>
    <cellStyle name="Note 5 21 17 2 2" xfId="40692"/>
    <cellStyle name="Note 5 21 17 3" xfId="40691"/>
    <cellStyle name="Note 5 21 18" xfId="13799"/>
    <cellStyle name="Note 5 21 18 2" xfId="25049"/>
    <cellStyle name="Note 5 21 18 2 2" xfId="40694"/>
    <cellStyle name="Note 5 21 18 3" xfId="40693"/>
    <cellStyle name="Note 5 21 19" xfId="14127"/>
    <cellStyle name="Note 5 21 19 2" xfId="25349"/>
    <cellStyle name="Note 5 21 19 2 2" xfId="40696"/>
    <cellStyle name="Note 5 21 19 3" xfId="40695"/>
    <cellStyle name="Note 5 21 2" xfId="7130"/>
    <cellStyle name="Note 5 21 2 2" xfId="19136"/>
    <cellStyle name="Note 5 21 2 2 2" xfId="40698"/>
    <cellStyle name="Note 5 21 2 3" xfId="40697"/>
    <cellStyle name="Note 5 21 20" xfId="14421"/>
    <cellStyle name="Note 5 21 20 2" xfId="40699"/>
    <cellStyle name="Note 5 21 21" xfId="40676"/>
    <cellStyle name="Note 5 21 3" xfId="7598"/>
    <cellStyle name="Note 5 21 3 2" xfId="19544"/>
    <cellStyle name="Note 5 21 3 2 2" xfId="40701"/>
    <cellStyle name="Note 5 21 3 3" xfId="40700"/>
    <cellStyle name="Note 5 21 4" xfId="8052"/>
    <cellStyle name="Note 5 21 4 2" xfId="19938"/>
    <cellStyle name="Note 5 21 4 2 2" xfId="40703"/>
    <cellStyle name="Note 5 21 4 3" xfId="40702"/>
    <cellStyle name="Note 5 21 5" xfId="8514"/>
    <cellStyle name="Note 5 21 5 2" xfId="20333"/>
    <cellStyle name="Note 5 21 5 2 2" xfId="40705"/>
    <cellStyle name="Note 5 21 5 3" xfId="40704"/>
    <cellStyle name="Note 5 21 6" xfId="8970"/>
    <cellStyle name="Note 5 21 6 2" xfId="20732"/>
    <cellStyle name="Note 5 21 6 2 2" xfId="40707"/>
    <cellStyle name="Note 5 21 6 3" xfId="40706"/>
    <cellStyle name="Note 5 21 7" xfId="9418"/>
    <cellStyle name="Note 5 21 7 2" xfId="21134"/>
    <cellStyle name="Note 5 21 7 2 2" xfId="40709"/>
    <cellStyle name="Note 5 21 7 3" xfId="40708"/>
    <cellStyle name="Note 5 21 8" xfId="9858"/>
    <cellStyle name="Note 5 21 8 2" xfId="21519"/>
    <cellStyle name="Note 5 21 8 2 2" xfId="40711"/>
    <cellStyle name="Note 5 21 8 3" xfId="40710"/>
    <cellStyle name="Note 5 21 9" xfId="10299"/>
    <cellStyle name="Note 5 21 9 2" xfId="21904"/>
    <cellStyle name="Note 5 21 9 2 2" xfId="40713"/>
    <cellStyle name="Note 5 21 9 3" xfId="40712"/>
    <cellStyle name="Note 5 22" xfId="4348"/>
    <cellStyle name="Note 5 22 10" xfId="10714"/>
    <cellStyle name="Note 5 22 10 2" xfId="22261"/>
    <cellStyle name="Note 5 22 10 2 2" xfId="40716"/>
    <cellStyle name="Note 5 22 10 3" xfId="40715"/>
    <cellStyle name="Note 5 22 11" xfId="11133"/>
    <cellStyle name="Note 5 22 11 2" xfId="22630"/>
    <cellStyle name="Note 5 22 11 2 2" xfId="40718"/>
    <cellStyle name="Note 5 22 11 3" xfId="40717"/>
    <cellStyle name="Note 5 22 12" xfId="11554"/>
    <cellStyle name="Note 5 22 12 2" xfId="22993"/>
    <cellStyle name="Note 5 22 12 2 2" xfId="40720"/>
    <cellStyle name="Note 5 22 12 3" xfId="40719"/>
    <cellStyle name="Note 5 22 13" xfId="11982"/>
    <cellStyle name="Note 5 22 13 2" xfId="23399"/>
    <cellStyle name="Note 5 22 13 2 2" xfId="40722"/>
    <cellStyle name="Note 5 22 13 3" xfId="40721"/>
    <cellStyle name="Note 5 22 14" xfId="12354"/>
    <cellStyle name="Note 5 22 14 2" xfId="23732"/>
    <cellStyle name="Note 5 22 14 2 2" xfId="40724"/>
    <cellStyle name="Note 5 22 14 3" xfId="40723"/>
    <cellStyle name="Note 5 22 15" xfId="12717"/>
    <cellStyle name="Note 5 22 15 2" xfId="24054"/>
    <cellStyle name="Note 5 22 15 2 2" xfId="40726"/>
    <cellStyle name="Note 5 22 15 3" xfId="40725"/>
    <cellStyle name="Note 5 22 16" xfId="13132"/>
    <cellStyle name="Note 5 22 16 2" xfId="24443"/>
    <cellStyle name="Note 5 22 16 2 2" xfId="40728"/>
    <cellStyle name="Note 5 22 16 3" xfId="40727"/>
    <cellStyle name="Note 5 22 17" xfId="13469"/>
    <cellStyle name="Note 5 22 17 2" xfId="24748"/>
    <cellStyle name="Note 5 22 17 2 2" xfId="40730"/>
    <cellStyle name="Note 5 22 17 3" xfId="40729"/>
    <cellStyle name="Note 5 22 18" xfId="13800"/>
    <cellStyle name="Note 5 22 18 2" xfId="25050"/>
    <cellStyle name="Note 5 22 18 2 2" xfId="40732"/>
    <cellStyle name="Note 5 22 18 3" xfId="40731"/>
    <cellStyle name="Note 5 22 19" xfId="14128"/>
    <cellStyle name="Note 5 22 19 2" xfId="25350"/>
    <cellStyle name="Note 5 22 19 2 2" xfId="40734"/>
    <cellStyle name="Note 5 22 19 3" xfId="40733"/>
    <cellStyle name="Note 5 22 2" xfId="7131"/>
    <cellStyle name="Note 5 22 2 2" xfId="19137"/>
    <cellStyle name="Note 5 22 2 2 2" xfId="40736"/>
    <cellStyle name="Note 5 22 2 3" xfId="40735"/>
    <cellStyle name="Note 5 22 20" xfId="14422"/>
    <cellStyle name="Note 5 22 20 2" xfId="40737"/>
    <cellStyle name="Note 5 22 21" xfId="40714"/>
    <cellStyle name="Note 5 22 3" xfId="7599"/>
    <cellStyle name="Note 5 22 3 2" xfId="19545"/>
    <cellStyle name="Note 5 22 3 2 2" xfId="40739"/>
    <cellStyle name="Note 5 22 3 3" xfId="40738"/>
    <cellStyle name="Note 5 22 4" xfId="8053"/>
    <cellStyle name="Note 5 22 4 2" xfId="19939"/>
    <cellStyle name="Note 5 22 4 2 2" xfId="40741"/>
    <cellStyle name="Note 5 22 4 3" xfId="40740"/>
    <cellStyle name="Note 5 22 5" xfId="8515"/>
    <cellStyle name="Note 5 22 5 2" xfId="20334"/>
    <cellStyle name="Note 5 22 5 2 2" xfId="40743"/>
    <cellStyle name="Note 5 22 5 3" xfId="40742"/>
    <cellStyle name="Note 5 22 6" xfId="8971"/>
    <cellStyle name="Note 5 22 6 2" xfId="20733"/>
    <cellStyle name="Note 5 22 6 2 2" xfId="40745"/>
    <cellStyle name="Note 5 22 6 3" xfId="40744"/>
    <cellStyle name="Note 5 22 7" xfId="9419"/>
    <cellStyle name="Note 5 22 7 2" xfId="21135"/>
    <cellStyle name="Note 5 22 7 2 2" xfId="40747"/>
    <cellStyle name="Note 5 22 7 3" xfId="40746"/>
    <cellStyle name="Note 5 22 8" xfId="9859"/>
    <cellStyle name="Note 5 22 8 2" xfId="21520"/>
    <cellStyle name="Note 5 22 8 2 2" xfId="40749"/>
    <cellStyle name="Note 5 22 8 3" xfId="40748"/>
    <cellStyle name="Note 5 22 9" xfId="10300"/>
    <cellStyle name="Note 5 22 9 2" xfId="21905"/>
    <cellStyle name="Note 5 22 9 2 2" xfId="40751"/>
    <cellStyle name="Note 5 22 9 3" xfId="40750"/>
    <cellStyle name="Note 5 23" xfId="4349"/>
    <cellStyle name="Note 5 23 10" xfId="10715"/>
    <cellStyle name="Note 5 23 10 2" xfId="22262"/>
    <cellStyle name="Note 5 23 10 2 2" xfId="40754"/>
    <cellStyle name="Note 5 23 10 3" xfId="40753"/>
    <cellStyle name="Note 5 23 11" xfId="11134"/>
    <cellStyle name="Note 5 23 11 2" xfId="22631"/>
    <cellStyle name="Note 5 23 11 2 2" xfId="40756"/>
    <cellStyle name="Note 5 23 11 3" xfId="40755"/>
    <cellStyle name="Note 5 23 12" xfId="11555"/>
    <cellStyle name="Note 5 23 12 2" xfId="22994"/>
    <cellStyle name="Note 5 23 12 2 2" xfId="40758"/>
    <cellStyle name="Note 5 23 12 3" xfId="40757"/>
    <cellStyle name="Note 5 23 13" xfId="11983"/>
    <cellStyle name="Note 5 23 13 2" xfId="23400"/>
    <cellStyle name="Note 5 23 13 2 2" xfId="40760"/>
    <cellStyle name="Note 5 23 13 3" xfId="40759"/>
    <cellStyle name="Note 5 23 14" xfId="12355"/>
    <cellStyle name="Note 5 23 14 2" xfId="23733"/>
    <cellStyle name="Note 5 23 14 2 2" xfId="40762"/>
    <cellStyle name="Note 5 23 14 3" xfId="40761"/>
    <cellStyle name="Note 5 23 15" xfId="12718"/>
    <cellStyle name="Note 5 23 15 2" xfId="24055"/>
    <cellStyle name="Note 5 23 15 2 2" xfId="40764"/>
    <cellStyle name="Note 5 23 15 3" xfId="40763"/>
    <cellStyle name="Note 5 23 16" xfId="13133"/>
    <cellStyle name="Note 5 23 16 2" xfId="24444"/>
    <cellStyle name="Note 5 23 16 2 2" xfId="40766"/>
    <cellStyle name="Note 5 23 16 3" xfId="40765"/>
    <cellStyle name="Note 5 23 17" xfId="13470"/>
    <cellStyle name="Note 5 23 17 2" xfId="24749"/>
    <cellStyle name="Note 5 23 17 2 2" xfId="40768"/>
    <cellStyle name="Note 5 23 17 3" xfId="40767"/>
    <cellStyle name="Note 5 23 18" xfId="13801"/>
    <cellStyle name="Note 5 23 18 2" xfId="25051"/>
    <cellStyle name="Note 5 23 18 2 2" xfId="40770"/>
    <cellStyle name="Note 5 23 18 3" xfId="40769"/>
    <cellStyle name="Note 5 23 19" xfId="14129"/>
    <cellStyle name="Note 5 23 19 2" xfId="25351"/>
    <cellStyle name="Note 5 23 19 2 2" xfId="40772"/>
    <cellStyle name="Note 5 23 19 3" xfId="40771"/>
    <cellStyle name="Note 5 23 2" xfId="7132"/>
    <cellStyle name="Note 5 23 2 2" xfId="19138"/>
    <cellStyle name="Note 5 23 2 2 2" xfId="40774"/>
    <cellStyle name="Note 5 23 2 3" xfId="40773"/>
    <cellStyle name="Note 5 23 20" xfId="14423"/>
    <cellStyle name="Note 5 23 20 2" xfId="40775"/>
    <cellStyle name="Note 5 23 21" xfId="40752"/>
    <cellStyle name="Note 5 23 3" xfId="7600"/>
    <cellStyle name="Note 5 23 3 2" xfId="19546"/>
    <cellStyle name="Note 5 23 3 2 2" xfId="40777"/>
    <cellStyle name="Note 5 23 3 3" xfId="40776"/>
    <cellStyle name="Note 5 23 4" xfId="8054"/>
    <cellStyle name="Note 5 23 4 2" xfId="19940"/>
    <cellStyle name="Note 5 23 4 2 2" xfId="40779"/>
    <cellStyle name="Note 5 23 4 3" xfId="40778"/>
    <cellStyle name="Note 5 23 5" xfId="8516"/>
    <cellStyle name="Note 5 23 5 2" xfId="20335"/>
    <cellStyle name="Note 5 23 5 2 2" xfId="40781"/>
    <cellStyle name="Note 5 23 5 3" xfId="40780"/>
    <cellStyle name="Note 5 23 6" xfId="8972"/>
    <cellStyle name="Note 5 23 6 2" xfId="20734"/>
    <cellStyle name="Note 5 23 6 2 2" xfId="40783"/>
    <cellStyle name="Note 5 23 6 3" xfId="40782"/>
    <cellStyle name="Note 5 23 7" xfId="9420"/>
    <cellStyle name="Note 5 23 7 2" xfId="21136"/>
    <cellStyle name="Note 5 23 7 2 2" xfId="40785"/>
    <cellStyle name="Note 5 23 7 3" xfId="40784"/>
    <cellStyle name="Note 5 23 8" xfId="9860"/>
    <cellStyle name="Note 5 23 8 2" xfId="21521"/>
    <cellStyle name="Note 5 23 8 2 2" xfId="40787"/>
    <cellStyle name="Note 5 23 8 3" xfId="40786"/>
    <cellStyle name="Note 5 23 9" xfId="10301"/>
    <cellStyle name="Note 5 23 9 2" xfId="21906"/>
    <cellStyle name="Note 5 23 9 2 2" xfId="40789"/>
    <cellStyle name="Note 5 23 9 3" xfId="40788"/>
    <cellStyle name="Note 5 24" xfId="4350"/>
    <cellStyle name="Note 5 24 10" xfId="10716"/>
    <cellStyle name="Note 5 24 10 2" xfId="22263"/>
    <cellStyle name="Note 5 24 10 2 2" xfId="40792"/>
    <cellStyle name="Note 5 24 10 3" xfId="40791"/>
    <cellStyle name="Note 5 24 11" xfId="11135"/>
    <cellStyle name="Note 5 24 11 2" xfId="22632"/>
    <cellStyle name="Note 5 24 11 2 2" xfId="40794"/>
    <cellStyle name="Note 5 24 11 3" xfId="40793"/>
    <cellStyle name="Note 5 24 12" xfId="11556"/>
    <cellStyle name="Note 5 24 12 2" xfId="22995"/>
    <cellStyle name="Note 5 24 12 2 2" xfId="40796"/>
    <cellStyle name="Note 5 24 12 3" xfId="40795"/>
    <cellStyle name="Note 5 24 13" xfId="11984"/>
    <cellStyle name="Note 5 24 13 2" xfId="23401"/>
    <cellStyle name="Note 5 24 13 2 2" xfId="40798"/>
    <cellStyle name="Note 5 24 13 3" xfId="40797"/>
    <cellStyle name="Note 5 24 14" xfId="12356"/>
    <cellStyle name="Note 5 24 14 2" xfId="23734"/>
    <cellStyle name="Note 5 24 14 2 2" xfId="40800"/>
    <cellStyle name="Note 5 24 14 3" xfId="40799"/>
    <cellStyle name="Note 5 24 15" xfId="12719"/>
    <cellStyle name="Note 5 24 15 2" xfId="24056"/>
    <cellStyle name="Note 5 24 15 2 2" xfId="40802"/>
    <cellStyle name="Note 5 24 15 3" xfId="40801"/>
    <cellStyle name="Note 5 24 16" xfId="13134"/>
    <cellStyle name="Note 5 24 16 2" xfId="24445"/>
    <cellStyle name="Note 5 24 16 2 2" xfId="40804"/>
    <cellStyle name="Note 5 24 16 3" xfId="40803"/>
    <cellStyle name="Note 5 24 17" xfId="13471"/>
    <cellStyle name="Note 5 24 17 2" xfId="24750"/>
    <cellStyle name="Note 5 24 17 2 2" xfId="40806"/>
    <cellStyle name="Note 5 24 17 3" xfId="40805"/>
    <cellStyle name="Note 5 24 18" xfId="13802"/>
    <cellStyle name="Note 5 24 18 2" xfId="25052"/>
    <cellStyle name="Note 5 24 18 2 2" xfId="40808"/>
    <cellStyle name="Note 5 24 18 3" xfId="40807"/>
    <cellStyle name="Note 5 24 19" xfId="14130"/>
    <cellStyle name="Note 5 24 19 2" xfId="25352"/>
    <cellStyle name="Note 5 24 19 2 2" xfId="40810"/>
    <cellStyle name="Note 5 24 19 3" xfId="40809"/>
    <cellStyle name="Note 5 24 2" xfId="7133"/>
    <cellStyle name="Note 5 24 2 2" xfId="19139"/>
    <cellStyle name="Note 5 24 2 2 2" xfId="40812"/>
    <cellStyle name="Note 5 24 2 3" xfId="40811"/>
    <cellStyle name="Note 5 24 20" xfId="14424"/>
    <cellStyle name="Note 5 24 20 2" xfId="40813"/>
    <cellStyle name="Note 5 24 21" xfId="40790"/>
    <cellStyle name="Note 5 24 3" xfId="7601"/>
    <cellStyle name="Note 5 24 3 2" xfId="19547"/>
    <cellStyle name="Note 5 24 3 2 2" xfId="40815"/>
    <cellStyle name="Note 5 24 3 3" xfId="40814"/>
    <cellStyle name="Note 5 24 4" xfId="8055"/>
    <cellStyle name="Note 5 24 4 2" xfId="19941"/>
    <cellStyle name="Note 5 24 4 2 2" xfId="40817"/>
    <cellStyle name="Note 5 24 4 3" xfId="40816"/>
    <cellStyle name="Note 5 24 5" xfId="8517"/>
    <cellStyle name="Note 5 24 5 2" xfId="20336"/>
    <cellStyle name="Note 5 24 5 2 2" xfId="40819"/>
    <cellStyle name="Note 5 24 5 3" xfId="40818"/>
    <cellStyle name="Note 5 24 6" xfId="8973"/>
    <cellStyle name="Note 5 24 6 2" xfId="20735"/>
    <cellStyle name="Note 5 24 6 2 2" xfId="40821"/>
    <cellStyle name="Note 5 24 6 3" xfId="40820"/>
    <cellStyle name="Note 5 24 7" xfId="9421"/>
    <cellStyle name="Note 5 24 7 2" xfId="21137"/>
    <cellStyle name="Note 5 24 7 2 2" xfId="40823"/>
    <cellStyle name="Note 5 24 7 3" xfId="40822"/>
    <cellStyle name="Note 5 24 8" xfId="9861"/>
    <cellStyle name="Note 5 24 8 2" xfId="21522"/>
    <cellStyle name="Note 5 24 8 2 2" xfId="40825"/>
    <cellStyle name="Note 5 24 8 3" xfId="40824"/>
    <cellStyle name="Note 5 24 9" xfId="10302"/>
    <cellStyle name="Note 5 24 9 2" xfId="21907"/>
    <cellStyle name="Note 5 24 9 2 2" xfId="40827"/>
    <cellStyle name="Note 5 24 9 3" xfId="40826"/>
    <cellStyle name="Note 5 25" xfId="4351"/>
    <cellStyle name="Note 5 25 10" xfId="10717"/>
    <cellStyle name="Note 5 25 10 2" xfId="22264"/>
    <cellStyle name="Note 5 25 10 2 2" xfId="40830"/>
    <cellStyle name="Note 5 25 10 3" xfId="40829"/>
    <cellStyle name="Note 5 25 11" xfId="11136"/>
    <cellStyle name="Note 5 25 11 2" xfId="22633"/>
    <cellStyle name="Note 5 25 11 2 2" xfId="40832"/>
    <cellStyle name="Note 5 25 11 3" xfId="40831"/>
    <cellStyle name="Note 5 25 12" xfId="11557"/>
    <cellStyle name="Note 5 25 12 2" xfId="22996"/>
    <cellStyle name="Note 5 25 12 2 2" xfId="40834"/>
    <cellStyle name="Note 5 25 12 3" xfId="40833"/>
    <cellStyle name="Note 5 25 13" xfId="11985"/>
    <cellStyle name="Note 5 25 13 2" xfId="23402"/>
    <cellStyle name="Note 5 25 13 2 2" xfId="40836"/>
    <cellStyle name="Note 5 25 13 3" xfId="40835"/>
    <cellStyle name="Note 5 25 14" xfId="12357"/>
    <cellStyle name="Note 5 25 14 2" xfId="23735"/>
    <cellStyle name="Note 5 25 14 2 2" xfId="40838"/>
    <cellStyle name="Note 5 25 14 3" xfId="40837"/>
    <cellStyle name="Note 5 25 15" xfId="12720"/>
    <cellStyle name="Note 5 25 15 2" xfId="24057"/>
    <cellStyle name="Note 5 25 15 2 2" xfId="40840"/>
    <cellStyle name="Note 5 25 15 3" xfId="40839"/>
    <cellStyle name="Note 5 25 16" xfId="13135"/>
    <cellStyle name="Note 5 25 16 2" xfId="24446"/>
    <cellStyle name="Note 5 25 16 2 2" xfId="40842"/>
    <cellStyle name="Note 5 25 16 3" xfId="40841"/>
    <cellStyle name="Note 5 25 17" xfId="13472"/>
    <cellStyle name="Note 5 25 17 2" xfId="24751"/>
    <cellStyle name="Note 5 25 17 2 2" xfId="40844"/>
    <cellStyle name="Note 5 25 17 3" xfId="40843"/>
    <cellStyle name="Note 5 25 18" xfId="13803"/>
    <cellStyle name="Note 5 25 18 2" xfId="25053"/>
    <cellStyle name="Note 5 25 18 2 2" xfId="40846"/>
    <cellStyle name="Note 5 25 18 3" xfId="40845"/>
    <cellStyle name="Note 5 25 19" xfId="14131"/>
    <cellStyle name="Note 5 25 19 2" xfId="25353"/>
    <cellStyle name="Note 5 25 19 2 2" xfId="40848"/>
    <cellStyle name="Note 5 25 19 3" xfId="40847"/>
    <cellStyle name="Note 5 25 2" xfId="7134"/>
    <cellStyle name="Note 5 25 2 2" xfId="19140"/>
    <cellStyle name="Note 5 25 2 2 2" xfId="40850"/>
    <cellStyle name="Note 5 25 2 3" xfId="40849"/>
    <cellStyle name="Note 5 25 20" xfId="14425"/>
    <cellStyle name="Note 5 25 20 2" xfId="40851"/>
    <cellStyle name="Note 5 25 21" xfId="40828"/>
    <cellStyle name="Note 5 25 3" xfId="7602"/>
    <cellStyle name="Note 5 25 3 2" xfId="19548"/>
    <cellStyle name="Note 5 25 3 2 2" xfId="40853"/>
    <cellStyle name="Note 5 25 3 3" xfId="40852"/>
    <cellStyle name="Note 5 25 4" xfId="8056"/>
    <cellStyle name="Note 5 25 4 2" xfId="19942"/>
    <cellStyle name="Note 5 25 4 2 2" xfId="40855"/>
    <cellStyle name="Note 5 25 4 3" xfId="40854"/>
    <cellStyle name="Note 5 25 5" xfId="8518"/>
    <cellStyle name="Note 5 25 5 2" xfId="20337"/>
    <cellStyle name="Note 5 25 5 2 2" xfId="40857"/>
    <cellStyle name="Note 5 25 5 3" xfId="40856"/>
    <cellStyle name="Note 5 25 6" xfId="8974"/>
    <cellStyle name="Note 5 25 6 2" xfId="20736"/>
    <cellStyle name="Note 5 25 6 2 2" xfId="40859"/>
    <cellStyle name="Note 5 25 6 3" xfId="40858"/>
    <cellStyle name="Note 5 25 7" xfId="9422"/>
    <cellStyle name="Note 5 25 7 2" xfId="21138"/>
    <cellStyle name="Note 5 25 7 2 2" xfId="40861"/>
    <cellStyle name="Note 5 25 7 3" xfId="40860"/>
    <cellStyle name="Note 5 25 8" xfId="9862"/>
    <cellStyle name="Note 5 25 8 2" xfId="21523"/>
    <cellStyle name="Note 5 25 8 2 2" xfId="40863"/>
    <cellStyle name="Note 5 25 8 3" xfId="40862"/>
    <cellStyle name="Note 5 25 9" xfId="10303"/>
    <cellStyle name="Note 5 25 9 2" xfId="21908"/>
    <cellStyle name="Note 5 25 9 2 2" xfId="40865"/>
    <cellStyle name="Note 5 25 9 3" xfId="40864"/>
    <cellStyle name="Note 5 26" xfId="4352"/>
    <cellStyle name="Note 5 26 10" xfId="10718"/>
    <cellStyle name="Note 5 26 10 2" xfId="22265"/>
    <cellStyle name="Note 5 26 10 2 2" xfId="40868"/>
    <cellStyle name="Note 5 26 10 3" xfId="40867"/>
    <cellStyle name="Note 5 26 11" xfId="11137"/>
    <cellStyle name="Note 5 26 11 2" xfId="22634"/>
    <cellStyle name="Note 5 26 11 2 2" xfId="40870"/>
    <cellStyle name="Note 5 26 11 3" xfId="40869"/>
    <cellStyle name="Note 5 26 12" xfId="11558"/>
    <cellStyle name="Note 5 26 12 2" xfId="22997"/>
    <cellStyle name="Note 5 26 12 2 2" xfId="40872"/>
    <cellStyle name="Note 5 26 12 3" xfId="40871"/>
    <cellStyle name="Note 5 26 13" xfId="11986"/>
    <cellStyle name="Note 5 26 13 2" xfId="23403"/>
    <cellStyle name="Note 5 26 13 2 2" xfId="40874"/>
    <cellStyle name="Note 5 26 13 3" xfId="40873"/>
    <cellStyle name="Note 5 26 14" xfId="12358"/>
    <cellStyle name="Note 5 26 14 2" xfId="23736"/>
    <cellStyle name="Note 5 26 14 2 2" xfId="40876"/>
    <cellStyle name="Note 5 26 14 3" xfId="40875"/>
    <cellStyle name="Note 5 26 15" xfId="12721"/>
    <cellStyle name="Note 5 26 15 2" xfId="24058"/>
    <cellStyle name="Note 5 26 15 2 2" xfId="40878"/>
    <cellStyle name="Note 5 26 15 3" xfId="40877"/>
    <cellStyle name="Note 5 26 16" xfId="13136"/>
    <cellStyle name="Note 5 26 16 2" xfId="24447"/>
    <cellStyle name="Note 5 26 16 2 2" xfId="40880"/>
    <cellStyle name="Note 5 26 16 3" xfId="40879"/>
    <cellStyle name="Note 5 26 17" xfId="13473"/>
    <cellStyle name="Note 5 26 17 2" xfId="24752"/>
    <cellStyle name="Note 5 26 17 2 2" xfId="40882"/>
    <cellStyle name="Note 5 26 17 3" xfId="40881"/>
    <cellStyle name="Note 5 26 18" xfId="13804"/>
    <cellStyle name="Note 5 26 18 2" xfId="25054"/>
    <cellStyle name="Note 5 26 18 2 2" xfId="40884"/>
    <cellStyle name="Note 5 26 18 3" xfId="40883"/>
    <cellStyle name="Note 5 26 19" xfId="14132"/>
    <cellStyle name="Note 5 26 19 2" xfId="25354"/>
    <cellStyle name="Note 5 26 19 2 2" xfId="40886"/>
    <cellStyle name="Note 5 26 19 3" xfId="40885"/>
    <cellStyle name="Note 5 26 2" xfId="7135"/>
    <cellStyle name="Note 5 26 2 2" xfId="19141"/>
    <cellStyle name="Note 5 26 2 2 2" xfId="40888"/>
    <cellStyle name="Note 5 26 2 3" xfId="40887"/>
    <cellStyle name="Note 5 26 20" xfId="14426"/>
    <cellStyle name="Note 5 26 20 2" xfId="40889"/>
    <cellStyle name="Note 5 26 21" xfId="40866"/>
    <cellStyle name="Note 5 26 3" xfId="7603"/>
    <cellStyle name="Note 5 26 3 2" xfId="19549"/>
    <cellStyle name="Note 5 26 3 2 2" xfId="40891"/>
    <cellStyle name="Note 5 26 3 3" xfId="40890"/>
    <cellStyle name="Note 5 26 4" xfId="8057"/>
    <cellStyle name="Note 5 26 4 2" xfId="19943"/>
    <cellStyle name="Note 5 26 4 2 2" xfId="40893"/>
    <cellStyle name="Note 5 26 4 3" xfId="40892"/>
    <cellStyle name="Note 5 26 5" xfId="8519"/>
    <cellStyle name="Note 5 26 5 2" xfId="20338"/>
    <cellStyle name="Note 5 26 5 2 2" xfId="40895"/>
    <cellStyle name="Note 5 26 5 3" xfId="40894"/>
    <cellStyle name="Note 5 26 6" xfId="8975"/>
    <cellStyle name="Note 5 26 6 2" xfId="20737"/>
    <cellStyle name="Note 5 26 6 2 2" xfId="40897"/>
    <cellStyle name="Note 5 26 6 3" xfId="40896"/>
    <cellStyle name="Note 5 26 7" xfId="9423"/>
    <cellStyle name="Note 5 26 7 2" xfId="21139"/>
    <cellStyle name="Note 5 26 7 2 2" xfId="40899"/>
    <cellStyle name="Note 5 26 7 3" xfId="40898"/>
    <cellStyle name="Note 5 26 8" xfId="9863"/>
    <cellStyle name="Note 5 26 8 2" xfId="21524"/>
    <cellStyle name="Note 5 26 8 2 2" xfId="40901"/>
    <cellStyle name="Note 5 26 8 3" xfId="40900"/>
    <cellStyle name="Note 5 26 9" xfId="10304"/>
    <cellStyle name="Note 5 26 9 2" xfId="21909"/>
    <cellStyle name="Note 5 26 9 2 2" xfId="40903"/>
    <cellStyle name="Note 5 26 9 3" xfId="40902"/>
    <cellStyle name="Note 5 27" xfId="4353"/>
    <cellStyle name="Note 5 27 10" xfId="10719"/>
    <cellStyle name="Note 5 27 10 2" xfId="22266"/>
    <cellStyle name="Note 5 27 10 2 2" xfId="40906"/>
    <cellStyle name="Note 5 27 10 3" xfId="40905"/>
    <cellStyle name="Note 5 27 11" xfId="11138"/>
    <cellStyle name="Note 5 27 11 2" xfId="22635"/>
    <cellStyle name="Note 5 27 11 2 2" xfId="40908"/>
    <cellStyle name="Note 5 27 11 3" xfId="40907"/>
    <cellStyle name="Note 5 27 12" xfId="11559"/>
    <cellStyle name="Note 5 27 12 2" xfId="22998"/>
    <cellStyle name="Note 5 27 12 2 2" xfId="40910"/>
    <cellStyle name="Note 5 27 12 3" xfId="40909"/>
    <cellStyle name="Note 5 27 13" xfId="11987"/>
    <cellStyle name="Note 5 27 13 2" xfId="23404"/>
    <cellStyle name="Note 5 27 13 2 2" xfId="40912"/>
    <cellStyle name="Note 5 27 13 3" xfId="40911"/>
    <cellStyle name="Note 5 27 14" xfId="12359"/>
    <cellStyle name="Note 5 27 14 2" xfId="23737"/>
    <cellStyle name="Note 5 27 14 2 2" xfId="40914"/>
    <cellStyle name="Note 5 27 14 3" xfId="40913"/>
    <cellStyle name="Note 5 27 15" xfId="12722"/>
    <cellStyle name="Note 5 27 15 2" xfId="24059"/>
    <cellStyle name="Note 5 27 15 2 2" xfId="40916"/>
    <cellStyle name="Note 5 27 15 3" xfId="40915"/>
    <cellStyle name="Note 5 27 16" xfId="13137"/>
    <cellStyle name="Note 5 27 16 2" xfId="24448"/>
    <cellStyle name="Note 5 27 16 2 2" xfId="40918"/>
    <cellStyle name="Note 5 27 16 3" xfId="40917"/>
    <cellStyle name="Note 5 27 17" xfId="13474"/>
    <cellStyle name="Note 5 27 17 2" xfId="24753"/>
    <cellStyle name="Note 5 27 17 2 2" xfId="40920"/>
    <cellStyle name="Note 5 27 17 3" xfId="40919"/>
    <cellStyle name="Note 5 27 18" xfId="13805"/>
    <cellStyle name="Note 5 27 18 2" xfId="25055"/>
    <cellStyle name="Note 5 27 18 2 2" xfId="40922"/>
    <cellStyle name="Note 5 27 18 3" xfId="40921"/>
    <cellStyle name="Note 5 27 19" xfId="14133"/>
    <cellStyle name="Note 5 27 19 2" xfId="25355"/>
    <cellStyle name="Note 5 27 19 2 2" xfId="40924"/>
    <cellStyle name="Note 5 27 19 3" xfId="40923"/>
    <cellStyle name="Note 5 27 2" xfId="7136"/>
    <cellStyle name="Note 5 27 2 2" xfId="19142"/>
    <cellStyle name="Note 5 27 2 2 2" xfId="40926"/>
    <cellStyle name="Note 5 27 2 3" xfId="40925"/>
    <cellStyle name="Note 5 27 20" xfId="14427"/>
    <cellStyle name="Note 5 27 20 2" xfId="40927"/>
    <cellStyle name="Note 5 27 21" xfId="40904"/>
    <cellStyle name="Note 5 27 3" xfId="7604"/>
    <cellStyle name="Note 5 27 3 2" xfId="19550"/>
    <cellStyle name="Note 5 27 3 2 2" xfId="40929"/>
    <cellStyle name="Note 5 27 3 3" xfId="40928"/>
    <cellStyle name="Note 5 27 4" xfId="8058"/>
    <cellStyle name="Note 5 27 4 2" xfId="19944"/>
    <cellStyle name="Note 5 27 4 2 2" xfId="40931"/>
    <cellStyle name="Note 5 27 4 3" xfId="40930"/>
    <cellStyle name="Note 5 27 5" xfId="8520"/>
    <cellStyle name="Note 5 27 5 2" xfId="20339"/>
    <cellStyle name="Note 5 27 5 2 2" xfId="40933"/>
    <cellStyle name="Note 5 27 5 3" xfId="40932"/>
    <cellStyle name="Note 5 27 6" xfId="8976"/>
    <cellStyle name="Note 5 27 6 2" xfId="20738"/>
    <cellStyle name="Note 5 27 6 2 2" xfId="40935"/>
    <cellStyle name="Note 5 27 6 3" xfId="40934"/>
    <cellStyle name="Note 5 27 7" xfId="9424"/>
    <cellStyle name="Note 5 27 7 2" xfId="21140"/>
    <cellStyle name="Note 5 27 7 2 2" xfId="40937"/>
    <cellStyle name="Note 5 27 7 3" xfId="40936"/>
    <cellStyle name="Note 5 27 8" xfId="9864"/>
    <cellStyle name="Note 5 27 8 2" xfId="21525"/>
    <cellStyle name="Note 5 27 8 2 2" xfId="40939"/>
    <cellStyle name="Note 5 27 8 3" xfId="40938"/>
    <cellStyle name="Note 5 27 9" xfId="10305"/>
    <cellStyle name="Note 5 27 9 2" xfId="21910"/>
    <cellStyle name="Note 5 27 9 2 2" xfId="40941"/>
    <cellStyle name="Note 5 27 9 3" xfId="40940"/>
    <cellStyle name="Note 5 28" xfId="4354"/>
    <cellStyle name="Note 5 28 10" xfId="10720"/>
    <cellStyle name="Note 5 28 10 2" xfId="22267"/>
    <cellStyle name="Note 5 28 10 2 2" xfId="40944"/>
    <cellStyle name="Note 5 28 10 3" xfId="40943"/>
    <cellStyle name="Note 5 28 11" xfId="11139"/>
    <cellStyle name="Note 5 28 11 2" xfId="22636"/>
    <cellStyle name="Note 5 28 11 2 2" xfId="40946"/>
    <cellStyle name="Note 5 28 11 3" xfId="40945"/>
    <cellStyle name="Note 5 28 12" xfId="11560"/>
    <cellStyle name="Note 5 28 12 2" xfId="22999"/>
    <cellStyle name="Note 5 28 12 2 2" xfId="40948"/>
    <cellStyle name="Note 5 28 12 3" xfId="40947"/>
    <cellStyle name="Note 5 28 13" xfId="11988"/>
    <cellStyle name="Note 5 28 13 2" xfId="23405"/>
    <cellStyle name="Note 5 28 13 2 2" xfId="40950"/>
    <cellStyle name="Note 5 28 13 3" xfId="40949"/>
    <cellStyle name="Note 5 28 14" xfId="12360"/>
    <cellStyle name="Note 5 28 14 2" xfId="23738"/>
    <cellStyle name="Note 5 28 14 2 2" xfId="40952"/>
    <cellStyle name="Note 5 28 14 3" xfId="40951"/>
    <cellStyle name="Note 5 28 15" xfId="12723"/>
    <cellStyle name="Note 5 28 15 2" xfId="24060"/>
    <cellStyle name="Note 5 28 15 2 2" xfId="40954"/>
    <cellStyle name="Note 5 28 15 3" xfId="40953"/>
    <cellStyle name="Note 5 28 16" xfId="13138"/>
    <cellStyle name="Note 5 28 16 2" xfId="24449"/>
    <cellStyle name="Note 5 28 16 2 2" xfId="40956"/>
    <cellStyle name="Note 5 28 16 3" xfId="40955"/>
    <cellStyle name="Note 5 28 17" xfId="13475"/>
    <cellStyle name="Note 5 28 17 2" xfId="24754"/>
    <cellStyle name="Note 5 28 17 2 2" xfId="40958"/>
    <cellStyle name="Note 5 28 17 3" xfId="40957"/>
    <cellStyle name="Note 5 28 18" xfId="13806"/>
    <cellStyle name="Note 5 28 18 2" xfId="25056"/>
    <cellStyle name="Note 5 28 18 2 2" xfId="40960"/>
    <cellStyle name="Note 5 28 18 3" xfId="40959"/>
    <cellStyle name="Note 5 28 19" xfId="14134"/>
    <cellStyle name="Note 5 28 19 2" xfId="25356"/>
    <cellStyle name="Note 5 28 19 2 2" xfId="40962"/>
    <cellStyle name="Note 5 28 19 3" xfId="40961"/>
    <cellStyle name="Note 5 28 2" xfId="7137"/>
    <cellStyle name="Note 5 28 2 2" xfId="19143"/>
    <cellStyle name="Note 5 28 2 2 2" xfId="40964"/>
    <cellStyle name="Note 5 28 2 3" xfId="40963"/>
    <cellStyle name="Note 5 28 20" xfId="14428"/>
    <cellStyle name="Note 5 28 20 2" xfId="40965"/>
    <cellStyle name="Note 5 28 21" xfId="40942"/>
    <cellStyle name="Note 5 28 3" xfId="7605"/>
    <cellStyle name="Note 5 28 3 2" xfId="19551"/>
    <cellStyle name="Note 5 28 3 2 2" xfId="40967"/>
    <cellStyle name="Note 5 28 3 3" xfId="40966"/>
    <cellStyle name="Note 5 28 4" xfId="8059"/>
    <cellStyle name="Note 5 28 4 2" xfId="19945"/>
    <cellStyle name="Note 5 28 4 2 2" xfId="40969"/>
    <cellStyle name="Note 5 28 4 3" xfId="40968"/>
    <cellStyle name="Note 5 28 5" xfId="8521"/>
    <cellStyle name="Note 5 28 5 2" xfId="20340"/>
    <cellStyle name="Note 5 28 5 2 2" xfId="40971"/>
    <cellStyle name="Note 5 28 5 3" xfId="40970"/>
    <cellStyle name="Note 5 28 6" xfId="8977"/>
    <cellStyle name="Note 5 28 6 2" xfId="20739"/>
    <cellStyle name="Note 5 28 6 2 2" xfId="40973"/>
    <cellStyle name="Note 5 28 6 3" xfId="40972"/>
    <cellStyle name="Note 5 28 7" xfId="9425"/>
    <cellStyle name="Note 5 28 7 2" xfId="21141"/>
    <cellStyle name="Note 5 28 7 2 2" xfId="40975"/>
    <cellStyle name="Note 5 28 7 3" xfId="40974"/>
    <cellStyle name="Note 5 28 8" xfId="9865"/>
    <cellStyle name="Note 5 28 8 2" xfId="21526"/>
    <cellStyle name="Note 5 28 8 2 2" xfId="40977"/>
    <cellStyle name="Note 5 28 8 3" xfId="40976"/>
    <cellStyle name="Note 5 28 9" xfId="10306"/>
    <cellStyle name="Note 5 28 9 2" xfId="21911"/>
    <cellStyle name="Note 5 28 9 2 2" xfId="40979"/>
    <cellStyle name="Note 5 28 9 3" xfId="40978"/>
    <cellStyle name="Note 5 29" xfId="1541"/>
    <cellStyle name="Note 5 29 10" xfId="5429"/>
    <cellStyle name="Note 5 29 10 2" xfId="17970"/>
    <cellStyle name="Note 5 29 10 2 2" xfId="40982"/>
    <cellStyle name="Note 5 29 10 3" xfId="40981"/>
    <cellStyle name="Note 5 29 11" xfId="8752"/>
    <cellStyle name="Note 5 29 11 2" xfId="20537"/>
    <cellStyle name="Note 5 29 11 2 2" xfId="40984"/>
    <cellStyle name="Note 5 29 11 3" xfId="40983"/>
    <cellStyle name="Note 5 29 12" xfId="9212"/>
    <cellStyle name="Note 5 29 12 2" xfId="20948"/>
    <cellStyle name="Note 5 29 12 2 2" xfId="40986"/>
    <cellStyle name="Note 5 29 12 3" xfId="40985"/>
    <cellStyle name="Note 5 29 13" xfId="7402"/>
    <cellStyle name="Note 5 29 13 2" xfId="19372"/>
    <cellStyle name="Note 5 29 13 2 2" xfId="40988"/>
    <cellStyle name="Note 5 29 13 3" xfId="40987"/>
    <cellStyle name="Note 5 29 14" xfId="7192"/>
    <cellStyle name="Note 5 29 14 2" xfId="19197"/>
    <cellStyle name="Note 5 29 14 2 2" xfId="40990"/>
    <cellStyle name="Note 5 29 14 3" xfId="40989"/>
    <cellStyle name="Note 5 29 15" xfId="7414"/>
    <cellStyle name="Note 5 29 15 2" xfId="19382"/>
    <cellStyle name="Note 5 29 15 2 2" xfId="40992"/>
    <cellStyle name="Note 5 29 15 3" xfId="40991"/>
    <cellStyle name="Note 5 29 16" xfId="10127"/>
    <cellStyle name="Note 5 29 16 2" xfId="21748"/>
    <cellStyle name="Note 5 29 16 2 2" xfId="40994"/>
    <cellStyle name="Note 5 29 16 3" xfId="40993"/>
    <cellStyle name="Note 5 29 17" xfId="8486"/>
    <cellStyle name="Note 5 29 17 2" xfId="20306"/>
    <cellStyle name="Note 5 29 17 2 2" xfId="40996"/>
    <cellStyle name="Note 5 29 17 3" xfId="40995"/>
    <cellStyle name="Note 5 29 18" xfId="11748"/>
    <cellStyle name="Note 5 29 18 2" xfId="23183"/>
    <cellStyle name="Note 5 29 18 2 2" xfId="40998"/>
    <cellStyle name="Note 5 29 18 3" xfId="40997"/>
    <cellStyle name="Note 5 29 19" xfId="6152"/>
    <cellStyle name="Note 5 29 19 2" xfId="18270"/>
    <cellStyle name="Note 5 29 19 2 2" xfId="41000"/>
    <cellStyle name="Note 5 29 19 3" xfId="40999"/>
    <cellStyle name="Note 5 29 2" xfId="4866"/>
    <cellStyle name="Note 5 29 2 2" xfId="17499"/>
    <cellStyle name="Note 5 29 2 2 2" xfId="41002"/>
    <cellStyle name="Note 5 29 2 3" xfId="41001"/>
    <cellStyle name="Note 5 29 20" xfId="13650"/>
    <cellStyle name="Note 5 29 20 2" xfId="41003"/>
    <cellStyle name="Note 5 29 21" xfId="40980"/>
    <cellStyle name="Note 5 29 3" xfId="6870"/>
    <cellStyle name="Note 5 29 3 2" xfId="18892"/>
    <cellStyle name="Note 5 29 3 2 2" xfId="41005"/>
    <cellStyle name="Note 5 29 3 3" xfId="41004"/>
    <cellStyle name="Note 5 29 4" xfId="5039"/>
    <cellStyle name="Note 5 29 4 2" xfId="17639"/>
    <cellStyle name="Note 5 29 4 2 2" xfId="41007"/>
    <cellStyle name="Note 5 29 4 3" xfId="41006"/>
    <cellStyle name="Note 5 29 5" xfId="6700"/>
    <cellStyle name="Note 5 29 5 2" xfId="18755"/>
    <cellStyle name="Note 5 29 5 2 2" xfId="41009"/>
    <cellStyle name="Note 5 29 5 3" xfId="41008"/>
    <cellStyle name="Note 5 29 6" xfId="5197"/>
    <cellStyle name="Note 5 29 6 2" xfId="17768"/>
    <cellStyle name="Note 5 29 6 2 2" xfId="41011"/>
    <cellStyle name="Note 5 29 6 3" xfId="41010"/>
    <cellStyle name="Note 5 29 7" xfId="7374"/>
    <cellStyle name="Note 5 29 7 2" xfId="19349"/>
    <cellStyle name="Note 5 29 7 2 2" xfId="41013"/>
    <cellStyle name="Note 5 29 7 3" xfId="41012"/>
    <cellStyle name="Note 5 29 8" xfId="5304"/>
    <cellStyle name="Note 5 29 8 2" xfId="17854"/>
    <cellStyle name="Note 5 29 8 2 2" xfId="41015"/>
    <cellStyle name="Note 5 29 8 3" xfId="41014"/>
    <cellStyle name="Note 5 29 9" xfId="5033"/>
    <cellStyle name="Note 5 29 9 2" xfId="17633"/>
    <cellStyle name="Note 5 29 9 2 2" xfId="41017"/>
    <cellStyle name="Note 5 29 9 3" xfId="41016"/>
    <cellStyle name="Note 5 3" xfId="4355"/>
    <cellStyle name="Note 5 3 2" xfId="4356"/>
    <cellStyle name="Note 5 3 2 10" xfId="10721"/>
    <cellStyle name="Note 5 3 2 10 2" xfId="22268"/>
    <cellStyle name="Note 5 3 2 10 2 2" xfId="41021"/>
    <cellStyle name="Note 5 3 2 10 3" xfId="41020"/>
    <cellStyle name="Note 5 3 2 11" xfId="11141"/>
    <cellStyle name="Note 5 3 2 11 2" xfId="22637"/>
    <cellStyle name="Note 5 3 2 11 2 2" xfId="41023"/>
    <cellStyle name="Note 5 3 2 11 3" xfId="41022"/>
    <cellStyle name="Note 5 3 2 12" xfId="11561"/>
    <cellStyle name="Note 5 3 2 12 2" xfId="23000"/>
    <cellStyle name="Note 5 3 2 12 2 2" xfId="41025"/>
    <cellStyle name="Note 5 3 2 12 3" xfId="41024"/>
    <cellStyle name="Note 5 3 2 13" xfId="11990"/>
    <cellStyle name="Note 5 3 2 13 2" xfId="23407"/>
    <cellStyle name="Note 5 3 2 13 2 2" xfId="41027"/>
    <cellStyle name="Note 5 3 2 13 3" xfId="41026"/>
    <cellStyle name="Note 5 3 2 14" xfId="12362"/>
    <cellStyle name="Note 5 3 2 14 2" xfId="23740"/>
    <cellStyle name="Note 5 3 2 14 2 2" xfId="41029"/>
    <cellStyle name="Note 5 3 2 14 3" xfId="41028"/>
    <cellStyle name="Note 5 3 2 15" xfId="12724"/>
    <cellStyle name="Note 5 3 2 15 2" xfId="24061"/>
    <cellStyle name="Note 5 3 2 15 2 2" xfId="41031"/>
    <cellStyle name="Note 5 3 2 15 3" xfId="41030"/>
    <cellStyle name="Note 5 3 2 16" xfId="13139"/>
    <cellStyle name="Note 5 3 2 16 2" xfId="24450"/>
    <cellStyle name="Note 5 3 2 16 2 2" xfId="41033"/>
    <cellStyle name="Note 5 3 2 16 3" xfId="41032"/>
    <cellStyle name="Note 5 3 2 17" xfId="13476"/>
    <cellStyle name="Note 5 3 2 17 2" xfId="24755"/>
    <cellStyle name="Note 5 3 2 17 2 2" xfId="41035"/>
    <cellStyle name="Note 5 3 2 17 3" xfId="41034"/>
    <cellStyle name="Note 5 3 2 18" xfId="13807"/>
    <cellStyle name="Note 5 3 2 18 2" xfId="25057"/>
    <cellStyle name="Note 5 3 2 18 2 2" xfId="41037"/>
    <cellStyle name="Note 5 3 2 18 3" xfId="41036"/>
    <cellStyle name="Note 5 3 2 19" xfId="14135"/>
    <cellStyle name="Note 5 3 2 19 2" xfId="25357"/>
    <cellStyle name="Note 5 3 2 19 2 2" xfId="41039"/>
    <cellStyle name="Note 5 3 2 19 3" xfId="41038"/>
    <cellStyle name="Note 5 3 2 2" xfId="7139"/>
    <cellStyle name="Note 5 3 2 2 2" xfId="19145"/>
    <cellStyle name="Note 5 3 2 2 2 2" xfId="41041"/>
    <cellStyle name="Note 5 3 2 2 3" xfId="41040"/>
    <cellStyle name="Note 5 3 2 20" xfId="14429"/>
    <cellStyle name="Note 5 3 2 20 2" xfId="41042"/>
    <cellStyle name="Note 5 3 2 21" xfId="41019"/>
    <cellStyle name="Note 5 3 2 3" xfId="7607"/>
    <cellStyle name="Note 5 3 2 3 2" xfId="19553"/>
    <cellStyle name="Note 5 3 2 3 2 2" xfId="41044"/>
    <cellStyle name="Note 5 3 2 3 3" xfId="41043"/>
    <cellStyle name="Note 5 3 2 4" xfId="8060"/>
    <cellStyle name="Note 5 3 2 4 2" xfId="19946"/>
    <cellStyle name="Note 5 3 2 4 2 2" xfId="41046"/>
    <cellStyle name="Note 5 3 2 4 3" xfId="41045"/>
    <cellStyle name="Note 5 3 2 5" xfId="8522"/>
    <cellStyle name="Note 5 3 2 5 2" xfId="20341"/>
    <cellStyle name="Note 5 3 2 5 2 2" xfId="41048"/>
    <cellStyle name="Note 5 3 2 5 3" xfId="41047"/>
    <cellStyle name="Note 5 3 2 6" xfId="8978"/>
    <cellStyle name="Note 5 3 2 6 2" xfId="20740"/>
    <cellStyle name="Note 5 3 2 6 2 2" xfId="41050"/>
    <cellStyle name="Note 5 3 2 6 3" xfId="41049"/>
    <cellStyle name="Note 5 3 2 7" xfId="9426"/>
    <cellStyle name="Note 5 3 2 7 2" xfId="21142"/>
    <cellStyle name="Note 5 3 2 7 2 2" xfId="41052"/>
    <cellStyle name="Note 5 3 2 7 3" xfId="41051"/>
    <cellStyle name="Note 5 3 2 8" xfId="9867"/>
    <cellStyle name="Note 5 3 2 8 2" xfId="21528"/>
    <cellStyle name="Note 5 3 2 8 2 2" xfId="41054"/>
    <cellStyle name="Note 5 3 2 8 3" xfId="41053"/>
    <cellStyle name="Note 5 3 2 9" xfId="10308"/>
    <cellStyle name="Note 5 3 2 9 2" xfId="21913"/>
    <cellStyle name="Note 5 3 2 9 2 2" xfId="41056"/>
    <cellStyle name="Note 5 3 2 9 3" xfId="41055"/>
    <cellStyle name="Note 5 3 3" xfId="4357"/>
    <cellStyle name="Note 5 3 3 10" xfId="10722"/>
    <cellStyle name="Note 5 3 3 10 2" xfId="22269"/>
    <cellStyle name="Note 5 3 3 10 2 2" xfId="41059"/>
    <cellStyle name="Note 5 3 3 10 3" xfId="41058"/>
    <cellStyle name="Note 5 3 3 11" xfId="11142"/>
    <cellStyle name="Note 5 3 3 11 2" xfId="22638"/>
    <cellStyle name="Note 5 3 3 11 2 2" xfId="41061"/>
    <cellStyle name="Note 5 3 3 11 3" xfId="41060"/>
    <cellStyle name="Note 5 3 3 12" xfId="11562"/>
    <cellStyle name="Note 5 3 3 12 2" xfId="23001"/>
    <cellStyle name="Note 5 3 3 12 2 2" xfId="41063"/>
    <cellStyle name="Note 5 3 3 12 3" xfId="41062"/>
    <cellStyle name="Note 5 3 3 13" xfId="11991"/>
    <cellStyle name="Note 5 3 3 13 2" xfId="23408"/>
    <cellStyle name="Note 5 3 3 13 2 2" xfId="41065"/>
    <cellStyle name="Note 5 3 3 13 3" xfId="41064"/>
    <cellStyle name="Note 5 3 3 14" xfId="12363"/>
    <cellStyle name="Note 5 3 3 14 2" xfId="23741"/>
    <cellStyle name="Note 5 3 3 14 2 2" xfId="41067"/>
    <cellStyle name="Note 5 3 3 14 3" xfId="41066"/>
    <cellStyle name="Note 5 3 3 15" xfId="12725"/>
    <cellStyle name="Note 5 3 3 15 2" xfId="24062"/>
    <cellStyle name="Note 5 3 3 15 2 2" xfId="41069"/>
    <cellStyle name="Note 5 3 3 15 3" xfId="41068"/>
    <cellStyle name="Note 5 3 3 16" xfId="13140"/>
    <cellStyle name="Note 5 3 3 16 2" xfId="24451"/>
    <cellStyle name="Note 5 3 3 16 2 2" xfId="41071"/>
    <cellStyle name="Note 5 3 3 16 3" xfId="41070"/>
    <cellStyle name="Note 5 3 3 17" xfId="13477"/>
    <cellStyle name="Note 5 3 3 17 2" xfId="24756"/>
    <cellStyle name="Note 5 3 3 17 2 2" xfId="41073"/>
    <cellStyle name="Note 5 3 3 17 3" xfId="41072"/>
    <cellStyle name="Note 5 3 3 18" xfId="13808"/>
    <cellStyle name="Note 5 3 3 18 2" xfId="25058"/>
    <cellStyle name="Note 5 3 3 18 2 2" xfId="41075"/>
    <cellStyle name="Note 5 3 3 18 3" xfId="41074"/>
    <cellStyle name="Note 5 3 3 19" xfId="14136"/>
    <cellStyle name="Note 5 3 3 19 2" xfId="25358"/>
    <cellStyle name="Note 5 3 3 19 2 2" xfId="41077"/>
    <cellStyle name="Note 5 3 3 19 3" xfId="41076"/>
    <cellStyle name="Note 5 3 3 2" xfId="7140"/>
    <cellStyle name="Note 5 3 3 2 2" xfId="19146"/>
    <cellStyle name="Note 5 3 3 2 2 2" xfId="41079"/>
    <cellStyle name="Note 5 3 3 2 3" xfId="41078"/>
    <cellStyle name="Note 5 3 3 20" xfId="14430"/>
    <cellStyle name="Note 5 3 3 20 2" xfId="41080"/>
    <cellStyle name="Note 5 3 3 21" xfId="41057"/>
    <cellStyle name="Note 5 3 3 3" xfId="7608"/>
    <cellStyle name="Note 5 3 3 3 2" xfId="19554"/>
    <cellStyle name="Note 5 3 3 3 2 2" xfId="41082"/>
    <cellStyle name="Note 5 3 3 3 3" xfId="41081"/>
    <cellStyle name="Note 5 3 3 4" xfId="8061"/>
    <cellStyle name="Note 5 3 3 4 2" xfId="19947"/>
    <cellStyle name="Note 5 3 3 4 2 2" xfId="41084"/>
    <cellStyle name="Note 5 3 3 4 3" xfId="41083"/>
    <cellStyle name="Note 5 3 3 5" xfId="8523"/>
    <cellStyle name="Note 5 3 3 5 2" xfId="20342"/>
    <cellStyle name="Note 5 3 3 5 2 2" xfId="41086"/>
    <cellStyle name="Note 5 3 3 5 3" xfId="41085"/>
    <cellStyle name="Note 5 3 3 6" xfId="8979"/>
    <cellStyle name="Note 5 3 3 6 2" xfId="20741"/>
    <cellStyle name="Note 5 3 3 6 2 2" xfId="41088"/>
    <cellStyle name="Note 5 3 3 6 3" xfId="41087"/>
    <cellStyle name="Note 5 3 3 7" xfId="9427"/>
    <cellStyle name="Note 5 3 3 7 2" xfId="21143"/>
    <cellStyle name="Note 5 3 3 7 2 2" xfId="41090"/>
    <cellStyle name="Note 5 3 3 7 3" xfId="41089"/>
    <cellStyle name="Note 5 3 3 8" xfId="9868"/>
    <cellStyle name="Note 5 3 3 8 2" xfId="21529"/>
    <cellStyle name="Note 5 3 3 8 2 2" xfId="41092"/>
    <cellStyle name="Note 5 3 3 8 3" xfId="41091"/>
    <cellStyle name="Note 5 3 3 9" xfId="10309"/>
    <cellStyle name="Note 5 3 3 9 2" xfId="21914"/>
    <cellStyle name="Note 5 3 3 9 2 2" xfId="41094"/>
    <cellStyle name="Note 5 3 3 9 3" xfId="41093"/>
    <cellStyle name="Note 5 3 4" xfId="4358"/>
    <cellStyle name="Note 5 3 4 10" xfId="10723"/>
    <cellStyle name="Note 5 3 4 10 2" xfId="22270"/>
    <cellStyle name="Note 5 3 4 10 2 2" xfId="41097"/>
    <cellStyle name="Note 5 3 4 10 3" xfId="41096"/>
    <cellStyle name="Note 5 3 4 11" xfId="11143"/>
    <cellStyle name="Note 5 3 4 11 2" xfId="22639"/>
    <cellStyle name="Note 5 3 4 11 2 2" xfId="41099"/>
    <cellStyle name="Note 5 3 4 11 3" xfId="41098"/>
    <cellStyle name="Note 5 3 4 12" xfId="11563"/>
    <cellStyle name="Note 5 3 4 12 2" xfId="23002"/>
    <cellStyle name="Note 5 3 4 12 2 2" xfId="41101"/>
    <cellStyle name="Note 5 3 4 12 3" xfId="41100"/>
    <cellStyle name="Note 5 3 4 13" xfId="11992"/>
    <cellStyle name="Note 5 3 4 13 2" xfId="23409"/>
    <cellStyle name="Note 5 3 4 13 2 2" xfId="41103"/>
    <cellStyle name="Note 5 3 4 13 3" xfId="41102"/>
    <cellStyle name="Note 5 3 4 14" xfId="12364"/>
    <cellStyle name="Note 5 3 4 14 2" xfId="23742"/>
    <cellStyle name="Note 5 3 4 14 2 2" xfId="41105"/>
    <cellStyle name="Note 5 3 4 14 3" xfId="41104"/>
    <cellStyle name="Note 5 3 4 15" xfId="12726"/>
    <cellStyle name="Note 5 3 4 15 2" xfId="24063"/>
    <cellStyle name="Note 5 3 4 15 2 2" xfId="41107"/>
    <cellStyle name="Note 5 3 4 15 3" xfId="41106"/>
    <cellStyle name="Note 5 3 4 16" xfId="13141"/>
    <cellStyle name="Note 5 3 4 16 2" xfId="24452"/>
    <cellStyle name="Note 5 3 4 16 2 2" xfId="41109"/>
    <cellStyle name="Note 5 3 4 16 3" xfId="41108"/>
    <cellStyle name="Note 5 3 4 17" xfId="13478"/>
    <cellStyle name="Note 5 3 4 17 2" xfId="24757"/>
    <cellStyle name="Note 5 3 4 17 2 2" xfId="41111"/>
    <cellStyle name="Note 5 3 4 17 3" xfId="41110"/>
    <cellStyle name="Note 5 3 4 18" xfId="13809"/>
    <cellStyle name="Note 5 3 4 18 2" xfId="25059"/>
    <cellStyle name="Note 5 3 4 18 2 2" xfId="41113"/>
    <cellStyle name="Note 5 3 4 18 3" xfId="41112"/>
    <cellStyle name="Note 5 3 4 19" xfId="14137"/>
    <cellStyle name="Note 5 3 4 19 2" xfId="25359"/>
    <cellStyle name="Note 5 3 4 19 2 2" xfId="41115"/>
    <cellStyle name="Note 5 3 4 19 3" xfId="41114"/>
    <cellStyle name="Note 5 3 4 2" xfId="7141"/>
    <cellStyle name="Note 5 3 4 2 2" xfId="19147"/>
    <cellStyle name="Note 5 3 4 2 2 2" xfId="41117"/>
    <cellStyle name="Note 5 3 4 2 3" xfId="41116"/>
    <cellStyle name="Note 5 3 4 20" xfId="14431"/>
    <cellStyle name="Note 5 3 4 20 2" xfId="41118"/>
    <cellStyle name="Note 5 3 4 21" xfId="41095"/>
    <cellStyle name="Note 5 3 4 3" xfId="7609"/>
    <cellStyle name="Note 5 3 4 3 2" xfId="19555"/>
    <cellStyle name="Note 5 3 4 3 2 2" xfId="41120"/>
    <cellStyle name="Note 5 3 4 3 3" xfId="41119"/>
    <cellStyle name="Note 5 3 4 4" xfId="8062"/>
    <cellStyle name="Note 5 3 4 4 2" xfId="19948"/>
    <cellStyle name="Note 5 3 4 4 2 2" xfId="41122"/>
    <cellStyle name="Note 5 3 4 4 3" xfId="41121"/>
    <cellStyle name="Note 5 3 4 5" xfId="8524"/>
    <cellStyle name="Note 5 3 4 5 2" xfId="20343"/>
    <cellStyle name="Note 5 3 4 5 2 2" xfId="41124"/>
    <cellStyle name="Note 5 3 4 5 3" xfId="41123"/>
    <cellStyle name="Note 5 3 4 6" xfId="8980"/>
    <cellStyle name="Note 5 3 4 6 2" xfId="20742"/>
    <cellStyle name="Note 5 3 4 6 2 2" xfId="41126"/>
    <cellStyle name="Note 5 3 4 6 3" xfId="41125"/>
    <cellStyle name="Note 5 3 4 7" xfId="9428"/>
    <cellStyle name="Note 5 3 4 7 2" xfId="21144"/>
    <cellStyle name="Note 5 3 4 7 2 2" xfId="41128"/>
    <cellStyle name="Note 5 3 4 7 3" xfId="41127"/>
    <cellStyle name="Note 5 3 4 8" xfId="9869"/>
    <cellStyle name="Note 5 3 4 8 2" xfId="21530"/>
    <cellStyle name="Note 5 3 4 8 2 2" xfId="41130"/>
    <cellStyle name="Note 5 3 4 8 3" xfId="41129"/>
    <cellStyle name="Note 5 3 4 9" xfId="10310"/>
    <cellStyle name="Note 5 3 4 9 2" xfId="21915"/>
    <cellStyle name="Note 5 3 4 9 2 2" xfId="41132"/>
    <cellStyle name="Note 5 3 4 9 3" xfId="41131"/>
    <cellStyle name="Note 5 3 5" xfId="4359"/>
    <cellStyle name="Note 5 3 5 10" xfId="10724"/>
    <cellStyle name="Note 5 3 5 10 2" xfId="22271"/>
    <cellStyle name="Note 5 3 5 10 2 2" xfId="41135"/>
    <cellStyle name="Note 5 3 5 10 3" xfId="41134"/>
    <cellStyle name="Note 5 3 5 11" xfId="11144"/>
    <cellStyle name="Note 5 3 5 11 2" xfId="22640"/>
    <cellStyle name="Note 5 3 5 11 2 2" xfId="41137"/>
    <cellStyle name="Note 5 3 5 11 3" xfId="41136"/>
    <cellStyle name="Note 5 3 5 12" xfId="11564"/>
    <cellStyle name="Note 5 3 5 12 2" xfId="23003"/>
    <cellStyle name="Note 5 3 5 12 2 2" xfId="41139"/>
    <cellStyle name="Note 5 3 5 12 3" xfId="41138"/>
    <cellStyle name="Note 5 3 5 13" xfId="11993"/>
    <cellStyle name="Note 5 3 5 13 2" xfId="23410"/>
    <cellStyle name="Note 5 3 5 13 2 2" xfId="41141"/>
    <cellStyle name="Note 5 3 5 13 3" xfId="41140"/>
    <cellStyle name="Note 5 3 5 14" xfId="12365"/>
    <cellStyle name="Note 5 3 5 14 2" xfId="23743"/>
    <cellStyle name="Note 5 3 5 14 2 2" xfId="41143"/>
    <cellStyle name="Note 5 3 5 14 3" xfId="41142"/>
    <cellStyle name="Note 5 3 5 15" xfId="12727"/>
    <cellStyle name="Note 5 3 5 15 2" xfId="24064"/>
    <cellStyle name="Note 5 3 5 15 2 2" xfId="41145"/>
    <cellStyle name="Note 5 3 5 15 3" xfId="41144"/>
    <cellStyle name="Note 5 3 5 16" xfId="13142"/>
    <cellStyle name="Note 5 3 5 16 2" xfId="24453"/>
    <cellStyle name="Note 5 3 5 16 2 2" xfId="41147"/>
    <cellStyle name="Note 5 3 5 16 3" xfId="41146"/>
    <cellStyle name="Note 5 3 5 17" xfId="13479"/>
    <cellStyle name="Note 5 3 5 17 2" xfId="24758"/>
    <cellStyle name="Note 5 3 5 17 2 2" xfId="41149"/>
    <cellStyle name="Note 5 3 5 17 3" xfId="41148"/>
    <cellStyle name="Note 5 3 5 18" xfId="13810"/>
    <cellStyle name="Note 5 3 5 18 2" xfId="25060"/>
    <cellStyle name="Note 5 3 5 18 2 2" xfId="41151"/>
    <cellStyle name="Note 5 3 5 18 3" xfId="41150"/>
    <cellStyle name="Note 5 3 5 19" xfId="14138"/>
    <cellStyle name="Note 5 3 5 19 2" xfId="25360"/>
    <cellStyle name="Note 5 3 5 19 2 2" xfId="41153"/>
    <cellStyle name="Note 5 3 5 19 3" xfId="41152"/>
    <cellStyle name="Note 5 3 5 2" xfId="7142"/>
    <cellStyle name="Note 5 3 5 2 2" xfId="19148"/>
    <cellStyle name="Note 5 3 5 2 2 2" xfId="41155"/>
    <cellStyle name="Note 5 3 5 2 3" xfId="41154"/>
    <cellStyle name="Note 5 3 5 20" xfId="14432"/>
    <cellStyle name="Note 5 3 5 20 2" xfId="41156"/>
    <cellStyle name="Note 5 3 5 21" xfId="41133"/>
    <cellStyle name="Note 5 3 5 3" xfId="7610"/>
    <cellStyle name="Note 5 3 5 3 2" xfId="19556"/>
    <cellStyle name="Note 5 3 5 3 2 2" xfId="41158"/>
    <cellStyle name="Note 5 3 5 3 3" xfId="41157"/>
    <cellStyle name="Note 5 3 5 4" xfId="8063"/>
    <cellStyle name="Note 5 3 5 4 2" xfId="19949"/>
    <cellStyle name="Note 5 3 5 4 2 2" xfId="41160"/>
    <cellStyle name="Note 5 3 5 4 3" xfId="41159"/>
    <cellStyle name="Note 5 3 5 5" xfId="8525"/>
    <cellStyle name="Note 5 3 5 5 2" xfId="20344"/>
    <cellStyle name="Note 5 3 5 5 2 2" xfId="41162"/>
    <cellStyle name="Note 5 3 5 5 3" xfId="41161"/>
    <cellStyle name="Note 5 3 5 6" xfId="8981"/>
    <cellStyle name="Note 5 3 5 6 2" xfId="20743"/>
    <cellStyle name="Note 5 3 5 6 2 2" xfId="41164"/>
    <cellStyle name="Note 5 3 5 6 3" xfId="41163"/>
    <cellStyle name="Note 5 3 5 7" xfId="9429"/>
    <cellStyle name="Note 5 3 5 7 2" xfId="21145"/>
    <cellStyle name="Note 5 3 5 7 2 2" xfId="41166"/>
    <cellStyle name="Note 5 3 5 7 3" xfId="41165"/>
    <cellStyle name="Note 5 3 5 8" xfId="9870"/>
    <cellStyle name="Note 5 3 5 8 2" xfId="21531"/>
    <cellStyle name="Note 5 3 5 8 2 2" xfId="41168"/>
    <cellStyle name="Note 5 3 5 8 3" xfId="41167"/>
    <cellStyle name="Note 5 3 5 9" xfId="10311"/>
    <cellStyle name="Note 5 3 5 9 2" xfId="21916"/>
    <cellStyle name="Note 5 3 5 9 2 2" xfId="41170"/>
    <cellStyle name="Note 5 3 5 9 3" xfId="41169"/>
    <cellStyle name="Note 5 3 6" xfId="41018"/>
    <cellStyle name="Note 5 30" xfId="4814"/>
    <cellStyle name="Note 5 30 2" xfId="17455"/>
    <cellStyle name="Note 5 30 2 2" xfId="41172"/>
    <cellStyle name="Note 5 30 3" xfId="41171"/>
    <cellStyle name="Note 5 31" xfId="6925"/>
    <cellStyle name="Note 5 31 2" xfId="18936"/>
    <cellStyle name="Note 5 31 2 2" xfId="41174"/>
    <cellStyle name="Note 5 31 3" xfId="41173"/>
    <cellStyle name="Note 5 32" xfId="4671"/>
    <cellStyle name="Note 5 32 2" xfId="17368"/>
    <cellStyle name="Note 5 32 2 2" xfId="41176"/>
    <cellStyle name="Note 5 32 3" xfId="41175"/>
    <cellStyle name="Note 5 33" xfId="6818"/>
    <cellStyle name="Note 5 33 2" xfId="18854"/>
    <cellStyle name="Note 5 33 2 2" xfId="41178"/>
    <cellStyle name="Note 5 33 3" xfId="41177"/>
    <cellStyle name="Note 5 34" xfId="5159"/>
    <cellStyle name="Note 5 34 2" xfId="17734"/>
    <cellStyle name="Note 5 34 2 2" xfId="41180"/>
    <cellStyle name="Note 5 34 3" xfId="41179"/>
    <cellStyle name="Note 5 35" xfId="8766"/>
    <cellStyle name="Note 5 35 2" xfId="20550"/>
    <cellStyle name="Note 5 35 2 2" xfId="41182"/>
    <cellStyle name="Note 5 35 3" xfId="41181"/>
    <cellStyle name="Note 5 36" xfId="7029"/>
    <cellStyle name="Note 5 36 2" xfId="19037"/>
    <cellStyle name="Note 5 36 2 2" xfId="41184"/>
    <cellStyle name="Note 5 36 3" xfId="41183"/>
    <cellStyle name="Note 5 37" xfId="6500"/>
    <cellStyle name="Note 5 37 2" xfId="18578"/>
    <cellStyle name="Note 5 37 2 2" xfId="41186"/>
    <cellStyle name="Note 5 37 3" xfId="41185"/>
    <cellStyle name="Note 5 38" xfId="8748"/>
    <cellStyle name="Note 5 38 2" xfId="20533"/>
    <cellStyle name="Note 5 38 2 2" xfId="41188"/>
    <cellStyle name="Note 5 38 3" xfId="41187"/>
    <cellStyle name="Note 5 39" xfId="6352"/>
    <cellStyle name="Note 5 39 2" xfId="18447"/>
    <cellStyle name="Note 5 39 2 2" xfId="41190"/>
    <cellStyle name="Note 5 39 3" xfId="41189"/>
    <cellStyle name="Note 5 4" xfId="4360"/>
    <cellStyle name="Note 5 4 10" xfId="10725"/>
    <cellStyle name="Note 5 4 10 2" xfId="22272"/>
    <cellStyle name="Note 5 4 10 2 2" xfId="41193"/>
    <cellStyle name="Note 5 4 10 3" xfId="41192"/>
    <cellStyle name="Note 5 4 11" xfId="11145"/>
    <cellStyle name="Note 5 4 11 2" xfId="22641"/>
    <cellStyle name="Note 5 4 11 2 2" xfId="41195"/>
    <cellStyle name="Note 5 4 11 3" xfId="41194"/>
    <cellStyle name="Note 5 4 12" xfId="11565"/>
    <cellStyle name="Note 5 4 12 2" xfId="23004"/>
    <cellStyle name="Note 5 4 12 2 2" xfId="41197"/>
    <cellStyle name="Note 5 4 12 3" xfId="41196"/>
    <cellStyle name="Note 5 4 13" xfId="11994"/>
    <cellStyle name="Note 5 4 13 2" xfId="23411"/>
    <cellStyle name="Note 5 4 13 2 2" xfId="41199"/>
    <cellStyle name="Note 5 4 13 3" xfId="41198"/>
    <cellStyle name="Note 5 4 14" xfId="12366"/>
    <cellStyle name="Note 5 4 14 2" xfId="23744"/>
    <cellStyle name="Note 5 4 14 2 2" xfId="41201"/>
    <cellStyle name="Note 5 4 14 3" xfId="41200"/>
    <cellStyle name="Note 5 4 15" xfId="12728"/>
    <cellStyle name="Note 5 4 15 2" xfId="24065"/>
    <cellStyle name="Note 5 4 15 2 2" xfId="41203"/>
    <cellStyle name="Note 5 4 15 3" xfId="41202"/>
    <cellStyle name="Note 5 4 16" xfId="13143"/>
    <cellStyle name="Note 5 4 16 2" xfId="24454"/>
    <cellStyle name="Note 5 4 16 2 2" xfId="41205"/>
    <cellStyle name="Note 5 4 16 3" xfId="41204"/>
    <cellStyle name="Note 5 4 17" xfId="13480"/>
    <cellStyle name="Note 5 4 17 2" xfId="24759"/>
    <cellStyle name="Note 5 4 17 2 2" xfId="41207"/>
    <cellStyle name="Note 5 4 17 3" xfId="41206"/>
    <cellStyle name="Note 5 4 18" xfId="13811"/>
    <cellStyle name="Note 5 4 18 2" xfId="25061"/>
    <cellStyle name="Note 5 4 18 2 2" xfId="41209"/>
    <cellStyle name="Note 5 4 18 3" xfId="41208"/>
    <cellStyle name="Note 5 4 19" xfId="14139"/>
    <cellStyle name="Note 5 4 19 2" xfId="25361"/>
    <cellStyle name="Note 5 4 19 2 2" xfId="41211"/>
    <cellStyle name="Note 5 4 19 3" xfId="41210"/>
    <cellStyle name="Note 5 4 2" xfId="7143"/>
    <cellStyle name="Note 5 4 2 2" xfId="19149"/>
    <cellStyle name="Note 5 4 2 2 2" xfId="41213"/>
    <cellStyle name="Note 5 4 2 3" xfId="41212"/>
    <cellStyle name="Note 5 4 20" xfId="14433"/>
    <cellStyle name="Note 5 4 20 2" xfId="41214"/>
    <cellStyle name="Note 5 4 21" xfId="41191"/>
    <cellStyle name="Note 5 4 3" xfId="7611"/>
    <cellStyle name="Note 5 4 3 2" xfId="19557"/>
    <cellStyle name="Note 5 4 3 2 2" xfId="41216"/>
    <cellStyle name="Note 5 4 3 3" xfId="41215"/>
    <cellStyle name="Note 5 4 4" xfId="8064"/>
    <cellStyle name="Note 5 4 4 2" xfId="19950"/>
    <cellStyle name="Note 5 4 4 2 2" xfId="41218"/>
    <cellStyle name="Note 5 4 4 3" xfId="41217"/>
    <cellStyle name="Note 5 4 5" xfId="8526"/>
    <cellStyle name="Note 5 4 5 2" xfId="20345"/>
    <cellStyle name="Note 5 4 5 2 2" xfId="41220"/>
    <cellStyle name="Note 5 4 5 3" xfId="41219"/>
    <cellStyle name="Note 5 4 6" xfId="8982"/>
    <cellStyle name="Note 5 4 6 2" xfId="20744"/>
    <cellStyle name="Note 5 4 6 2 2" xfId="41222"/>
    <cellStyle name="Note 5 4 6 3" xfId="41221"/>
    <cellStyle name="Note 5 4 7" xfId="9430"/>
    <cellStyle name="Note 5 4 7 2" xfId="21146"/>
    <cellStyle name="Note 5 4 7 2 2" xfId="41224"/>
    <cellStyle name="Note 5 4 7 3" xfId="41223"/>
    <cellStyle name="Note 5 4 8" xfId="9871"/>
    <cellStyle name="Note 5 4 8 2" xfId="21532"/>
    <cellStyle name="Note 5 4 8 2 2" xfId="41226"/>
    <cellStyle name="Note 5 4 8 3" xfId="41225"/>
    <cellStyle name="Note 5 4 9" xfId="10312"/>
    <cellStyle name="Note 5 4 9 2" xfId="21917"/>
    <cellStyle name="Note 5 4 9 2 2" xfId="41228"/>
    <cellStyle name="Note 5 4 9 3" xfId="41227"/>
    <cellStyle name="Note 5 40" xfId="8731"/>
    <cellStyle name="Note 5 40 2" xfId="20519"/>
    <cellStyle name="Note 5 40 2 2" xfId="41230"/>
    <cellStyle name="Note 5 40 3" xfId="41229"/>
    <cellStyle name="Note 5 41" xfId="10153"/>
    <cellStyle name="Note 5 41 2" xfId="21763"/>
    <cellStyle name="Note 5 41 2 2" xfId="41232"/>
    <cellStyle name="Note 5 41 3" xfId="41231"/>
    <cellStyle name="Note 5 42" xfId="9748"/>
    <cellStyle name="Note 5 42 2" xfId="21412"/>
    <cellStyle name="Note 5 42 2 2" xfId="41234"/>
    <cellStyle name="Note 5 42 3" xfId="41233"/>
    <cellStyle name="Note 5 43" xfId="5562"/>
    <cellStyle name="Note 5 43 2" xfId="18089"/>
    <cellStyle name="Note 5 43 2 2" xfId="41236"/>
    <cellStyle name="Note 5 43 3" xfId="41235"/>
    <cellStyle name="Note 5 44" xfId="8356"/>
    <cellStyle name="Note 5 44 2" xfId="20182"/>
    <cellStyle name="Note 5 44 2 2" xfId="41238"/>
    <cellStyle name="Note 5 44 3" xfId="41237"/>
    <cellStyle name="Note 5 45" xfId="12943"/>
    <cellStyle name="Note 5 45 2" xfId="24260"/>
    <cellStyle name="Note 5 45 2 2" xfId="41240"/>
    <cellStyle name="Note 5 45 3" xfId="41239"/>
    <cellStyle name="Note 5 46" xfId="9866"/>
    <cellStyle name="Note 5 46 2" xfId="21527"/>
    <cellStyle name="Note 5 46 2 2" xfId="41242"/>
    <cellStyle name="Note 5 46 3" xfId="41241"/>
    <cellStyle name="Note 5 47" xfId="9175"/>
    <cellStyle name="Note 5 47 2" xfId="20916"/>
    <cellStyle name="Note 5 47 2 2" xfId="41244"/>
    <cellStyle name="Note 5 47 3" xfId="41243"/>
    <cellStyle name="Note 5 48" xfId="5691"/>
    <cellStyle name="Note 5 48 2" xfId="18205"/>
    <cellStyle name="Note 5 48 2 2" xfId="41246"/>
    <cellStyle name="Note 5 48 3" xfId="41245"/>
    <cellStyle name="Note 5 49" xfId="40102"/>
    <cellStyle name="Note 5 5" xfId="4361"/>
    <cellStyle name="Note 5 5 10" xfId="10726"/>
    <cellStyle name="Note 5 5 10 2" xfId="22273"/>
    <cellStyle name="Note 5 5 10 2 2" xfId="41249"/>
    <cellStyle name="Note 5 5 10 3" xfId="41248"/>
    <cellStyle name="Note 5 5 11" xfId="11146"/>
    <cellStyle name="Note 5 5 11 2" xfId="22642"/>
    <cellStyle name="Note 5 5 11 2 2" xfId="41251"/>
    <cellStyle name="Note 5 5 11 3" xfId="41250"/>
    <cellStyle name="Note 5 5 12" xfId="11566"/>
    <cellStyle name="Note 5 5 12 2" xfId="23005"/>
    <cellStyle name="Note 5 5 12 2 2" xfId="41253"/>
    <cellStyle name="Note 5 5 12 3" xfId="41252"/>
    <cellStyle name="Note 5 5 13" xfId="11995"/>
    <cellStyle name="Note 5 5 13 2" xfId="23412"/>
    <cellStyle name="Note 5 5 13 2 2" xfId="41255"/>
    <cellStyle name="Note 5 5 13 3" xfId="41254"/>
    <cellStyle name="Note 5 5 14" xfId="12367"/>
    <cellStyle name="Note 5 5 14 2" xfId="23745"/>
    <cellStyle name="Note 5 5 14 2 2" xfId="41257"/>
    <cellStyle name="Note 5 5 14 3" xfId="41256"/>
    <cellStyle name="Note 5 5 15" xfId="12729"/>
    <cellStyle name="Note 5 5 15 2" xfId="24066"/>
    <cellStyle name="Note 5 5 15 2 2" xfId="41259"/>
    <cellStyle name="Note 5 5 15 3" xfId="41258"/>
    <cellStyle name="Note 5 5 16" xfId="13144"/>
    <cellStyle name="Note 5 5 16 2" xfId="24455"/>
    <cellStyle name="Note 5 5 16 2 2" xfId="41261"/>
    <cellStyle name="Note 5 5 16 3" xfId="41260"/>
    <cellStyle name="Note 5 5 17" xfId="13481"/>
    <cellStyle name="Note 5 5 17 2" xfId="24760"/>
    <cellStyle name="Note 5 5 17 2 2" xfId="41263"/>
    <cellStyle name="Note 5 5 17 3" xfId="41262"/>
    <cellStyle name="Note 5 5 18" xfId="13812"/>
    <cellStyle name="Note 5 5 18 2" xfId="25062"/>
    <cellStyle name="Note 5 5 18 2 2" xfId="41265"/>
    <cellStyle name="Note 5 5 18 3" xfId="41264"/>
    <cellStyle name="Note 5 5 19" xfId="14140"/>
    <cellStyle name="Note 5 5 19 2" xfId="25362"/>
    <cellStyle name="Note 5 5 19 2 2" xfId="41267"/>
    <cellStyle name="Note 5 5 19 3" xfId="41266"/>
    <cellStyle name="Note 5 5 2" xfId="7144"/>
    <cellStyle name="Note 5 5 2 2" xfId="19150"/>
    <cellStyle name="Note 5 5 2 2 2" xfId="41269"/>
    <cellStyle name="Note 5 5 2 3" xfId="41268"/>
    <cellStyle name="Note 5 5 20" xfId="14434"/>
    <cellStyle name="Note 5 5 20 2" xfId="41270"/>
    <cellStyle name="Note 5 5 21" xfId="41247"/>
    <cellStyle name="Note 5 5 3" xfId="7612"/>
    <cellStyle name="Note 5 5 3 2" xfId="19558"/>
    <cellStyle name="Note 5 5 3 2 2" xfId="41272"/>
    <cellStyle name="Note 5 5 3 3" xfId="41271"/>
    <cellStyle name="Note 5 5 4" xfId="8065"/>
    <cellStyle name="Note 5 5 4 2" xfId="19951"/>
    <cellStyle name="Note 5 5 4 2 2" xfId="41274"/>
    <cellStyle name="Note 5 5 4 3" xfId="41273"/>
    <cellStyle name="Note 5 5 5" xfId="8527"/>
    <cellStyle name="Note 5 5 5 2" xfId="20346"/>
    <cellStyle name="Note 5 5 5 2 2" xfId="41276"/>
    <cellStyle name="Note 5 5 5 3" xfId="41275"/>
    <cellStyle name="Note 5 5 6" xfId="8983"/>
    <cellStyle name="Note 5 5 6 2" xfId="20745"/>
    <cellStyle name="Note 5 5 6 2 2" xfId="41278"/>
    <cellStyle name="Note 5 5 6 3" xfId="41277"/>
    <cellStyle name="Note 5 5 7" xfId="9431"/>
    <cellStyle name="Note 5 5 7 2" xfId="21147"/>
    <cellStyle name="Note 5 5 7 2 2" xfId="41280"/>
    <cellStyle name="Note 5 5 7 3" xfId="41279"/>
    <cellStyle name="Note 5 5 8" xfId="9872"/>
    <cellStyle name="Note 5 5 8 2" xfId="21533"/>
    <cellStyle name="Note 5 5 8 2 2" xfId="41282"/>
    <cellStyle name="Note 5 5 8 3" xfId="41281"/>
    <cellStyle name="Note 5 5 9" xfId="10313"/>
    <cellStyle name="Note 5 5 9 2" xfId="21918"/>
    <cellStyle name="Note 5 5 9 2 2" xfId="41284"/>
    <cellStyle name="Note 5 5 9 3" xfId="41283"/>
    <cellStyle name="Note 5 50" xfId="1515"/>
    <cellStyle name="Note 5 6" xfId="4362"/>
    <cellStyle name="Note 5 6 10" xfId="10727"/>
    <cellStyle name="Note 5 6 10 2" xfId="22274"/>
    <cellStyle name="Note 5 6 10 2 2" xfId="41287"/>
    <cellStyle name="Note 5 6 10 3" xfId="41286"/>
    <cellStyle name="Note 5 6 11" xfId="11147"/>
    <cellStyle name="Note 5 6 11 2" xfId="22643"/>
    <cellStyle name="Note 5 6 11 2 2" xfId="41289"/>
    <cellStyle name="Note 5 6 11 3" xfId="41288"/>
    <cellStyle name="Note 5 6 12" xfId="11567"/>
    <cellStyle name="Note 5 6 12 2" xfId="23006"/>
    <cellStyle name="Note 5 6 12 2 2" xfId="41291"/>
    <cellStyle name="Note 5 6 12 3" xfId="41290"/>
    <cellStyle name="Note 5 6 13" xfId="11996"/>
    <cellStyle name="Note 5 6 13 2" xfId="23413"/>
    <cellStyle name="Note 5 6 13 2 2" xfId="41293"/>
    <cellStyle name="Note 5 6 13 3" xfId="41292"/>
    <cellStyle name="Note 5 6 14" xfId="12368"/>
    <cellStyle name="Note 5 6 14 2" xfId="23746"/>
    <cellStyle name="Note 5 6 14 2 2" xfId="41295"/>
    <cellStyle name="Note 5 6 14 3" xfId="41294"/>
    <cellStyle name="Note 5 6 15" xfId="12730"/>
    <cellStyle name="Note 5 6 15 2" xfId="24067"/>
    <cellStyle name="Note 5 6 15 2 2" xfId="41297"/>
    <cellStyle name="Note 5 6 15 3" xfId="41296"/>
    <cellStyle name="Note 5 6 16" xfId="13145"/>
    <cellStyle name="Note 5 6 16 2" xfId="24456"/>
    <cellStyle name="Note 5 6 16 2 2" xfId="41299"/>
    <cellStyle name="Note 5 6 16 3" xfId="41298"/>
    <cellStyle name="Note 5 6 17" xfId="13482"/>
    <cellStyle name="Note 5 6 17 2" xfId="24761"/>
    <cellStyle name="Note 5 6 17 2 2" xfId="41301"/>
    <cellStyle name="Note 5 6 17 3" xfId="41300"/>
    <cellStyle name="Note 5 6 18" xfId="13813"/>
    <cellStyle name="Note 5 6 18 2" xfId="25063"/>
    <cellStyle name="Note 5 6 18 2 2" xfId="41303"/>
    <cellStyle name="Note 5 6 18 3" xfId="41302"/>
    <cellStyle name="Note 5 6 19" xfId="14141"/>
    <cellStyle name="Note 5 6 19 2" xfId="25363"/>
    <cellStyle name="Note 5 6 19 2 2" xfId="41305"/>
    <cellStyle name="Note 5 6 19 3" xfId="41304"/>
    <cellStyle name="Note 5 6 2" xfId="7145"/>
    <cellStyle name="Note 5 6 2 2" xfId="19151"/>
    <cellStyle name="Note 5 6 2 2 2" xfId="41307"/>
    <cellStyle name="Note 5 6 2 3" xfId="41306"/>
    <cellStyle name="Note 5 6 20" xfId="14435"/>
    <cellStyle name="Note 5 6 20 2" xfId="41308"/>
    <cellStyle name="Note 5 6 21" xfId="41285"/>
    <cellStyle name="Note 5 6 3" xfId="7613"/>
    <cellStyle name="Note 5 6 3 2" xfId="19559"/>
    <cellStyle name="Note 5 6 3 2 2" xfId="41310"/>
    <cellStyle name="Note 5 6 3 3" xfId="41309"/>
    <cellStyle name="Note 5 6 4" xfId="8066"/>
    <cellStyle name="Note 5 6 4 2" xfId="19952"/>
    <cellStyle name="Note 5 6 4 2 2" xfId="41312"/>
    <cellStyle name="Note 5 6 4 3" xfId="41311"/>
    <cellStyle name="Note 5 6 5" xfId="8528"/>
    <cellStyle name="Note 5 6 5 2" xfId="20347"/>
    <cellStyle name="Note 5 6 5 2 2" xfId="41314"/>
    <cellStyle name="Note 5 6 5 3" xfId="41313"/>
    <cellStyle name="Note 5 6 6" xfId="8984"/>
    <cellStyle name="Note 5 6 6 2" xfId="20746"/>
    <cellStyle name="Note 5 6 6 2 2" xfId="41316"/>
    <cellStyle name="Note 5 6 6 3" xfId="41315"/>
    <cellStyle name="Note 5 6 7" xfId="9432"/>
    <cellStyle name="Note 5 6 7 2" xfId="21148"/>
    <cellStyle name="Note 5 6 7 2 2" xfId="41318"/>
    <cellStyle name="Note 5 6 7 3" xfId="41317"/>
    <cellStyle name="Note 5 6 8" xfId="9873"/>
    <cellStyle name="Note 5 6 8 2" xfId="21534"/>
    <cellStyle name="Note 5 6 8 2 2" xfId="41320"/>
    <cellStyle name="Note 5 6 8 3" xfId="41319"/>
    <cellStyle name="Note 5 6 9" xfId="10314"/>
    <cellStyle name="Note 5 6 9 2" xfId="21919"/>
    <cellStyle name="Note 5 6 9 2 2" xfId="41322"/>
    <cellStyle name="Note 5 6 9 3" xfId="41321"/>
    <cellStyle name="Note 5 7" xfId="4363"/>
    <cellStyle name="Note 5 7 10" xfId="10728"/>
    <cellStyle name="Note 5 7 10 2" xfId="22275"/>
    <cellStyle name="Note 5 7 10 2 2" xfId="41325"/>
    <cellStyle name="Note 5 7 10 3" xfId="41324"/>
    <cellStyle name="Note 5 7 11" xfId="11148"/>
    <cellStyle name="Note 5 7 11 2" xfId="22644"/>
    <cellStyle name="Note 5 7 11 2 2" xfId="41327"/>
    <cellStyle name="Note 5 7 11 3" xfId="41326"/>
    <cellStyle name="Note 5 7 12" xfId="11568"/>
    <cellStyle name="Note 5 7 12 2" xfId="23007"/>
    <cellStyle name="Note 5 7 12 2 2" xfId="41329"/>
    <cellStyle name="Note 5 7 12 3" xfId="41328"/>
    <cellStyle name="Note 5 7 13" xfId="11997"/>
    <cellStyle name="Note 5 7 13 2" xfId="23414"/>
    <cellStyle name="Note 5 7 13 2 2" xfId="41331"/>
    <cellStyle name="Note 5 7 13 3" xfId="41330"/>
    <cellStyle name="Note 5 7 14" xfId="12369"/>
    <cellStyle name="Note 5 7 14 2" xfId="23747"/>
    <cellStyle name="Note 5 7 14 2 2" xfId="41333"/>
    <cellStyle name="Note 5 7 14 3" xfId="41332"/>
    <cellStyle name="Note 5 7 15" xfId="12731"/>
    <cellStyle name="Note 5 7 15 2" xfId="24068"/>
    <cellStyle name="Note 5 7 15 2 2" xfId="41335"/>
    <cellStyle name="Note 5 7 15 3" xfId="41334"/>
    <cellStyle name="Note 5 7 16" xfId="13146"/>
    <cellStyle name="Note 5 7 16 2" xfId="24457"/>
    <cellStyle name="Note 5 7 16 2 2" xfId="41337"/>
    <cellStyle name="Note 5 7 16 3" xfId="41336"/>
    <cellStyle name="Note 5 7 17" xfId="13483"/>
    <cellStyle name="Note 5 7 17 2" xfId="24762"/>
    <cellStyle name="Note 5 7 17 2 2" xfId="41339"/>
    <cellStyle name="Note 5 7 17 3" xfId="41338"/>
    <cellStyle name="Note 5 7 18" xfId="13814"/>
    <cellStyle name="Note 5 7 18 2" xfId="25064"/>
    <cellStyle name="Note 5 7 18 2 2" xfId="41341"/>
    <cellStyle name="Note 5 7 18 3" xfId="41340"/>
    <cellStyle name="Note 5 7 19" xfId="14142"/>
    <cellStyle name="Note 5 7 19 2" xfId="25364"/>
    <cellStyle name="Note 5 7 19 2 2" xfId="41343"/>
    <cellStyle name="Note 5 7 19 3" xfId="41342"/>
    <cellStyle name="Note 5 7 2" xfId="7146"/>
    <cellStyle name="Note 5 7 2 2" xfId="19152"/>
    <cellStyle name="Note 5 7 2 2 2" xfId="41345"/>
    <cellStyle name="Note 5 7 2 3" xfId="41344"/>
    <cellStyle name="Note 5 7 20" xfId="14436"/>
    <cellStyle name="Note 5 7 20 2" xfId="41346"/>
    <cellStyle name="Note 5 7 21" xfId="41323"/>
    <cellStyle name="Note 5 7 3" xfId="7614"/>
    <cellStyle name="Note 5 7 3 2" xfId="19560"/>
    <cellStyle name="Note 5 7 3 2 2" xfId="41348"/>
    <cellStyle name="Note 5 7 3 3" xfId="41347"/>
    <cellStyle name="Note 5 7 4" xfId="8067"/>
    <cellStyle name="Note 5 7 4 2" xfId="19953"/>
    <cellStyle name="Note 5 7 4 2 2" xfId="41350"/>
    <cellStyle name="Note 5 7 4 3" xfId="41349"/>
    <cellStyle name="Note 5 7 5" xfId="8529"/>
    <cellStyle name="Note 5 7 5 2" xfId="20348"/>
    <cellStyle name="Note 5 7 5 2 2" xfId="41352"/>
    <cellStyle name="Note 5 7 5 3" xfId="41351"/>
    <cellStyle name="Note 5 7 6" xfId="8985"/>
    <cellStyle name="Note 5 7 6 2" xfId="20747"/>
    <cellStyle name="Note 5 7 6 2 2" xfId="41354"/>
    <cellStyle name="Note 5 7 6 3" xfId="41353"/>
    <cellStyle name="Note 5 7 7" xfId="9433"/>
    <cellStyle name="Note 5 7 7 2" xfId="21149"/>
    <cellStyle name="Note 5 7 7 2 2" xfId="41356"/>
    <cellStyle name="Note 5 7 7 3" xfId="41355"/>
    <cellStyle name="Note 5 7 8" xfId="9874"/>
    <cellStyle name="Note 5 7 8 2" xfId="21535"/>
    <cellStyle name="Note 5 7 8 2 2" xfId="41358"/>
    <cellStyle name="Note 5 7 8 3" xfId="41357"/>
    <cellStyle name="Note 5 7 9" xfId="10315"/>
    <cellStyle name="Note 5 7 9 2" xfId="21920"/>
    <cellStyle name="Note 5 7 9 2 2" xfId="41360"/>
    <cellStyle name="Note 5 7 9 3" xfId="41359"/>
    <cellStyle name="Note 5 8" xfId="4364"/>
    <cellStyle name="Note 5 8 10" xfId="10729"/>
    <cellStyle name="Note 5 8 10 2" xfId="22276"/>
    <cellStyle name="Note 5 8 10 2 2" xfId="41363"/>
    <cellStyle name="Note 5 8 10 3" xfId="41362"/>
    <cellStyle name="Note 5 8 11" xfId="11149"/>
    <cellStyle name="Note 5 8 11 2" xfId="22645"/>
    <cellStyle name="Note 5 8 11 2 2" xfId="41365"/>
    <cellStyle name="Note 5 8 11 3" xfId="41364"/>
    <cellStyle name="Note 5 8 12" xfId="11569"/>
    <cellStyle name="Note 5 8 12 2" xfId="23008"/>
    <cellStyle name="Note 5 8 12 2 2" xfId="41367"/>
    <cellStyle name="Note 5 8 12 3" xfId="41366"/>
    <cellStyle name="Note 5 8 13" xfId="11998"/>
    <cellStyle name="Note 5 8 13 2" xfId="23415"/>
    <cellStyle name="Note 5 8 13 2 2" xfId="41369"/>
    <cellStyle name="Note 5 8 13 3" xfId="41368"/>
    <cellStyle name="Note 5 8 14" xfId="12370"/>
    <cellStyle name="Note 5 8 14 2" xfId="23748"/>
    <cellStyle name="Note 5 8 14 2 2" xfId="41371"/>
    <cellStyle name="Note 5 8 14 3" xfId="41370"/>
    <cellStyle name="Note 5 8 15" xfId="12732"/>
    <cellStyle name="Note 5 8 15 2" xfId="24069"/>
    <cellStyle name="Note 5 8 15 2 2" xfId="41373"/>
    <cellStyle name="Note 5 8 15 3" xfId="41372"/>
    <cellStyle name="Note 5 8 16" xfId="13147"/>
    <cellStyle name="Note 5 8 16 2" xfId="24458"/>
    <cellStyle name="Note 5 8 16 2 2" xfId="41375"/>
    <cellStyle name="Note 5 8 16 3" xfId="41374"/>
    <cellStyle name="Note 5 8 17" xfId="13484"/>
    <cellStyle name="Note 5 8 17 2" xfId="24763"/>
    <cellStyle name="Note 5 8 17 2 2" xfId="41377"/>
    <cellStyle name="Note 5 8 17 3" xfId="41376"/>
    <cellStyle name="Note 5 8 18" xfId="13815"/>
    <cellStyle name="Note 5 8 18 2" xfId="25065"/>
    <cellStyle name="Note 5 8 18 2 2" xfId="41379"/>
    <cellStyle name="Note 5 8 18 3" xfId="41378"/>
    <cellStyle name="Note 5 8 19" xfId="14143"/>
    <cellStyle name="Note 5 8 19 2" xfId="25365"/>
    <cellStyle name="Note 5 8 19 2 2" xfId="41381"/>
    <cellStyle name="Note 5 8 19 3" xfId="41380"/>
    <cellStyle name="Note 5 8 2" xfId="7147"/>
    <cellStyle name="Note 5 8 2 2" xfId="19153"/>
    <cellStyle name="Note 5 8 2 2 2" xfId="41383"/>
    <cellStyle name="Note 5 8 2 3" xfId="41382"/>
    <cellStyle name="Note 5 8 20" xfId="14437"/>
    <cellStyle name="Note 5 8 20 2" xfId="41384"/>
    <cellStyle name="Note 5 8 21" xfId="41361"/>
    <cellStyle name="Note 5 8 3" xfId="7615"/>
    <cellStyle name="Note 5 8 3 2" xfId="19561"/>
    <cellStyle name="Note 5 8 3 2 2" xfId="41386"/>
    <cellStyle name="Note 5 8 3 3" xfId="41385"/>
    <cellStyle name="Note 5 8 4" xfId="8068"/>
    <cellStyle name="Note 5 8 4 2" xfId="19954"/>
    <cellStyle name="Note 5 8 4 2 2" xfId="41388"/>
    <cellStyle name="Note 5 8 4 3" xfId="41387"/>
    <cellStyle name="Note 5 8 5" xfId="8530"/>
    <cellStyle name="Note 5 8 5 2" xfId="20349"/>
    <cellStyle name="Note 5 8 5 2 2" xfId="41390"/>
    <cellStyle name="Note 5 8 5 3" xfId="41389"/>
    <cellStyle name="Note 5 8 6" xfId="8986"/>
    <cellStyle name="Note 5 8 6 2" xfId="20748"/>
    <cellStyle name="Note 5 8 6 2 2" xfId="41392"/>
    <cellStyle name="Note 5 8 6 3" xfId="41391"/>
    <cellStyle name="Note 5 8 7" xfId="9434"/>
    <cellStyle name="Note 5 8 7 2" xfId="21150"/>
    <cellStyle name="Note 5 8 7 2 2" xfId="41394"/>
    <cellStyle name="Note 5 8 7 3" xfId="41393"/>
    <cellStyle name="Note 5 8 8" xfId="9875"/>
    <cellStyle name="Note 5 8 8 2" xfId="21536"/>
    <cellStyle name="Note 5 8 8 2 2" xfId="41396"/>
    <cellStyle name="Note 5 8 8 3" xfId="41395"/>
    <cellStyle name="Note 5 8 9" xfId="10316"/>
    <cellStyle name="Note 5 8 9 2" xfId="21921"/>
    <cellStyle name="Note 5 8 9 2 2" xfId="41398"/>
    <cellStyle name="Note 5 8 9 3" xfId="41397"/>
    <cellStyle name="Note 5 9" xfId="4365"/>
    <cellStyle name="Note 5 9 10" xfId="10730"/>
    <cellStyle name="Note 5 9 10 2" xfId="22277"/>
    <cellStyle name="Note 5 9 10 2 2" xfId="41401"/>
    <cellStyle name="Note 5 9 10 3" xfId="41400"/>
    <cellStyle name="Note 5 9 11" xfId="11150"/>
    <cellStyle name="Note 5 9 11 2" xfId="22646"/>
    <cellStyle name="Note 5 9 11 2 2" xfId="41403"/>
    <cellStyle name="Note 5 9 11 3" xfId="41402"/>
    <cellStyle name="Note 5 9 12" xfId="11570"/>
    <cellStyle name="Note 5 9 12 2" xfId="23009"/>
    <cellStyle name="Note 5 9 12 2 2" xfId="41405"/>
    <cellStyle name="Note 5 9 12 3" xfId="41404"/>
    <cellStyle name="Note 5 9 13" xfId="11999"/>
    <cellStyle name="Note 5 9 13 2" xfId="23416"/>
    <cellStyle name="Note 5 9 13 2 2" xfId="41407"/>
    <cellStyle name="Note 5 9 13 3" xfId="41406"/>
    <cellStyle name="Note 5 9 14" xfId="12371"/>
    <cellStyle name="Note 5 9 14 2" xfId="23749"/>
    <cellStyle name="Note 5 9 14 2 2" xfId="41409"/>
    <cellStyle name="Note 5 9 14 3" xfId="41408"/>
    <cellStyle name="Note 5 9 15" xfId="12733"/>
    <cellStyle name="Note 5 9 15 2" xfId="24070"/>
    <cellStyle name="Note 5 9 15 2 2" xfId="41411"/>
    <cellStyle name="Note 5 9 15 3" xfId="41410"/>
    <cellStyle name="Note 5 9 16" xfId="13148"/>
    <cellStyle name="Note 5 9 16 2" xfId="24459"/>
    <cellStyle name="Note 5 9 16 2 2" xfId="41413"/>
    <cellStyle name="Note 5 9 16 3" xfId="41412"/>
    <cellStyle name="Note 5 9 17" xfId="13485"/>
    <cellStyle name="Note 5 9 17 2" xfId="24764"/>
    <cellStyle name="Note 5 9 17 2 2" xfId="41415"/>
    <cellStyle name="Note 5 9 17 3" xfId="41414"/>
    <cellStyle name="Note 5 9 18" xfId="13816"/>
    <cellStyle name="Note 5 9 18 2" xfId="25066"/>
    <cellStyle name="Note 5 9 18 2 2" xfId="41417"/>
    <cellStyle name="Note 5 9 18 3" xfId="41416"/>
    <cellStyle name="Note 5 9 19" xfId="14144"/>
    <cellStyle name="Note 5 9 19 2" xfId="25366"/>
    <cellStyle name="Note 5 9 19 2 2" xfId="41419"/>
    <cellStyle name="Note 5 9 19 3" xfId="41418"/>
    <cellStyle name="Note 5 9 2" xfId="7148"/>
    <cellStyle name="Note 5 9 2 2" xfId="19154"/>
    <cellStyle name="Note 5 9 2 2 2" xfId="41421"/>
    <cellStyle name="Note 5 9 2 3" xfId="41420"/>
    <cellStyle name="Note 5 9 20" xfId="14438"/>
    <cellStyle name="Note 5 9 20 2" xfId="41422"/>
    <cellStyle name="Note 5 9 21" xfId="41399"/>
    <cellStyle name="Note 5 9 3" xfId="7616"/>
    <cellStyle name="Note 5 9 3 2" xfId="19562"/>
    <cellStyle name="Note 5 9 3 2 2" xfId="41424"/>
    <cellStyle name="Note 5 9 3 3" xfId="41423"/>
    <cellStyle name="Note 5 9 4" xfId="8069"/>
    <cellStyle name="Note 5 9 4 2" xfId="19955"/>
    <cellStyle name="Note 5 9 4 2 2" xfId="41426"/>
    <cellStyle name="Note 5 9 4 3" xfId="41425"/>
    <cellStyle name="Note 5 9 5" xfId="8531"/>
    <cellStyle name="Note 5 9 5 2" xfId="20350"/>
    <cellStyle name="Note 5 9 5 2 2" xfId="41428"/>
    <cellStyle name="Note 5 9 5 3" xfId="41427"/>
    <cellStyle name="Note 5 9 6" xfId="8987"/>
    <cellStyle name="Note 5 9 6 2" xfId="20749"/>
    <cellStyle name="Note 5 9 6 2 2" xfId="41430"/>
    <cellStyle name="Note 5 9 6 3" xfId="41429"/>
    <cellStyle name="Note 5 9 7" xfId="9435"/>
    <cellStyle name="Note 5 9 7 2" xfId="21151"/>
    <cellStyle name="Note 5 9 7 2 2" xfId="41432"/>
    <cellStyle name="Note 5 9 7 3" xfId="41431"/>
    <cellStyle name="Note 5 9 8" xfId="9876"/>
    <cellStyle name="Note 5 9 8 2" xfId="21537"/>
    <cellStyle name="Note 5 9 8 2 2" xfId="41434"/>
    <cellStyle name="Note 5 9 8 3" xfId="41433"/>
    <cellStyle name="Note 5 9 9" xfId="10317"/>
    <cellStyle name="Note 5 9 9 2" xfId="21922"/>
    <cellStyle name="Note 5 9 9 2 2" xfId="41436"/>
    <cellStyle name="Note 5 9 9 3" xfId="41435"/>
    <cellStyle name="Note 6" xfId="348"/>
    <cellStyle name="Note 6 10" xfId="4367"/>
    <cellStyle name="Note 6 10 10" xfId="10732"/>
    <cellStyle name="Note 6 10 10 2" xfId="22279"/>
    <cellStyle name="Note 6 10 10 2 2" xfId="41440"/>
    <cellStyle name="Note 6 10 10 3" xfId="41439"/>
    <cellStyle name="Note 6 10 11" xfId="11152"/>
    <cellStyle name="Note 6 10 11 2" xfId="22648"/>
    <cellStyle name="Note 6 10 11 2 2" xfId="41442"/>
    <cellStyle name="Note 6 10 11 3" xfId="41441"/>
    <cellStyle name="Note 6 10 12" xfId="11572"/>
    <cellStyle name="Note 6 10 12 2" xfId="23011"/>
    <cellStyle name="Note 6 10 12 2 2" xfId="41444"/>
    <cellStyle name="Note 6 10 12 3" xfId="41443"/>
    <cellStyle name="Note 6 10 13" xfId="12001"/>
    <cellStyle name="Note 6 10 13 2" xfId="23418"/>
    <cellStyle name="Note 6 10 13 2 2" xfId="41446"/>
    <cellStyle name="Note 6 10 13 3" xfId="41445"/>
    <cellStyle name="Note 6 10 14" xfId="12373"/>
    <cellStyle name="Note 6 10 14 2" xfId="23751"/>
    <cellStyle name="Note 6 10 14 2 2" xfId="41448"/>
    <cellStyle name="Note 6 10 14 3" xfId="41447"/>
    <cellStyle name="Note 6 10 15" xfId="12735"/>
    <cellStyle name="Note 6 10 15 2" xfId="24072"/>
    <cellStyle name="Note 6 10 15 2 2" xfId="41450"/>
    <cellStyle name="Note 6 10 15 3" xfId="41449"/>
    <cellStyle name="Note 6 10 16" xfId="13150"/>
    <cellStyle name="Note 6 10 16 2" xfId="24461"/>
    <cellStyle name="Note 6 10 16 2 2" xfId="41452"/>
    <cellStyle name="Note 6 10 16 3" xfId="41451"/>
    <cellStyle name="Note 6 10 17" xfId="13487"/>
    <cellStyle name="Note 6 10 17 2" xfId="24766"/>
    <cellStyle name="Note 6 10 17 2 2" xfId="41454"/>
    <cellStyle name="Note 6 10 17 3" xfId="41453"/>
    <cellStyle name="Note 6 10 18" xfId="13818"/>
    <cellStyle name="Note 6 10 18 2" xfId="25068"/>
    <cellStyle name="Note 6 10 18 2 2" xfId="41456"/>
    <cellStyle name="Note 6 10 18 3" xfId="41455"/>
    <cellStyle name="Note 6 10 19" xfId="14146"/>
    <cellStyle name="Note 6 10 19 2" xfId="25368"/>
    <cellStyle name="Note 6 10 19 2 2" xfId="41458"/>
    <cellStyle name="Note 6 10 19 3" xfId="41457"/>
    <cellStyle name="Note 6 10 2" xfId="7150"/>
    <cellStyle name="Note 6 10 2 2" xfId="19156"/>
    <cellStyle name="Note 6 10 2 2 2" xfId="41460"/>
    <cellStyle name="Note 6 10 2 3" xfId="41459"/>
    <cellStyle name="Note 6 10 20" xfId="14440"/>
    <cellStyle name="Note 6 10 20 2" xfId="41461"/>
    <cellStyle name="Note 6 10 21" xfId="41438"/>
    <cellStyle name="Note 6 10 3" xfId="7618"/>
    <cellStyle name="Note 6 10 3 2" xfId="19564"/>
    <cellStyle name="Note 6 10 3 2 2" xfId="41463"/>
    <cellStyle name="Note 6 10 3 3" xfId="41462"/>
    <cellStyle name="Note 6 10 4" xfId="8071"/>
    <cellStyle name="Note 6 10 4 2" xfId="19957"/>
    <cellStyle name="Note 6 10 4 2 2" xfId="41465"/>
    <cellStyle name="Note 6 10 4 3" xfId="41464"/>
    <cellStyle name="Note 6 10 5" xfId="8533"/>
    <cellStyle name="Note 6 10 5 2" xfId="20352"/>
    <cellStyle name="Note 6 10 5 2 2" xfId="41467"/>
    <cellStyle name="Note 6 10 5 3" xfId="41466"/>
    <cellStyle name="Note 6 10 6" xfId="8989"/>
    <cellStyle name="Note 6 10 6 2" xfId="20751"/>
    <cellStyle name="Note 6 10 6 2 2" xfId="41469"/>
    <cellStyle name="Note 6 10 6 3" xfId="41468"/>
    <cellStyle name="Note 6 10 7" xfId="9437"/>
    <cellStyle name="Note 6 10 7 2" xfId="21153"/>
    <cellStyle name="Note 6 10 7 2 2" xfId="41471"/>
    <cellStyle name="Note 6 10 7 3" xfId="41470"/>
    <cellStyle name="Note 6 10 8" xfId="9878"/>
    <cellStyle name="Note 6 10 8 2" xfId="21539"/>
    <cellStyle name="Note 6 10 8 2 2" xfId="41473"/>
    <cellStyle name="Note 6 10 8 3" xfId="41472"/>
    <cellStyle name="Note 6 10 9" xfId="10319"/>
    <cellStyle name="Note 6 10 9 2" xfId="21924"/>
    <cellStyle name="Note 6 10 9 2 2" xfId="41475"/>
    <cellStyle name="Note 6 10 9 3" xfId="41474"/>
    <cellStyle name="Note 6 11" xfId="4368"/>
    <cellStyle name="Note 6 11 10" xfId="10733"/>
    <cellStyle name="Note 6 11 10 2" xfId="22280"/>
    <cellStyle name="Note 6 11 10 2 2" xfId="41478"/>
    <cellStyle name="Note 6 11 10 3" xfId="41477"/>
    <cellStyle name="Note 6 11 11" xfId="11153"/>
    <cellStyle name="Note 6 11 11 2" xfId="22649"/>
    <cellStyle name="Note 6 11 11 2 2" xfId="41480"/>
    <cellStyle name="Note 6 11 11 3" xfId="41479"/>
    <cellStyle name="Note 6 11 12" xfId="11573"/>
    <cellStyle name="Note 6 11 12 2" xfId="23012"/>
    <cellStyle name="Note 6 11 12 2 2" xfId="41482"/>
    <cellStyle name="Note 6 11 12 3" xfId="41481"/>
    <cellStyle name="Note 6 11 13" xfId="12002"/>
    <cellStyle name="Note 6 11 13 2" xfId="23419"/>
    <cellStyle name="Note 6 11 13 2 2" xfId="41484"/>
    <cellStyle name="Note 6 11 13 3" xfId="41483"/>
    <cellStyle name="Note 6 11 14" xfId="12374"/>
    <cellStyle name="Note 6 11 14 2" xfId="23752"/>
    <cellStyle name="Note 6 11 14 2 2" xfId="41486"/>
    <cellStyle name="Note 6 11 14 3" xfId="41485"/>
    <cellStyle name="Note 6 11 15" xfId="12736"/>
    <cellStyle name="Note 6 11 15 2" xfId="24073"/>
    <cellStyle name="Note 6 11 15 2 2" xfId="41488"/>
    <cellStyle name="Note 6 11 15 3" xfId="41487"/>
    <cellStyle name="Note 6 11 16" xfId="13151"/>
    <cellStyle name="Note 6 11 16 2" xfId="24462"/>
    <cellStyle name="Note 6 11 16 2 2" xfId="41490"/>
    <cellStyle name="Note 6 11 16 3" xfId="41489"/>
    <cellStyle name="Note 6 11 17" xfId="13488"/>
    <cellStyle name="Note 6 11 17 2" xfId="24767"/>
    <cellStyle name="Note 6 11 17 2 2" xfId="41492"/>
    <cellStyle name="Note 6 11 17 3" xfId="41491"/>
    <cellStyle name="Note 6 11 18" xfId="13819"/>
    <cellStyle name="Note 6 11 18 2" xfId="25069"/>
    <cellStyle name="Note 6 11 18 2 2" xfId="41494"/>
    <cellStyle name="Note 6 11 18 3" xfId="41493"/>
    <cellStyle name="Note 6 11 19" xfId="14147"/>
    <cellStyle name="Note 6 11 19 2" xfId="25369"/>
    <cellStyle name="Note 6 11 19 2 2" xfId="41496"/>
    <cellStyle name="Note 6 11 19 3" xfId="41495"/>
    <cellStyle name="Note 6 11 2" xfId="7151"/>
    <cellStyle name="Note 6 11 2 2" xfId="19157"/>
    <cellStyle name="Note 6 11 2 2 2" xfId="41498"/>
    <cellStyle name="Note 6 11 2 3" xfId="41497"/>
    <cellStyle name="Note 6 11 20" xfId="14441"/>
    <cellStyle name="Note 6 11 20 2" xfId="41499"/>
    <cellStyle name="Note 6 11 21" xfId="41476"/>
    <cellStyle name="Note 6 11 3" xfId="7619"/>
    <cellStyle name="Note 6 11 3 2" xfId="19565"/>
    <cellStyle name="Note 6 11 3 2 2" xfId="41501"/>
    <cellStyle name="Note 6 11 3 3" xfId="41500"/>
    <cellStyle name="Note 6 11 4" xfId="8072"/>
    <cellStyle name="Note 6 11 4 2" xfId="19958"/>
    <cellStyle name="Note 6 11 4 2 2" xfId="41503"/>
    <cellStyle name="Note 6 11 4 3" xfId="41502"/>
    <cellStyle name="Note 6 11 5" xfId="8534"/>
    <cellStyle name="Note 6 11 5 2" xfId="20353"/>
    <cellStyle name="Note 6 11 5 2 2" xfId="41505"/>
    <cellStyle name="Note 6 11 5 3" xfId="41504"/>
    <cellStyle name="Note 6 11 6" xfId="8990"/>
    <cellStyle name="Note 6 11 6 2" xfId="20752"/>
    <cellStyle name="Note 6 11 6 2 2" xfId="41507"/>
    <cellStyle name="Note 6 11 6 3" xfId="41506"/>
    <cellStyle name="Note 6 11 7" xfId="9438"/>
    <cellStyle name="Note 6 11 7 2" xfId="21154"/>
    <cellStyle name="Note 6 11 7 2 2" xfId="41509"/>
    <cellStyle name="Note 6 11 7 3" xfId="41508"/>
    <cellStyle name="Note 6 11 8" xfId="9879"/>
    <cellStyle name="Note 6 11 8 2" xfId="21540"/>
    <cellStyle name="Note 6 11 8 2 2" xfId="41511"/>
    <cellStyle name="Note 6 11 8 3" xfId="41510"/>
    <cellStyle name="Note 6 11 9" xfId="10320"/>
    <cellStyle name="Note 6 11 9 2" xfId="21925"/>
    <cellStyle name="Note 6 11 9 2 2" xfId="41513"/>
    <cellStyle name="Note 6 11 9 3" xfId="41512"/>
    <cellStyle name="Note 6 12" xfId="4369"/>
    <cellStyle name="Note 6 12 10" xfId="10734"/>
    <cellStyle name="Note 6 12 10 2" xfId="22281"/>
    <cellStyle name="Note 6 12 10 2 2" xfId="41516"/>
    <cellStyle name="Note 6 12 10 3" xfId="41515"/>
    <cellStyle name="Note 6 12 11" xfId="11154"/>
    <cellStyle name="Note 6 12 11 2" xfId="22650"/>
    <cellStyle name="Note 6 12 11 2 2" xfId="41518"/>
    <cellStyle name="Note 6 12 11 3" xfId="41517"/>
    <cellStyle name="Note 6 12 12" xfId="11574"/>
    <cellStyle name="Note 6 12 12 2" xfId="23013"/>
    <cellStyle name="Note 6 12 12 2 2" xfId="41520"/>
    <cellStyle name="Note 6 12 12 3" xfId="41519"/>
    <cellStyle name="Note 6 12 13" xfId="12003"/>
    <cellStyle name="Note 6 12 13 2" xfId="23420"/>
    <cellStyle name="Note 6 12 13 2 2" xfId="41522"/>
    <cellStyle name="Note 6 12 13 3" xfId="41521"/>
    <cellStyle name="Note 6 12 14" xfId="12375"/>
    <cellStyle name="Note 6 12 14 2" xfId="23753"/>
    <cellStyle name="Note 6 12 14 2 2" xfId="41524"/>
    <cellStyle name="Note 6 12 14 3" xfId="41523"/>
    <cellStyle name="Note 6 12 15" xfId="12737"/>
    <cellStyle name="Note 6 12 15 2" xfId="24074"/>
    <cellStyle name="Note 6 12 15 2 2" xfId="41526"/>
    <cellStyle name="Note 6 12 15 3" xfId="41525"/>
    <cellStyle name="Note 6 12 16" xfId="13152"/>
    <cellStyle name="Note 6 12 16 2" xfId="24463"/>
    <cellStyle name="Note 6 12 16 2 2" xfId="41528"/>
    <cellStyle name="Note 6 12 16 3" xfId="41527"/>
    <cellStyle name="Note 6 12 17" xfId="13489"/>
    <cellStyle name="Note 6 12 17 2" xfId="24768"/>
    <cellStyle name="Note 6 12 17 2 2" xfId="41530"/>
    <cellStyle name="Note 6 12 17 3" xfId="41529"/>
    <cellStyle name="Note 6 12 18" xfId="13820"/>
    <cellStyle name="Note 6 12 18 2" xfId="25070"/>
    <cellStyle name="Note 6 12 18 2 2" xfId="41532"/>
    <cellStyle name="Note 6 12 18 3" xfId="41531"/>
    <cellStyle name="Note 6 12 19" xfId="14148"/>
    <cellStyle name="Note 6 12 19 2" xfId="25370"/>
    <cellStyle name="Note 6 12 19 2 2" xfId="41534"/>
    <cellStyle name="Note 6 12 19 3" xfId="41533"/>
    <cellStyle name="Note 6 12 2" xfId="7152"/>
    <cellStyle name="Note 6 12 2 2" xfId="19158"/>
    <cellStyle name="Note 6 12 2 2 2" xfId="41536"/>
    <cellStyle name="Note 6 12 2 3" xfId="41535"/>
    <cellStyle name="Note 6 12 20" xfId="14442"/>
    <cellStyle name="Note 6 12 20 2" xfId="41537"/>
    <cellStyle name="Note 6 12 21" xfId="41514"/>
    <cellStyle name="Note 6 12 3" xfId="7620"/>
    <cellStyle name="Note 6 12 3 2" xfId="19566"/>
    <cellStyle name="Note 6 12 3 2 2" xfId="41539"/>
    <cellStyle name="Note 6 12 3 3" xfId="41538"/>
    <cellStyle name="Note 6 12 4" xfId="8073"/>
    <cellStyle name="Note 6 12 4 2" xfId="19959"/>
    <cellStyle name="Note 6 12 4 2 2" xfId="41541"/>
    <cellStyle name="Note 6 12 4 3" xfId="41540"/>
    <cellStyle name="Note 6 12 5" xfId="8535"/>
    <cellStyle name="Note 6 12 5 2" xfId="20354"/>
    <cellStyle name="Note 6 12 5 2 2" xfId="41543"/>
    <cellStyle name="Note 6 12 5 3" xfId="41542"/>
    <cellStyle name="Note 6 12 6" xfId="8991"/>
    <cellStyle name="Note 6 12 6 2" xfId="20753"/>
    <cellStyle name="Note 6 12 6 2 2" xfId="41545"/>
    <cellStyle name="Note 6 12 6 3" xfId="41544"/>
    <cellStyle name="Note 6 12 7" xfId="9439"/>
    <cellStyle name="Note 6 12 7 2" xfId="21155"/>
    <cellStyle name="Note 6 12 7 2 2" xfId="41547"/>
    <cellStyle name="Note 6 12 7 3" xfId="41546"/>
    <cellStyle name="Note 6 12 8" xfId="9880"/>
    <cellStyle name="Note 6 12 8 2" xfId="21541"/>
    <cellStyle name="Note 6 12 8 2 2" xfId="41549"/>
    <cellStyle name="Note 6 12 8 3" xfId="41548"/>
    <cellStyle name="Note 6 12 9" xfId="10321"/>
    <cellStyle name="Note 6 12 9 2" xfId="21926"/>
    <cellStyle name="Note 6 12 9 2 2" xfId="41551"/>
    <cellStyle name="Note 6 12 9 3" xfId="41550"/>
    <cellStyle name="Note 6 13" xfId="4370"/>
    <cellStyle name="Note 6 13 10" xfId="10735"/>
    <cellStyle name="Note 6 13 10 2" xfId="22282"/>
    <cellStyle name="Note 6 13 10 2 2" xfId="41554"/>
    <cellStyle name="Note 6 13 10 3" xfId="41553"/>
    <cellStyle name="Note 6 13 11" xfId="11155"/>
    <cellStyle name="Note 6 13 11 2" xfId="22651"/>
    <cellStyle name="Note 6 13 11 2 2" xfId="41556"/>
    <cellStyle name="Note 6 13 11 3" xfId="41555"/>
    <cellStyle name="Note 6 13 12" xfId="11575"/>
    <cellStyle name="Note 6 13 12 2" xfId="23014"/>
    <cellStyle name="Note 6 13 12 2 2" xfId="41558"/>
    <cellStyle name="Note 6 13 12 3" xfId="41557"/>
    <cellStyle name="Note 6 13 13" xfId="12004"/>
    <cellStyle name="Note 6 13 13 2" xfId="23421"/>
    <cellStyle name="Note 6 13 13 2 2" xfId="41560"/>
    <cellStyle name="Note 6 13 13 3" xfId="41559"/>
    <cellStyle name="Note 6 13 14" xfId="12376"/>
    <cellStyle name="Note 6 13 14 2" xfId="23754"/>
    <cellStyle name="Note 6 13 14 2 2" xfId="41562"/>
    <cellStyle name="Note 6 13 14 3" xfId="41561"/>
    <cellStyle name="Note 6 13 15" xfId="12738"/>
    <cellStyle name="Note 6 13 15 2" xfId="24075"/>
    <cellStyle name="Note 6 13 15 2 2" xfId="41564"/>
    <cellStyle name="Note 6 13 15 3" xfId="41563"/>
    <cellStyle name="Note 6 13 16" xfId="13153"/>
    <cellStyle name="Note 6 13 16 2" xfId="24464"/>
    <cellStyle name="Note 6 13 16 2 2" xfId="41566"/>
    <cellStyle name="Note 6 13 16 3" xfId="41565"/>
    <cellStyle name="Note 6 13 17" xfId="13490"/>
    <cellStyle name="Note 6 13 17 2" xfId="24769"/>
    <cellStyle name="Note 6 13 17 2 2" xfId="41568"/>
    <cellStyle name="Note 6 13 17 3" xfId="41567"/>
    <cellStyle name="Note 6 13 18" xfId="13821"/>
    <cellStyle name="Note 6 13 18 2" xfId="25071"/>
    <cellStyle name="Note 6 13 18 2 2" xfId="41570"/>
    <cellStyle name="Note 6 13 18 3" xfId="41569"/>
    <cellStyle name="Note 6 13 19" xfId="14149"/>
    <cellStyle name="Note 6 13 19 2" xfId="25371"/>
    <cellStyle name="Note 6 13 19 2 2" xfId="41572"/>
    <cellStyle name="Note 6 13 19 3" xfId="41571"/>
    <cellStyle name="Note 6 13 2" xfId="7153"/>
    <cellStyle name="Note 6 13 2 2" xfId="19159"/>
    <cellStyle name="Note 6 13 2 2 2" xfId="41574"/>
    <cellStyle name="Note 6 13 2 3" xfId="41573"/>
    <cellStyle name="Note 6 13 20" xfId="14443"/>
    <cellStyle name="Note 6 13 20 2" xfId="41575"/>
    <cellStyle name="Note 6 13 21" xfId="41552"/>
    <cellStyle name="Note 6 13 3" xfId="7621"/>
    <cellStyle name="Note 6 13 3 2" xfId="19567"/>
    <cellStyle name="Note 6 13 3 2 2" xfId="41577"/>
    <cellStyle name="Note 6 13 3 3" xfId="41576"/>
    <cellStyle name="Note 6 13 4" xfId="8074"/>
    <cellStyle name="Note 6 13 4 2" xfId="19960"/>
    <cellStyle name="Note 6 13 4 2 2" xfId="41579"/>
    <cellStyle name="Note 6 13 4 3" xfId="41578"/>
    <cellStyle name="Note 6 13 5" xfId="8536"/>
    <cellStyle name="Note 6 13 5 2" xfId="20355"/>
    <cellStyle name="Note 6 13 5 2 2" xfId="41581"/>
    <cellStyle name="Note 6 13 5 3" xfId="41580"/>
    <cellStyle name="Note 6 13 6" xfId="8992"/>
    <cellStyle name="Note 6 13 6 2" xfId="20754"/>
    <cellStyle name="Note 6 13 6 2 2" xfId="41583"/>
    <cellStyle name="Note 6 13 6 3" xfId="41582"/>
    <cellStyle name="Note 6 13 7" xfId="9440"/>
    <cellStyle name="Note 6 13 7 2" xfId="21156"/>
    <cellStyle name="Note 6 13 7 2 2" xfId="41585"/>
    <cellStyle name="Note 6 13 7 3" xfId="41584"/>
    <cellStyle name="Note 6 13 8" xfId="9881"/>
    <cellStyle name="Note 6 13 8 2" xfId="21542"/>
    <cellStyle name="Note 6 13 8 2 2" xfId="41587"/>
    <cellStyle name="Note 6 13 8 3" xfId="41586"/>
    <cellStyle name="Note 6 13 9" xfId="10322"/>
    <cellStyle name="Note 6 13 9 2" xfId="21927"/>
    <cellStyle name="Note 6 13 9 2 2" xfId="41589"/>
    <cellStyle name="Note 6 13 9 3" xfId="41588"/>
    <cellStyle name="Note 6 14" xfId="4371"/>
    <cellStyle name="Note 6 14 10" xfId="10736"/>
    <cellStyle name="Note 6 14 10 2" xfId="22283"/>
    <cellStyle name="Note 6 14 10 2 2" xfId="41592"/>
    <cellStyle name="Note 6 14 10 3" xfId="41591"/>
    <cellStyle name="Note 6 14 11" xfId="11156"/>
    <cellStyle name="Note 6 14 11 2" xfId="22652"/>
    <cellStyle name="Note 6 14 11 2 2" xfId="41594"/>
    <cellStyle name="Note 6 14 11 3" xfId="41593"/>
    <cellStyle name="Note 6 14 12" xfId="11576"/>
    <cellStyle name="Note 6 14 12 2" xfId="23015"/>
    <cellStyle name="Note 6 14 12 2 2" xfId="41596"/>
    <cellStyle name="Note 6 14 12 3" xfId="41595"/>
    <cellStyle name="Note 6 14 13" xfId="12005"/>
    <cellStyle name="Note 6 14 13 2" xfId="23422"/>
    <cellStyle name="Note 6 14 13 2 2" xfId="41598"/>
    <cellStyle name="Note 6 14 13 3" xfId="41597"/>
    <cellStyle name="Note 6 14 14" xfId="12377"/>
    <cellStyle name="Note 6 14 14 2" xfId="23755"/>
    <cellStyle name="Note 6 14 14 2 2" xfId="41600"/>
    <cellStyle name="Note 6 14 14 3" xfId="41599"/>
    <cellStyle name="Note 6 14 15" xfId="12739"/>
    <cellStyle name="Note 6 14 15 2" xfId="24076"/>
    <cellStyle name="Note 6 14 15 2 2" xfId="41602"/>
    <cellStyle name="Note 6 14 15 3" xfId="41601"/>
    <cellStyle name="Note 6 14 16" xfId="13154"/>
    <cellStyle name="Note 6 14 16 2" xfId="24465"/>
    <cellStyle name="Note 6 14 16 2 2" xfId="41604"/>
    <cellStyle name="Note 6 14 16 3" xfId="41603"/>
    <cellStyle name="Note 6 14 17" xfId="13491"/>
    <cellStyle name="Note 6 14 17 2" xfId="24770"/>
    <cellStyle name="Note 6 14 17 2 2" xfId="41606"/>
    <cellStyle name="Note 6 14 17 3" xfId="41605"/>
    <cellStyle name="Note 6 14 18" xfId="13822"/>
    <cellStyle name="Note 6 14 18 2" xfId="25072"/>
    <cellStyle name="Note 6 14 18 2 2" xfId="41608"/>
    <cellStyle name="Note 6 14 18 3" xfId="41607"/>
    <cellStyle name="Note 6 14 19" xfId="14150"/>
    <cellStyle name="Note 6 14 19 2" xfId="25372"/>
    <cellStyle name="Note 6 14 19 2 2" xfId="41610"/>
    <cellStyle name="Note 6 14 19 3" xfId="41609"/>
    <cellStyle name="Note 6 14 2" xfId="7154"/>
    <cellStyle name="Note 6 14 2 2" xfId="19160"/>
    <cellStyle name="Note 6 14 2 2 2" xfId="41612"/>
    <cellStyle name="Note 6 14 2 3" xfId="41611"/>
    <cellStyle name="Note 6 14 20" xfId="14444"/>
    <cellStyle name="Note 6 14 20 2" xfId="41613"/>
    <cellStyle name="Note 6 14 21" xfId="41590"/>
    <cellStyle name="Note 6 14 3" xfId="7622"/>
    <cellStyle name="Note 6 14 3 2" xfId="19568"/>
    <cellStyle name="Note 6 14 3 2 2" xfId="41615"/>
    <cellStyle name="Note 6 14 3 3" xfId="41614"/>
    <cellStyle name="Note 6 14 4" xfId="8075"/>
    <cellStyle name="Note 6 14 4 2" xfId="19961"/>
    <cellStyle name="Note 6 14 4 2 2" xfId="41617"/>
    <cellStyle name="Note 6 14 4 3" xfId="41616"/>
    <cellStyle name="Note 6 14 5" xfId="8537"/>
    <cellStyle name="Note 6 14 5 2" xfId="20356"/>
    <cellStyle name="Note 6 14 5 2 2" xfId="41619"/>
    <cellStyle name="Note 6 14 5 3" xfId="41618"/>
    <cellStyle name="Note 6 14 6" xfId="8993"/>
    <cellStyle name="Note 6 14 6 2" xfId="20755"/>
    <cellStyle name="Note 6 14 6 2 2" xfId="41621"/>
    <cellStyle name="Note 6 14 6 3" xfId="41620"/>
    <cellStyle name="Note 6 14 7" xfId="9441"/>
    <cellStyle name="Note 6 14 7 2" xfId="21157"/>
    <cellStyle name="Note 6 14 7 2 2" xfId="41623"/>
    <cellStyle name="Note 6 14 7 3" xfId="41622"/>
    <cellStyle name="Note 6 14 8" xfId="9882"/>
    <cellStyle name="Note 6 14 8 2" xfId="21543"/>
    <cellStyle name="Note 6 14 8 2 2" xfId="41625"/>
    <cellStyle name="Note 6 14 8 3" xfId="41624"/>
    <cellStyle name="Note 6 14 9" xfId="10323"/>
    <cellStyle name="Note 6 14 9 2" xfId="21928"/>
    <cellStyle name="Note 6 14 9 2 2" xfId="41627"/>
    <cellStyle name="Note 6 14 9 3" xfId="41626"/>
    <cellStyle name="Note 6 15" xfId="4372"/>
    <cellStyle name="Note 6 15 10" xfId="10737"/>
    <cellStyle name="Note 6 15 10 2" xfId="22284"/>
    <cellStyle name="Note 6 15 10 2 2" xfId="41630"/>
    <cellStyle name="Note 6 15 10 3" xfId="41629"/>
    <cellStyle name="Note 6 15 11" xfId="11157"/>
    <cellStyle name="Note 6 15 11 2" xfId="22653"/>
    <cellStyle name="Note 6 15 11 2 2" xfId="41632"/>
    <cellStyle name="Note 6 15 11 3" xfId="41631"/>
    <cellStyle name="Note 6 15 12" xfId="11577"/>
    <cellStyle name="Note 6 15 12 2" xfId="23016"/>
    <cellStyle name="Note 6 15 12 2 2" xfId="41634"/>
    <cellStyle name="Note 6 15 12 3" xfId="41633"/>
    <cellStyle name="Note 6 15 13" xfId="12006"/>
    <cellStyle name="Note 6 15 13 2" xfId="23423"/>
    <cellStyle name="Note 6 15 13 2 2" xfId="41636"/>
    <cellStyle name="Note 6 15 13 3" xfId="41635"/>
    <cellStyle name="Note 6 15 14" xfId="12378"/>
    <cellStyle name="Note 6 15 14 2" xfId="23756"/>
    <cellStyle name="Note 6 15 14 2 2" xfId="41638"/>
    <cellStyle name="Note 6 15 14 3" xfId="41637"/>
    <cellStyle name="Note 6 15 15" xfId="12740"/>
    <cellStyle name="Note 6 15 15 2" xfId="24077"/>
    <cellStyle name="Note 6 15 15 2 2" xfId="41640"/>
    <cellStyle name="Note 6 15 15 3" xfId="41639"/>
    <cellStyle name="Note 6 15 16" xfId="13155"/>
    <cellStyle name="Note 6 15 16 2" xfId="24466"/>
    <cellStyle name="Note 6 15 16 2 2" xfId="41642"/>
    <cellStyle name="Note 6 15 16 3" xfId="41641"/>
    <cellStyle name="Note 6 15 17" xfId="13492"/>
    <cellStyle name="Note 6 15 17 2" xfId="24771"/>
    <cellStyle name="Note 6 15 17 2 2" xfId="41644"/>
    <cellStyle name="Note 6 15 17 3" xfId="41643"/>
    <cellStyle name="Note 6 15 18" xfId="13823"/>
    <cellStyle name="Note 6 15 18 2" xfId="25073"/>
    <cellStyle name="Note 6 15 18 2 2" xfId="41646"/>
    <cellStyle name="Note 6 15 18 3" xfId="41645"/>
    <cellStyle name="Note 6 15 19" xfId="14151"/>
    <cellStyle name="Note 6 15 19 2" xfId="25373"/>
    <cellStyle name="Note 6 15 19 2 2" xfId="41648"/>
    <cellStyle name="Note 6 15 19 3" xfId="41647"/>
    <cellStyle name="Note 6 15 2" xfId="7155"/>
    <cellStyle name="Note 6 15 2 2" xfId="19161"/>
    <cellStyle name="Note 6 15 2 2 2" xfId="41650"/>
    <cellStyle name="Note 6 15 2 3" xfId="41649"/>
    <cellStyle name="Note 6 15 20" xfId="14445"/>
    <cellStyle name="Note 6 15 20 2" xfId="41651"/>
    <cellStyle name="Note 6 15 21" xfId="41628"/>
    <cellStyle name="Note 6 15 3" xfId="7623"/>
    <cellStyle name="Note 6 15 3 2" xfId="19569"/>
    <cellStyle name="Note 6 15 3 2 2" xfId="41653"/>
    <cellStyle name="Note 6 15 3 3" xfId="41652"/>
    <cellStyle name="Note 6 15 4" xfId="8076"/>
    <cellStyle name="Note 6 15 4 2" xfId="19962"/>
    <cellStyle name="Note 6 15 4 2 2" xfId="41655"/>
    <cellStyle name="Note 6 15 4 3" xfId="41654"/>
    <cellStyle name="Note 6 15 5" xfId="8538"/>
    <cellStyle name="Note 6 15 5 2" xfId="20357"/>
    <cellStyle name="Note 6 15 5 2 2" xfId="41657"/>
    <cellStyle name="Note 6 15 5 3" xfId="41656"/>
    <cellStyle name="Note 6 15 6" xfId="8994"/>
    <cellStyle name="Note 6 15 6 2" xfId="20756"/>
    <cellStyle name="Note 6 15 6 2 2" xfId="41659"/>
    <cellStyle name="Note 6 15 6 3" xfId="41658"/>
    <cellStyle name="Note 6 15 7" xfId="9442"/>
    <cellStyle name="Note 6 15 7 2" xfId="21158"/>
    <cellStyle name="Note 6 15 7 2 2" xfId="41661"/>
    <cellStyle name="Note 6 15 7 3" xfId="41660"/>
    <cellStyle name="Note 6 15 8" xfId="9883"/>
    <cellStyle name="Note 6 15 8 2" xfId="21544"/>
    <cellStyle name="Note 6 15 8 2 2" xfId="41663"/>
    <cellStyle name="Note 6 15 8 3" xfId="41662"/>
    <cellStyle name="Note 6 15 9" xfId="10324"/>
    <cellStyle name="Note 6 15 9 2" xfId="21929"/>
    <cellStyle name="Note 6 15 9 2 2" xfId="41665"/>
    <cellStyle name="Note 6 15 9 3" xfId="41664"/>
    <cellStyle name="Note 6 16" xfId="4373"/>
    <cellStyle name="Note 6 16 10" xfId="10738"/>
    <cellStyle name="Note 6 16 10 2" xfId="22285"/>
    <cellStyle name="Note 6 16 10 2 2" xfId="41668"/>
    <cellStyle name="Note 6 16 10 3" xfId="41667"/>
    <cellStyle name="Note 6 16 11" xfId="11158"/>
    <cellStyle name="Note 6 16 11 2" xfId="22654"/>
    <cellStyle name="Note 6 16 11 2 2" xfId="41670"/>
    <cellStyle name="Note 6 16 11 3" xfId="41669"/>
    <cellStyle name="Note 6 16 12" xfId="11578"/>
    <cellStyle name="Note 6 16 12 2" xfId="23017"/>
    <cellStyle name="Note 6 16 12 2 2" xfId="41672"/>
    <cellStyle name="Note 6 16 12 3" xfId="41671"/>
    <cellStyle name="Note 6 16 13" xfId="12007"/>
    <cellStyle name="Note 6 16 13 2" xfId="23424"/>
    <cellStyle name="Note 6 16 13 2 2" xfId="41674"/>
    <cellStyle name="Note 6 16 13 3" xfId="41673"/>
    <cellStyle name="Note 6 16 14" xfId="12379"/>
    <cellStyle name="Note 6 16 14 2" xfId="23757"/>
    <cellStyle name="Note 6 16 14 2 2" xfId="41676"/>
    <cellStyle name="Note 6 16 14 3" xfId="41675"/>
    <cellStyle name="Note 6 16 15" xfId="12741"/>
    <cellStyle name="Note 6 16 15 2" xfId="24078"/>
    <cellStyle name="Note 6 16 15 2 2" xfId="41678"/>
    <cellStyle name="Note 6 16 15 3" xfId="41677"/>
    <cellStyle name="Note 6 16 16" xfId="13156"/>
    <cellStyle name="Note 6 16 16 2" xfId="24467"/>
    <cellStyle name="Note 6 16 16 2 2" xfId="41680"/>
    <cellStyle name="Note 6 16 16 3" xfId="41679"/>
    <cellStyle name="Note 6 16 17" xfId="13493"/>
    <cellStyle name="Note 6 16 17 2" xfId="24772"/>
    <cellStyle name="Note 6 16 17 2 2" xfId="41682"/>
    <cellStyle name="Note 6 16 17 3" xfId="41681"/>
    <cellStyle name="Note 6 16 18" xfId="13824"/>
    <cellStyle name="Note 6 16 18 2" xfId="25074"/>
    <cellStyle name="Note 6 16 18 2 2" xfId="41684"/>
    <cellStyle name="Note 6 16 18 3" xfId="41683"/>
    <cellStyle name="Note 6 16 19" xfId="14152"/>
    <cellStyle name="Note 6 16 19 2" xfId="25374"/>
    <cellStyle name="Note 6 16 19 2 2" xfId="41686"/>
    <cellStyle name="Note 6 16 19 3" xfId="41685"/>
    <cellStyle name="Note 6 16 2" xfId="7156"/>
    <cellStyle name="Note 6 16 2 2" xfId="19162"/>
    <cellStyle name="Note 6 16 2 2 2" xfId="41688"/>
    <cellStyle name="Note 6 16 2 3" xfId="41687"/>
    <cellStyle name="Note 6 16 20" xfId="14446"/>
    <cellStyle name="Note 6 16 20 2" xfId="41689"/>
    <cellStyle name="Note 6 16 21" xfId="41666"/>
    <cellStyle name="Note 6 16 3" xfId="7624"/>
    <cellStyle name="Note 6 16 3 2" xfId="19570"/>
    <cellStyle name="Note 6 16 3 2 2" xfId="41691"/>
    <cellStyle name="Note 6 16 3 3" xfId="41690"/>
    <cellStyle name="Note 6 16 4" xfId="8077"/>
    <cellStyle name="Note 6 16 4 2" xfId="19963"/>
    <cellStyle name="Note 6 16 4 2 2" xfId="41693"/>
    <cellStyle name="Note 6 16 4 3" xfId="41692"/>
    <cellStyle name="Note 6 16 5" xfId="8539"/>
    <cellStyle name="Note 6 16 5 2" xfId="20358"/>
    <cellStyle name="Note 6 16 5 2 2" xfId="41695"/>
    <cellStyle name="Note 6 16 5 3" xfId="41694"/>
    <cellStyle name="Note 6 16 6" xfId="8995"/>
    <cellStyle name="Note 6 16 6 2" xfId="20757"/>
    <cellStyle name="Note 6 16 6 2 2" xfId="41697"/>
    <cellStyle name="Note 6 16 6 3" xfId="41696"/>
    <cellStyle name="Note 6 16 7" xfId="9443"/>
    <cellStyle name="Note 6 16 7 2" xfId="21159"/>
    <cellStyle name="Note 6 16 7 2 2" xfId="41699"/>
    <cellStyle name="Note 6 16 7 3" xfId="41698"/>
    <cellStyle name="Note 6 16 8" xfId="9884"/>
    <cellStyle name="Note 6 16 8 2" xfId="21545"/>
    <cellStyle name="Note 6 16 8 2 2" xfId="41701"/>
    <cellStyle name="Note 6 16 8 3" xfId="41700"/>
    <cellStyle name="Note 6 16 9" xfId="10325"/>
    <cellStyle name="Note 6 16 9 2" xfId="21930"/>
    <cellStyle name="Note 6 16 9 2 2" xfId="41703"/>
    <cellStyle name="Note 6 16 9 3" xfId="41702"/>
    <cellStyle name="Note 6 17" xfId="4374"/>
    <cellStyle name="Note 6 17 10" xfId="10739"/>
    <cellStyle name="Note 6 17 10 2" xfId="22286"/>
    <cellStyle name="Note 6 17 10 2 2" xfId="41706"/>
    <cellStyle name="Note 6 17 10 3" xfId="41705"/>
    <cellStyle name="Note 6 17 11" xfId="11159"/>
    <cellStyle name="Note 6 17 11 2" xfId="22655"/>
    <cellStyle name="Note 6 17 11 2 2" xfId="41708"/>
    <cellStyle name="Note 6 17 11 3" xfId="41707"/>
    <cellStyle name="Note 6 17 12" xfId="11579"/>
    <cellStyle name="Note 6 17 12 2" xfId="23018"/>
    <cellStyle name="Note 6 17 12 2 2" xfId="41710"/>
    <cellStyle name="Note 6 17 12 3" xfId="41709"/>
    <cellStyle name="Note 6 17 13" xfId="12008"/>
    <cellStyle name="Note 6 17 13 2" xfId="23425"/>
    <cellStyle name="Note 6 17 13 2 2" xfId="41712"/>
    <cellStyle name="Note 6 17 13 3" xfId="41711"/>
    <cellStyle name="Note 6 17 14" xfId="12380"/>
    <cellStyle name="Note 6 17 14 2" xfId="23758"/>
    <cellStyle name="Note 6 17 14 2 2" xfId="41714"/>
    <cellStyle name="Note 6 17 14 3" xfId="41713"/>
    <cellStyle name="Note 6 17 15" xfId="12742"/>
    <cellStyle name="Note 6 17 15 2" xfId="24079"/>
    <cellStyle name="Note 6 17 15 2 2" xfId="41716"/>
    <cellStyle name="Note 6 17 15 3" xfId="41715"/>
    <cellStyle name="Note 6 17 16" xfId="13157"/>
    <cellStyle name="Note 6 17 16 2" xfId="24468"/>
    <cellStyle name="Note 6 17 16 2 2" xfId="41718"/>
    <cellStyle name="Note 6 17 16 3" xfId="41717"/>
    <cellStyle name="Note 6 17 17" xfId="13494"/>
    <cellStyle name="Note 6 17 17 2" xfId="24773"/>
    <cellStyle name="Note 6 17 17 2 2" xfId="41720"/>
    <cellStyle name="Note 6 17 17 3" xfId="41719"/>
    <cellStyle name="Note 6 17 18" xfId="13825"/>
    <cellStyle name="Note 6 17 18 2" xfId="25075"/>
    <cellStyle name="Note 6 17 18 2 2" xfId="41722"/>
    <cellStyle name="Note 6 17 18 3" xfId="41721"/>
    <cellStyle name="Note 6 17 19" xfId="14153"/>
    <cellStyle name="Note 6 17 19 2" xfId="25375"/>
    <cellStyle name="Note 6 17 19 2 2" xfId="41724"/>
    <cellStyle name="Note 6 17 19 3" xfId="41723"/>
    <cellStyle name="Note 6 17 2" xfId="7157"/>
    <cellStyle name="Note 6 17 2 2" xfId="19163"/>
    <cellStyle name="Note 6 17 2 2 2" xfId="41726"/>
    <cellStyle name="Note 6 17 2 3" xfId="41725"/>
    <cellStyle name="Note 6 17 20" xfId="14447"/>
    <cellStyle name="Note 6 17 20 2" xfId="41727"/>
    <cellStyle name="Note 6 17 21" xfId="41704"/>
    <cellStyle name="Note 6 17 3" xfId="7625"/>
    <cellStyle name="Note 6 17 3 2" xfId="19571"/>
    <cellStyle name="Note 6 17 3 2 2" xfId="41729"/>
    <cellStyle name="Note 6 17 3 3" xfId="41728"/>
    <cellStyle name="Note 6 17 4" xfId="8078"/>
    <cellStyle name="Note 6 17 4 2" xfId="19964"/>
    <cellStyle name="Note 6 17 4 2 2" xfId="41731"/>
    <cellStyle name="Note 6 17 4 3" xfId="41730"/>
    <cellStyle name="Note 6 17 5" xfId="8540"/>
    <cellStyle name="Note 6 17 5 2" xfId="20359"/>
    <cellStyle name="Note 6 17 5 2 2" xfId="41733"/>
    <cellStyle name="Note 6 17 5 3" xfId="41732"/>
    <cellStyle name="Note 6 17 6" xfId="8996"/>
    <cellStyle name="Note 6 17 6 2" xfId="20758"/>
    <cellStyle name="Note 6 17 6 2 2" xfId="41735"/>
    <cellStyle name="Note 6 17 6 3" xfId="41734"/>
    <cellStyle name="Note 6 17 7" xfId="9444"/>
    <cellStyle name="Note 6 17 7 2" xfId="21160"/>
    <cellStyle name="Note 6 17 7 2 2" xfId="41737"/>
    <cellStyle name="Note 6 17 7 3" xfId="41736"/>
    <cellStyle name="Note 6 17 8" xfId="9885"/>
    <cellStyle name="Note 6 17 8 2" xfId="21546"/>
    <cellStyle name="Note 6 17 8 2 2" xfId="41739"/>
    <cellStyle name="Note 6 17 8 3" xfId="41738"/>
    <cellStyle name="Note 6 17 9" xfId="10326"/>
    <cellStyle name="Note 6 17 9 2" xfId="21931"/>
    <cellStyle name="Note 6 17 9 2 2" xfId="41741"/>
    <cellStyle name="Note 6 17 9 3" xfId="41740"/>
    <cellStyle name="Note 6 18" xfId="4375"/>
    <cellStyle name="Note 6 18 10" xfId="10740"/>
    <cellStyle name="Note 6 18 10 2" xfId="22287"/>
    <cellStyle name="Note 6 18 10 2 2" xfId="41744"/>
    <cellStyle name="Note 6 18 10 3" xfId="41743"/>
    <cellStyle name="Note 6 18 11" xfId="11160"/>
    <cellStyle name="Note 6 18 11 2" xfId="22656"/>
    <cellStyle name="Note 6 18 11 2 2" xfId="41746"/>
    <cellStyle name="Note 6 18 11 3" xfId="41745"/>
    <cellStyle name="Note 6 18 12" xfId="11580"/>
    <cellStyle name="Note 6 18 12 2" xfId="23019"/>
    <cellStyle name="Note 6 18 12 2 2" xfId="41748"/>
    <cellStyle name="Note 6 18 12 3" xfId="41747"/>
    <cellStyle name="Note 6 18 13" xfId="12009"/>
    <cellStyle name="Note 6 18 13 2" xfId="23426"/>
    <cellStyle name="Note 6 18 13 2 2" xfId="41750"/>
    <cellStyle name="Note 6 18 13 3" xfId="41749"/>
    <cellStyle name="Note 6 18 14" xfId="12381"/>
    <cellStyle name="Note 6 18 14 2" xfId="23759"/>
    <cellStyle name="Note 6 18 14 2 2" xfId="41752"/>
    <cellStyle name="Note 6 18 14 3" xfId="41751"/>
    <cellStyle name="Note 6 18 15" xfId="12743"/>
    <cellStyle name="Note 6 18 15 2" xfId="24080"/>
    <cellStyle name="Note 6 18 15 2 2" xfId="41754"/>
    <cellStyle name="Note 6 18 15 3" xfId="41753"/>
    <cellStyle name="Note 6 18 16" xfId="13158"/>
    <cellStyle name="Note 6 18 16 2" xfId="24469"/>
    <cellStyle name="Note 6 18 16 2 2" xfId="41756"/>
    <cellStyle name="Note 6 18 16 3" xfId="41755"/>
    <cellStyle name="Note 6 18 17" xfId="13495"/>
    <cellStyle name="Note 6 18 17 2" xfId="24774"/>
    <cellStyle name="Note 6 18 17 2 2" xfId="41758"/>
    <cellStyle name="Note 6 18 17 3" xfId="41757"/>
    <cellStyle name="Note 6 18 18" xfId="13826"/>
    <cellStyle name="Note 6 18 18 2" xfId="25076"/>
    <cellStyle name="Note 6 18 18 2 2" xfId="41760"/>
    <cellStyle name="Note 6 18 18 3" xfId="41759"/>
    <cellStyle name="Note 6 18 19" xfId="14154"/>
    <cellStyle name="Note 6 18 19 2" xfId="25376"/>
    <cellStyle name="Note 6 18 19 2 2" xfId="41762"/>
    <cellStyle name="Note 6 18 19 3" xfId="41761"/>
    <cellStyle name="Note 6 18 2" xfId="7158"/>
    <cellStyle name="Note 6 18 2 2" xfId="19164"/>
    <cellStyle name="Note 6 18 2 2 2" xfId="41764"/>
    <cellStyle name="Note 6 18 2 3" xfId="41763"/>
    <cellStyle name="Note 6 18 20" xfId="14448"/>
    <cellStyle name="Note 6 18 20 2" xfId="41765"/>
    <cellStyle name="Note 6 18 21" xfId="41742"/>
    <cellStyle name="Note 6 18 3" xfId="7626"/>
    <cellStyle name="Note 6 18 3 2" xfId="19572"/>
    <cellStyle name="Note 6 18 3 2 2" xfId="41767"/>
    <cellStyle name="Note 6 18 3 3" xfId="41766"/>
    <cellStyle name="Note 6 18 4" xfId="8079"/>
    <cellStyle name="Note 6 18 4 2" xfId="19965"/>
    <cellStyle name="Note 6 18 4 2 2" xfId="41769"/>
    <cellStyle name="Note 6 18 4 3" xfId="41768"/>
    <cellStyle name="Note 6 18 5" xfId="8541"/>
    <cellStyle name="Note 6 18 5 2" xfId="20360"/>
    <cellStyle name="Note 6 18 5 2 2" xfId="41771"/>
    <cellStyle name="Note 6 18 5 3" xfId="41770"/>
    <cellStyle name="Note 6 18 6" xfId="8997"/>
    <cellStyle name="Note 6 18 6 2" xfId="20759"/>
    <cellStyle name="Note 6 18 6 2 2" xfId="41773"/>
    <cellStyle name="Note 6 18 6 3" xfId="41772"/>
    <cellStyle name="Note 6 18 7" xfId="9445"/>
    <cellStyle name="Note 6 18 7 2" xfId="21161"/>
    <cellStyle name="Note 6 18 7 2 2" xfId="41775"/>
    <cellStyle name="Note 6 18 7 3" xfId="41774"/>
    <cellStyle name="Note 6 18 8" xfId="9886"/>
    <cellStyle name="Note 6 18 8 2" xfId="21547"/>
    <cellStyle name="Note 6 18 8 2 2" xfId="41777"/>
    <cellStyle name="Note 6 18 8 3" xfId="41776"/>
    <cellStyle name="Note 6 18 9" xfId="10327"/>
    <cellStyle name="Note 6 18 9 2" xfId="21932"/>
    <cellStyle name="Note 6 18 9 2 2" xfId="41779"/>
    <cellStyle name="Note 6 18 9 3" xfId="41778"/>
    <cellStyle name="Note 6 19" xfId="4376"/>
    <cellStyle name="Note 6 19 10" xfId="10741"/>
    <cellStyle name="Note 6 19 10 2" xfId="22288"/>
    <cellStyle name="Note 6 19 10 2 2" xfId="41782"/>
    <cellStyle name="Note 6 19 10 3" xfId="41781"/>
    <cellStyle name="Note 6 19 11" xfId="11161"/>
    <cellStyle name="Note 6 19 11 2" xfId="22657"/>
    <cellStyle name="Note 6 19 11 2 2" xfId="41784"/>
    <cellStyle name="Note 6 19 11 3" xfId="41783"/>
    <cellStyle name="Note 6 19 12" xfId="11581"/>
    <cellStyle name="Note 6 19 12 2" xfId="23020"/>
    <cellStyle name="Note 6 19 12 2 2" xfId="41786"/>
    <cellStyle name="Note 6 19 12 3" xfId="41785"/>
    <cellStyle name="Note 6 19 13" xfId="12010"/>
    <cellStyle name="Note 6 19 13 2" xfId="23427"/>
    <cellStyle name="Note 6 19 13 2 2" xfId="41788"/>
    <cellStyle name="Note 6 19 13 3" xfId="41787"/>
    <cellStyle name="Note 6 19 14" xfId="12382"/>
    <cellStyle name="Note 6 19 14 2" xfId="23760"/>
    <cellStyle name="Note 6 19 14 2 2" xfId="41790"/>
    <cellStyle name="Note 6 19 14 3" xfId="41789"/>
    <cellStyle name="Note 6 19 15" xfId="12744"/>
    <cellStyle name="Note 6 19 15 2" xfId="24081"/>
    <cellStyle name="Note 6 19 15 2 2" xfId="41792"/>
    <cellStyle name="Note 6 19 15 3" xfId="41791"/>
    <cellStyle name="Note 6 19 16" xfId="13159"/>
    <cellStyle name="Note 6 19 16 2" xfId="24470"/>
    <cellStyle name="Note 6 19 16 2 2" xfId="41794"/>
    <cellStyle name="Note 6 19 16 3" xfId="41793"/>
    <cellStyle name="Note 6 19 17" xfId="13496"/>
    <cellStyle name="Note 6 19 17 2" xfId="24775"/>
    <cellStyle name="Note 6 19 17 2 2" xfId="41796"/>
    <cellStyle name="Note 6 19 17 3" xfId="41795"/>
    <cellStyle name="Note 6 19 18" xfId="13827"/>
    <cellStyle name="Note 6 19 18 2" xfId="25077"/>
    <cellStyle name="Note 6 19 18 2 2" xfId="41798"/>
    <cellStyle name="Note 6 19 18 3" xfId="41797"/>
    <cellStyle name="Note 6 19 19" xfId="14155"/>
    <cellStyle name="Note 6 19 19 2" xfId="25377"/>
    <cellStyle name="Note 6 19 19 2 2" xfId="41800"/>
    <cellStyle name="Note 6 19 19 3" xfId="41799"/>
    <cellStyle name="Note 6 19 2" xfId="7159"/>
    <cellStyle name="Note 6 19 2 2" xfId="19165"/>
    <cellStyle name="Note 6 19 2 2 2" xfId="41802"/>
    <cellStyle name="Note 6 19 2 3" xfId="41801"/>
    <cellStyle name="Note 6 19 20" xfId="14449"/>
    <cellStyle name="Note 6 19 20 2" xfId="41803"/>
    <cellStyle name="Note 6 19 21" xfId="41780"/>
    <cellStyle name="Note 6 19 3" xfId="7627"/>
    <cellStyle name="Note 6 19 3 2" xfId="19573"/>
    <cellStyle name="Note 6 19 3 2 2" xfId="41805"/>
    <cellStyle name="Note 6 19 3 3" xfId="41804"/>
    <cellStyle name="Note 6 19 4" xfId="8080"/>
    <cellStyle name="Note 6 19 4 2" xfId="19966"/>
    <cellStyle name="Note 6 19 4 2 2" xfId="41807"/>
    <cellStyle name="Note 6 19 4 3" xfId="41806"/>
    <cellStyle name="Note 6 19 5" xfId="8542"/>
    <cellStyle name="Note 6 19 5 2" xfId="20361"/>
    <cellStyle name="Note 6 19 5 2 2" xfId="41809"/>
    <cellStyle name="Note 6 19 5 3" xfId="41808"/>
    <cellStyle name="Note 6 19 6" xfId="8998"/>
    <cellStyle name="Note 6 19 6 2" xfId="20760"/>
    <cellStyle name="Note 6 19 6 2 2" xfId="41811"/>
    <cellStyle name="Note 6 19 6 3" xfId="41810"/>
    <cellStyle name="Note 6 19 7" xfId="9446"/>
    <cellStyle name="Note 6 19 7 2" xfId="21162"/>
    <cellStyle name="Note 6 19 7 2 2" xfId="41813"/>
    <cellStyle name="Note 6 19 7 3" xfId="41812"/>
    <cellStyle name="Note 6 19 8" xfId="9887"/>
    <cellStyle name="Note 6 19 8 2" xfId="21548"/>
    <cellStyle name="Note 6 19 8 2 2" xfId="41815"/>
    <cellStyle name="Note 6 19 8 3" xfId="41814"/>
    <cellStyle name="Note 6 19 9" xfId="10328"/>
    <cellStyle name="Note 6 19 9 2" xfId="21933"/>
    <cellStyle name="Note 6 19 9 2 2" xfId="41817"/>
    <cellStyle name="Note 6 19 9 3" xfId="41816"/>
    <cellStyle name="Note 6 2" xfId="4366"/>
    <cellStyle name="Note 6 2 10" xfId="10318"/>
    <cellStyle name="Note 6 2 10 2" xfId="21923"/>
    <cellStyle name="Note 6 2 10 2 2" xfId="41820"/>
    <cellStyle name="Note 6 2 10 3" xfId="41819"/>
    <cellStyle name="Note 6 2 11" xfId="10731"/>
    <cellStyle name="Note 6 2 11 2" xfId="22278"/>
    <cellStyle name="Note 6 2 11 2 2" xfId="41822"/>
    <cellStyle name="Note 6 2 11 3" xfId="41821"/>
    <cellStyle name="Note 6 2 12" xfId="11151"/>
    <cellStyle name="Note 6 2 12 2" xfId="22647"/>
    <cellStyle name="Note 6 2 12 2 2" xfId="41824"/>
    <cellStyle name="Note 6 2 12 3" xfId="41823"/>
    <cellStyle name="Note 6 2 13" xfId="11571"/>
    <cellStyle name="Note 6 2 13 2" xfId="23010"/>
    <cellStyle name="Note 6 2 13 2 2" xfId="41826"/>
    <cellStyle name="Note 6 2 13 3" xfId="41825"/>
    <cellStyle name="Note 6 2 14" xfId="12000"/>
    <cellStyle name="Note 6 2 14 2" xfId="23417"/>
    <cellStyle name="Note 6 2 14 2 2" xfId="41828"/>
    <cellStyle name="Note 6 2 14 3" xfId="41827"/>
    <cellStyle name="Note 6 2 15" xfId="12372"/>
    <cellStyle name="Note 6 2 15 2" xfId="23750"/>
    <cellStyle name="Note 6 2 15 2 2" xfId="41830"/>
    <cellStyle name="Note 6 2 15 3" xfId="41829"/>
    <cellStyle name="Note 6 2 16" xfId="12734"/>
    <cellStyle name="Note 6 2 16 2" xfId="24071"/>
    <cellStyle name="Note 6 2 16 2 2" xfId="41832"/>
    <cellStyle name="Note 6 2 16 3" xfId="41831"/>
    <cellStyle name="Note 6 2 17" xfId="13149"/>
    <cellStyle name="Note 6 2 17 2" xfId="24460"/>
    <cellStyle name="Note 6 2 17 2 2" xfId="41834"/>
    <cellStyle name="Note 6 2 17 3" xfId="41833"/>
    <cellStyle name="Note 6 2 18" xfId="13486"/>
    <cellStyle name="Note 6 2 18 2" xfId="24765"/>
    <cellStyle name="Note 6 2 18 2 2" xfId="41836"/>
    <cellStyle name="Note 6 2 18 3" xfId="41835"/>
    <cellStyle name="Note 6 2 19" xfId="13817"/>
    <cellStyle name="Note 6 2 19 2" xfId="25067"/>
    <cellStyle name="Note 6 2 19 2 2" xfId="41838"/>
    <cellStyle name="Note 6 2 19 3" xfId="41837"/>
    <cellStyle name="Note 6 2 2" xfId="4377"/>
    <cellStyle name="Note 6 2 2 10" xfId="10329"/>
    <cellStyle name="Note 6 2 2 10 2" xfId="21934"/>
    <cellStyle name="Note 6 2 2 10 2 2" xfId="41841"/>
    <cellStyle name="Note 6 2 2 10 3" xfId="41840"/>
    <cellStyle name="Note 6 2 2 11" xfId="10742"/>
    <cellStyle name="Note 6 2 2 11 2" xfId="22289"/>
    <cellStyle name="Note 6 2 2 11 2 2" xfId="41843"/>
    <cellStyle name="Note 6 2 2 11 3" xfId="41842"/>
    <cellStyle name="Note 6 2 2 12" xfId="11162"/>
    <cellStyle name="Note 6 2 2 12 2" xfId="22658"/>
    <cellStyle name="Note 6 2 2 12 2 2" xfId="41845"/>
    <cellStyle name="Note 6 2 2 12 3" xfId="41844"/>
    <cellStyle name="Note 6 2 2 13" xfId="11582"/>
    <cellStyle name="Note 6 2 2 13 2" xfId="23021"/>
    <cellStyle name="Note 6 2 2 13 2 2" xfId="41847"/>
    <cellStyle name="Note 6 2 2 13 3" xfId="41846"/>
    <cellStyle name="Note 6 2 2 14" xfId="12011"/>
    <cellStyle name="Note 6 2 2 14 2" xfId="23428"/>
    <cellStyle name="Note 6 2 2 14 2 2" xfId="41849"/>
    <cellStyle name="Note 6 2 2 14 3" xfId="41848"/>
    <cellStyle name="Note 6 2 2 15" xfId="12383"/>
    <cellStyle name="Note 6 2 2 15 2" xfId="23761"/>
    <cellStyle name="Note 6 2 2 15 2 2" xfId="41851"/>
    <cellStyle name="Note 6 2 2 15 3" xfId="41850"/>
    <cellStyle name="Note 6 2 2 16" xfId="12745"/>
    <cellStyle name="Note 6 2 2 16 2" xfId="24082"/>
    <cellStyle name="Note 6 2 2 16 2 2" xfId="41853"/>
    <cellStyle name="Note 6 2 2 16 3" xfId="41852"/>
    <cellStyle name="Note 6 2 2 17" xfId="13160"/>
    <cellStyle name="Note 6 2 2 17 2" xfId="24471"/>
    <cellStyle name="Note 6 2 2 17 2 2" xfId="41855"/>
    <cellStyle name="Note 6 2 2 17 3" xfId="41854"/>
    <cellStyle name="Note 6 2 2 18" xfId="13497"/>
    <cellStyle name="Note 6 2 2 18 2" xfId="24776"/>
    <cellStyle name="Note 6 2 2 18 2 2" xfId="41857"/>
    <cellStyle name="Note 6 2 2 18 3" xfId="41856"/>
    <cellStyle name="Note 6 2 2 19" xfId="13828"/>
    <cellStyle name="Note 6 2 2 19 2" xfId="25078"/>
    <cellStyle name="Note 6 2 2 19 2 2" xfId="41859"/>
    <cellStyle name="Note 6 2 2 19 3" xfId="41858"/>
    <cellStyle name="Note 6 2 2 2" xfId="4378"/>
    <cellStyle name="Note 6 2 2 2 10" xfId="10743"/>
    <cellStyle name="Note 6 2 2 2 10 2" xfId="22290"/>
    <cellStyle name="Note 6 2 2 2 10 2 2" xfId="41862"/>
    <cellStyle name="Note 6 2 2 2 10 3" xfId="41861"/>
    <cellStyle name="Note 6 2 2 2 11" xfId="11163"/>
    <cellStyle name="Note 6 2 2 2 11 2" xfId="22659"/>
    <cellStyle name="Note 6 2 2 2 11 2 2" xfId="41864"/>
    <cellStyle name="Note 6 2 2 2 11 3" xfId="41863"/>
    <cellStyle name="Note 6 2 2 2 12" xfId="11583"/>
    <cellStyle name="Note 6 2 2 2 12 2" xfId="23022"/>
    <cellStyle name="Note 6 2 2 2 12 2 2" xfId="41866"/>
    <cellStyle name="Note 6 2 2 2 12 3" xfId="41865"/>
    <cellStyle name="Note 6 2 2 2 13" xfId="12012"/>
    <cellStyle name="Note 6 2 2 2 13 2" xfId="23429"/>
    <cellStyle name="Note 6 2 2 2 13 2 2" xfId="41868"/>
    <cellStyle name="Note 6 2 2 2 13 3" xfId="41867"/>
    <cellStyle name="Note 6 2 2 2 14" xfId="12384"/>
    <cellStyle name="Note 6 2 2 2 14 2" xfId="23762"/>
    <cellStyle name="Note 6 2 2 2 14 2 2" xfId="41870"/>
    <cellStyle name="Note 6 2 2 2 14 3" xfId="41869"/>
    <cellStyle name="Note 6 2 2 2 15" xfId="12746"/>
    <cellStyle name="Note 6 2 2 2 15 2" xfId="24083"/>
    <cellStyle name="Note 6 2 2 2 15 2 2" xfId="41872"/>
    <cellStyle name="Note 6 2 2 2 15 3" xfId="41871"/>
    <cellStyle name="Note 6 2 2 2 16" xfId="13161"/>
    <cellStyle name="Note 6 2 2 2 16 2" xfId="24472"/>
    <cellStyle name="Note 6 2 2 2 16 2 2" xfId="41874"/>
    <cellStyle name="Note 6 2 2 2 16 3" xfId="41873"/>
    <cellStyle name="Note 6 2 2 2 17" xfId="13498"/>
    <cellStyle name="Note 6 2 2 2 17 2" xfId="24777"/>
    <cellStyle name="Note 6 2 2 2 17 2 2" xfId="41876"/>
    <cellStyle name="Note 6 2 2 2 17 3" xfId="41875"/>
    <cellStyle name="Note 6 2 2 2 18" xfId="13829"/>
    <cellStyle name="Note 6 2 2 2 18 2" xfId="25079"/>
    <cellStyle name="Note 6 2 2 2 18 2 2" xfId="41878"/>
    <cellStyle name="Note 6 2 2 2 18 3" xfId="41877"/>
    <cellStyle name="Note 6 2 2 2 19" xfId="14157"/>
    <cellStyle name="Note 6 2 2 2 19 2" xfId="25379"/>
    <cellStyle name="Note 6 2 2 2 19 2 2" xfId="41880"/>
    <cellStyle name="Note 6 2 2 2 19 3" xfId="41879"/>
    <cellStyle name="Note 6 2 2 2 2" xfId="7161"/>
    <cellStyle name="Note 6 2 2 2 2 2" xfId="19167"/>
    <cellStyle name="Note 6 2 2 2 2 2 2" xfId="41882"/>
    <cellStyle name="Note 6 2 2 2 2 3" xfId="41881"/>
    <cellStyle name="Note 6 2 2 2 20" xfId="14451"/>
    <cellStyle name="Note 6 2 2 2 20 2" xfId="41883"/>
    <cellStyle name="Note 6 2 2 2 21" xfId="41860"/>
    <cellStyle name="Note 6 2 2 2 3" xfId="7629"/>
    <cellStyle name="Note 6 2 2 2 3 2" xfId="19575"/>
    <cellStyle name="Note 6 2 2 2 3 2 2" xfId="41885"/>
    <cellStyle name="Note 6 2 2 2 3 3" xfId="41884"/>
    <cellStyle name="Note 6 2 2 2 4" xfId="8082"/>
    <cellStyle name="Note 6 2 2 2 4 2" xfId="19968"/>
    <cellStyle name="Note 6 2 2 2 4 2 2" xfId="41887"/>
    <cellStyle name="Note 6 2 2 2 4 3" xfId="41886"/>
    <cellStyle name="Note 6 2 2 2 5" xfId="8544"/>
    <cellStyle name="Note 6 2 2 2 5 2" xfId="20363"/>
    <cellStyle name="Note 6 2 2 2 5 2 2" xfId="41889"/>
    <cellStyle name="Note 6 2 2 2 5 3" xfId="41888"/>
    <cellStyle name="Note 6 2 2 2 6" xfId="9000"/>
    <cellStyle name="Note 6 2 2 2 6 2" xfId="20762"/>
    <cellStyle name="Note 6 2 2 2 6 2 2" xfId="41891"/>
    <cellStyle name="Note 6 2 2 2 6 3" xfId="41890"/>
    <cellStyle name="Note 6 2 2 2 7" xfId="9448"/>
    <cellStyle name="Note 6 2 2 2 7 2" xfId="21164"/>
    <cellStyle name="Note 6 2 2 2 7 2 2" xfId="41893"/>
    <cellStyle name="Note 6 2 2 2 7 3" xfId="41892"/>
    <cellStyle name="Note 6 2 2 2 8" xfId="9889"/>
    <cellStyle name="Note 6 2 2 2 8 2" xfId="21550"/>
    <cellStyle name="Note 6 2 2 2 8 2 2" xfId="41895"/>
    <cellStyle name="Note 6 2 2 2 8 3" xfId="41894"/>
    <cellStyle name="Note 6 2 2 2 9" xfId="10330"/>
    <cellStyle name="Note 6 2 2 2 9 2" xfId="21935"/>
    <cellStyle name="Note 6 2 2 2 9 2 2" xfId="41897"/>
    <cellStyle name="Note 6 2 2 2 9 3" xfId="41896"/>
    <cellStyle name="Note 6 2 2 20" xfId="14156"/>
    <cellStyle name="Note 6 2 2 20 2" xfId="25378"/>
    <cellStyle name="Note 6 2 2 20 2 2" xfId="41899"/>
    <cellStyle name="Note 6 2 2 20 3" xfId="41898"/>
    <cellStyle name="Note 6 2 2 21" xfId="14450"/>
    <cellStyle name="Note 6 2 2 21 2" xfId="41900"/>
    <cellStyle name="Note 6 2 2 22" xfId="41839"/>
    <cellStyle name="Note 6 2 2 3" xfId="7160"/>
    <cellStyle name="Note 6 2 2 3 2" xfId="19166"/>
    <cellStyle name="Note 6 2 2 3 2 2" xfId="41902"/>
    <cellStyle name="Note 6 2 2 3 3" xfId="41901"/>
    <cellStyle name="Note 6 2 2 4" xfId="7628"/>
    <cellStyle name="Note 6 2 2 4 2" xfId="19574"/>
    <cellStyle name="Note 6 2 2 4 2 2" xfId="41904"/>
    <cellStyle name="Note 6 2 2 4 3" xfId="41903"/>
    <cellStyle name="Note 6 2 2 5" xfId="8081"/>
    <cellStyle name="Note 6 2 2 5 2" xfId="19967"/>
    <cellStyle name="Note 6 2 2 5 2 2" xfId="41906"/>
    <cellStyle name="Note 6 2 2 5 3" xfId="41905"/>
    <cellStyle name="Note 6 2 2 6" xfId="8543"/>
    <cellStyle name="Note 6 2 2 6 2" xfId="20362"/>
    <cellStyle name="Note 6 2 2 6 2 2" xfId="41908"/>
    <cellStyle name="Note 6 2 2 6 3" xfId="41907"/>
    <cellStyle name="Note 6 2 2 7" xfId="8999"/>
    <cellStyle name="Note 6 2 2 7 2" xfId="20761"/>
    <cellStyle name="Note 6 2 2 7 2 2" xfId="41910"/>
    <cellStyle name="Note 6 2 2 7 3" xfId="41909"/>
    <cellStyle name="Note 6 2 2 8" xfId="9447"/>
    <cellStyle name="Note 6 2 2 8 2" xfId="21163"/>
    <cellStyle name="Note 6 2 2 8 2 2" xfId="41912"/>
    <cellStyle name="Note 6 2 2 8 3" xfId="41911"/>
    <cellStyle name="Note 6 2 2 9" xfId="9888"/>
    <cellStyle name="Note 6 2 2 9 2" xfId="21549"/>
    <cellStyle name="Note 6 2 2 9 2 2" xfId="41914"/>
    <cellStyle name="Note 6 2 2 9 3" xfId="41913"/>
    <cellStyle name="Note 6 2 20" xfId="14145"/>
    <cellStyle name="Note 6 2 20 2" xfId="25367"/>
    <cellStyle name="Note 6 2 20 2 2" xfId="41916"/>
    <cellStyle name="Note 6 2 20 3" xfId="41915"/>
    <cellStyle name="Note 6 2 21" xfId="14439"/>
    <cellStyle name="Note 6 2 21 2" xfId="41917"/>
    <cellStyle name="Note 6 2 22" xfId="41818"/>
    <cellStyle name="Note 6 2 3" xfId="7149"/>
    <cellStyle name="Note 6 2 3 2" xfId="19155"/>
    <cellStyle name="Note 6 2 3 2 2" xfId="41919"/>
    <cellStyle name="Note 6 2 3 3" xfId="41918"/>
    <cellStyle name="Note 6 2 4" xfId="7617"/>
    <cellStyle name="Note 6 2 4 2" xfId="19563"/>
    <cellStyle name="Note 6 2 4 2 2" xfId="41921"/>
    <cellStyle name="Note 6 2 4 3" xfId="41920"/>
    <cellStyle name="Note 6 2 5" xfId="8070"/>
    <cellStyle name="Note 6 2 5 2" xfId="19956"/>
    <cellStyle name="Note 6 2 5 2 2" xfId="41923"/>
    <cellStyle name="Note 6 2 5 3" xfId="41922"/>
    <cellStyle name="Note 6 2 6" xfId="8532"/>
    <cellStyle name="Note 6 2 6 2" xfId="20351"/>
    <cellStyle name="Note 6 2 6 2 2" xfId="41925"/>
    <cellStyle name="Note 6 2 6 3" xfId="41924"/>
    <cellStyle name="Note 6 2 7" xfId="8988"/>
    <cellStyle name="Note 6 2 7 2" xfId="20750"/>
    <cellStyle name="Note 6 2 7 2 2" xfId="41927"/>
    <cellStyle name="Note 6 2 7 3" xfId="41926"/>
    <cellStyle name="Note 6 2 8" xfId="9436"/>
    <cellStyle name="Note 6 2 8 2" xfId="21152"/>
    <cellStyle name="Note 6 2 8 2 2" xfId="41929"/>
    <cellStyle name="Note 6 2 8 3" xfId="41928"/>
    <cellStyle name="Note 6 2 9" xfId="9877"/>
    <cellStyle name="Note 6 2 9 2" xfId="21538"/>
    <cellStyle name="Note 6 2 9 2 2" xfId="41931"/>
    <cellStyle name="Note 6 2 9 3" xfId="41930"/>
    <cellStyle name="Note 6 20" xfId="4379"/>
    <cellStyle name="Note 6 20 10" xfId="10744"/>
    <cellStyle name="Note 6 20 10 2" xfId="22291"/>
    <cellStyle name="Note 6 20 10 2 2" xfId="41934"/>
    <cellStyle name="Note 6 20 10 3" xfId="41933"/>
    <cellStyle name="Note 6 20 11" xfId="11164"/>
    <cellStyle name="Note 6 20 11 2" xfId="22660"/>
    <cellStyle name="Note 6 20 11 2 2" xfId="41936"/>
    <cellStyle name="Note 6 20 11 3" xfId="41935"/>
    <cellStyle name="Note 6 20 12" xfId="11584"/>
    <cellStyle name="Note 6 20 12 2" xfId="23023"/>
    <cellStyle name="Note 6 20 12 2 2" xfId="41938"/>
    <cellStyle name="Note 6 20 12 3" xfId="41937"/>
    <cellStyle name="Note 6 20 13" xfId="12013"/>
    <cellStyle name="Note 6 20 13 2" xfId="23430"/>
    <cellStyle name="Note 6 20 13 2 2" xfId="41940"/>
    <cellStyle name="Note 6 20 13 3" xfId="41939"/>
    <cellStyle name="Note 6 20 14" xfId="12385"/>
    <cellStyle name="Note 6 20 14 2" xfId="23763"/>
    <cellStyle name="Note 6 20 14 2 2" xfId="41942"/>
    <cellStyle name="Note 6 20 14 3" xfId="41941"/>
    <cellStyle name="Note 6 20 15" xfId="12747"/>
    <cellStyle name="Note 6 20 15 2" xfId="24084"/>
    <cellStyle name="Note 6 20 15 2 2" xfId="41944"/>
    <cellStyle name="Note 6 20 15 3" xfId="41943"/>
    <cellStyle name="Note 6 20 16" xfId="13162"/>
    <cellStyle name="Note 6 20 16 2" xfId="24473"/>
    <cellStyle name="Note 6 20 16 2 2" xfId="41946"/>
    <cellStyle name="Note 6 20 16 3" xfId="41945"/>
    <cellStyle name="Note 6 20 17" xfId="13499"/>
    <cellStyle name="Note 6 20 17 2" xfId="24778"/>
    <cellStyle name="Note 6 20 17 2 2" xfId="41948"/>
    <cellStyle name="Note 6 20 17 3" xfId="41947"/>
    <cellStyle name="Note 6 20 18" xfId="13830"/>
    <cellStyle name="Note 6 20 18 2" xfId="25080"/>
    <cellStyle name="Note 6 20 18 2 2" xfId="41950"/>
    <cellStyle name="Note 6 20 18 3" xfId="41949"/>
    <cellStyle name="Note 6 20 19" xfId="14158"/>
    <cellStyle name="Note 6 20 19 2" xfId="25380"/>
    <cellStyle name="Note 6 20 19 2 2" xfId="41952"/>
    <cellStyle name="Note 6 20 19 3" xfId="41951"/>
    <cellStyle name="Note 6 20 2" xfId="7162"/>
    <cellStyle name="Note 6 20 2 2" xfId="19168"/>
    <cellStyle name="Note 6 20 2 2 2" xfId="41954"/>
    <cellStyle name="Note 6 20 2 3" xfId="41953"/>
    <cellStyle name="Note 6 20 20" xfId="14452"/>
    <cellStyle name="Note 6 20 20 2" xfId="41955"/>
    <cellStyle name="Note 6 20 21" xfId="41932"/>
    <cellStyle name="Note 6 20 3" xfId="7630"/>
    <cellStyle name="Note 6 20 3 2" xfId="19576"/>
    <cellStyle name="Note 6 20 3 2 2" xfId="41957"/>
    <cellStyle name="Note 6 20 3 3" xfId="41956"/>
    <cellStyle name="Note 6 20 4" xfId="8083"/>
    <cellStyle name="Note 6 20 4 2" xfId="19969"/>
    <cellStyle name="Note 6 20 4 2 2" xfId="41959"/>
    <cellStyle name="Note 6 20 4 3" xfId="41958"/>
    <cellStyle name="Note 6 20 5" xfId="8545"/>
    <cellStyle name="Note 6 20 5 2" xfId="20364"/>
    <cellStyle name="Note 6 20 5 2 2" xfId="41961"/>
    <cellStyle name="Note 6 20 5 3" xfId="41960"/>
    <cellStyle name="Note 6 20 6" xfId="9001"/>
    <cellStyle name="Note 6 20 6 2" xfId="20763"/>
    <cellStyle name="Note 6 20 6 2 2" xfId="41963"/>
    <cellStyle name="Note 6 20 6 3" xfId="41962"/>
    <cellStyle name="Note 6 20 7" xfId="9449"/>
    <cellStyle name="Note 6 20 7 2" xfId="21165"/>
    <cellStyle name="Note 6 20 7 2 2" xfId="41965"/>
    <cellStyle name="Note 6 20 7 3" xfId="41964"/>
    <cellStyle name="Note 6 20 8" xfId="9890"/>
    <cellStyle name="Note 6 20 8 2" xfId="21551"/>
    <cellStyle name="Note 6 20 8 2 2" xfId="41967"/>
    <cellStyle name="Note 6 20 8 3" xfId="41966"/>
    <cellStyle name="Note 6 20 9" xfId="10331"/>
    <cellStyle name="Note 6 20 9 2" xfId="21936"/>
    <cellStyle name="Note 6 20 9 2 2" xfId="41969"/>
    <cellStyle name="Note 6 20 9 3" xfId="41968"/>
    <cellStyle name="Note 6 21" xfId="4380"/>
    <cellStyle name="Note 6 21 10" xfId="10745"/>
    <cellStyle name="Note 6 21 10 2" xfId="22292"/>
    <cellStyle name="Note 6 21 10 2 2" xfId="41972"/>
    <cellStyle name="Note 6 21 10 3" xfId="41971"/>
    <cellStyle name="Note 6 21 11" xfId="11165"/>
    <cellStyle name="Note 6 21 11 2" xfId="22661"/>
    <cellStyle name="Note 6 21 11 2 2" xfId="41974"/>
    <cellStyle name="Note 6 21 11 3" xfId="41973"/>
    <cellStyle name="Note 6 21 12" xfId="11585"/>
    <cellStyle name="Note 6 21 12 2" xfId="23024"/>
    <cellStyle name="Note 6 21 12 2 2" xfId="41976"/>
    <cellStyle name="Note 6 21 12 3" xfId="41975"/>
    <cellStyle name="Note 6 21 13" xfId="12014"/>
    <cellStyle name="Note 6 21 13 2" xfId="23431"/>
    <cellStyle name="Note 6 21 13 2 2" xfId="41978"/>
    <cellStyle name="Note 6 21 13 3" xfId="41977"/>
    <cellStyle name="Note 6 21 14" xfId="12386"/>
    <cellStyle name="Note 6 21 14 2" xfId="23764"/>
    <cellStyle name="Note 6 21 14 2 2" xfId="41980"/>
    <cellStyle name="Note 6 21 14 3" xfId="41979"/>
    <cellStyle name="Note 6 21 15" xfId="12748"/>
    <cellStyle name="Note 6 21 15 2" xfId="24085"/>
    <cellStyle name="Note 6 21 15 2 2" xfId="41982"/>
    <cellStyle name="Note 6 21 15 3" xfId="41981"/>
    <cellStyle name="Note 6 21 16" xfId="13163"/>
    <cellStyle name="Note 6 21 16 2" xfId="24474"/>
    <cellStyle name="Note 6 21 16 2 2" xfId="41984"/>
    <cellStyle name="Note 6 21 16 3" xfId="41983"/>
    <cellStyle name="Note 6 21 17" xfId="13500"/>
    <cellStyle name="Note 6 21 17 2" xfId="24779"/>
    <cellStyle name="Note 6 21 17 2 2" xfId="41986"/>
    <cellStyle name="Note 6 21 17 3" xfId="41985"/>
    <cellStyle name="Note 6 21 18" xfId="13831"/>
    <cellStyle name="Note 6 21 18 2" xfId="25081"/>
    <cellStyle name="Note 6 21 18 2 2" xfId="41988"/>
    <cellStyle name="Note 6 21 18 3" xfId="41987"/>
    <cellStyle name="Note 6 21 19" xfId="14159"/>
    <cellStyle name="Note 6 21 19 2" xfId="25381"/>
    <cellStyle name="Note 6 21 19 2 2" xfId="41990"/>
    <cellStyle name="Note 6 21 19 3" xfId="41989"/>
    <cellStyle name="Note 6 21 2" xfId="7163"/>
    <cellStyle name="Note 6 21 2 2" xfId="19169"/>
    <cellStyle name="Note 6 21 2 2 2" xfId="41992"/>
    <cellStyle name="Note 6 21 2 3" xfId="41991"/>
    <cellStyle name="Note 6 21 20" xfId="14453"/>
    <cellStyle name="Note 6 21 20 2" xfId="41993"/>
    <cellStyle name="Note 6 21 21" xfId="41970"/>
    <cellStyle name="Note 6 21 3" xfId="7631"/>
    <cellStyle name="Note 6 21 3 2" xfId="19577"/>
    <cellStyle name="Note 6 21 3 2 2" xfId="41995"/>
    <cellStyle name="Note 6 21 3 3" xfId="41994"/>
    <cellStyle name="Note 6 21 4" xfId="8084"/>
    <cellStyle name="Note 6 21 4 2" xfId="19970"/>
    <cellStyle name="Note 6 21 4 2 2" xfId="41997"/>
    <cellStyle name="Note 6 21 4 3" xfId="41996"/>
    <cellStyle name="Note 6 21 5" xfId="8546"/>
    <cellStyle name="Note 6 21 5 2" xfId="20365"/>
    <cellStyle name="Note 6 21 5 2 2" xfId="41999"/>
    <cellStyle name="Note 6 21 5 3" xfId="41998"/>
    <cellStyle name="Note 6 21 6" xfId="9002"/>
    <cellStyle name="Note 6 21 6 2" xfId="20764"/>
    <cellStyle name="Note 6 21 6 2 2" xfId="42001"/>
    <cellStyle name="Note 6 21 6 3" xfId="42000"/>
    <cellStyle name="Note 6 21 7" xfId="9450"/>
    <cellStyle name="Note 6 21 7 2" xfId="21166"/>
    <cellStyle name="Note 6 21 7 2 2" xfId="42003"/>
    <cellStyle name="Note 6 21 7 3" xfId="42002"/>
    <cellStyle name="Note 6 21 8" xfId="9891"/>
    <cellStyle name="Note 6 21 8 2" xfId="21552"/>
    <cellStyle name="Note 6 21 8 2 2" xfId="42005"/>
    <cellStyle name="Note 6 21 8 3" xfId="42004"/>
    <cellStyle name="Note 6 21 9" xfId="10332"/>
    <cellStyle name="Note 6 21 9 2" xfId="21937"/>
    <cellStyle name="Note 6 21 9 2 2" xfId="42007"/>
    <cellStyle name="Note 6 21 9 3" xfId="42006"/>
    <cellStyle name="Note 6 22" xfId="4381"/>
    <cellStyle name="Note 6 22 10" xfId="10746"/>
    <cellStyle name="Note 6 22 10 2" xfId="22293"/>
    <cellStyle name="Note 6 22 10 2 2" xfId="42010"/>
    <cellStyle name="Note 6 22 10 3" xfId="42009"/>
    <cellStyle name="Note 6 22 11" xfId="11166"/>
    <cellStyle name="Note 6 22 11 2" xfId="22662"/>
    <cellStyle name="Note 6 22 11 2 2" xfId="42012"/>
    <cellStyle name="Note 6 22 11 3" xfId="42011"/>
    <cellStyle name="Note 6 22 12" xfId="11586"/>
    <cellStyle name="Note 6 22 12 2" xfId="23025"/>
    <cellStyle name="Note 6 22 12 2 2" xfId="42014"/>
    <cellStyle name="Note 6 22 12 3" xfId="42013"/>
    <cellStyle name="Note 6 22 13" xfId="12015"/>
    <cellStyle name="Note 6 22 13 2" xfId="23432"/>
    <cellStyle name="Note 6 22 13 2 2" xfId="42016"/>
    <cellStyle name="Note 6 22 13 3" xfId="42015"/>
    <cellStyle name="Note 6 22 14" xfId="12387"/>
    <cellStyle name="Note 6 22 14 2" xfId="23765"/>
    <cellStyle name="Note 6 22 14 2 2" xfId="42018"/>
    <cellStyle name="Note 6 22 14 3" xfId="42017"/>
    <cellStyle name="Note 6 22 15" xfId="12749"/>
    <cellStyle name="Note 6 22 15 2" xfId="24086"/>
    <cellStyle name="Note 6 22 15 2 2" xfId="42020"/>
    <cellStyle name="Note 6 22 15 3" xfId="42019"/>
    <cellStyle name="Note 6 22 16" xfId="13164"/>
    <cellStyle name="Note 6 22 16 2" xfId="24475"/>
    <cellStyle name="Note 6 22 16 2 2" xfId="42022"/>
    <cellStyle name="Note 6 22 16 3" xfId="42021"/>
    <cellStyle name="Note 6 22 17" xfId="13501"/>
    <cellStyle name="Note 6 22 17 2" xfId="24780"/>
    <cellStyle name="Note 6 22 17 2 2" xfId="42024"/>
    <cellStyle name="Note 6 22 17 3" xfId="42023"/>
    <cellStyle name="Note 6 22 18" xfId="13832"/>
    <cellStyle name="Note 6 22 18 2" xfId="25082"/>
    <cellStyle name="Note 6 22 18 2 2" xfId="42026"/>
    <cellStyle name="Note 6 22 18 3" xfId="42025"/>
    <cellStyle name="Note 6 22 19" xfId="14160"/>
    <cellStyle name="Note 6 22 19 2" xfId="25382"/>
    <cellStyle name="Note 6 22 19 2 2" xfId="42028"/>
    <cellStyle name="Note 6 22 19 3" xfId="42027"/>
    <cellStyle name="Note 6 22 2" xfId="7164"/>
    <cellStyle name="Note 6 22 2 2" xfId="19170"/>
    <cellStyle name="Note 6 22 2 2 2" xfId="42030"/>
    <cellStyle name="Note 6 22 2 3" xfId="42029"/>
    <cellStyle name="Note 6 22 20" xfId="14454"/>
    <cellStyle name="Note 6 22 20 2" xfId="42031"/>
    <cellStyle name="Note 6 22 21" xfId="42008"/>
    <cellStyle name="Note 6 22 3" xfId="7632"/>
    <cellStyle name="Note 6 22 3 2" xfId="19578"/>
    <cellStyle name="Note 6 22 3 2 2" xfId="42033"/>
    <cellStyle name="Note 6 22 3 3" xfId="42032"/>
    <cellStyle name="Note 6 22 4" xfId="8085"/>
    <cellStyle name="Note 6 22 4 2" xfId="19971"/>
    <cellStyle name="Note 6 22 4 2 2" xfId="42035"/>
    <cellStyle name="Note 6 22 4 3" xfId="42034"/>
    <cellStyle name="Note 6 22 5" xfId="8547"/>
    <cellStyle name="Note 6 22 5 2" xfId="20366"/>
    <cellStyle name="Note 6 22 5 2 2" xfId="42037"/>
    <cellStyle name="Note 6 22 5 3" xfId="42036"/>
    <cellStyle name="Note 6 22 6" xfId="9003"/>
    <cellStyle name="Note 6 22 6 2" xfId="20765"/>
    <cellStyle name="Note 6 22 6 2 2" xfId="42039"/>
    <cellStyle name="Note 6 22 6 3" xfId="42038"/>
    <cellStyle name="Note 6 22 7" xfId="9451"/>
    <cellStyle name="Note 6 22 7 2" xfId="21167"/>
    <cellStyle name="Note 6 22 7 2 2" xfId="42041"/>
    <cellStyle name="Note 6 22 7 3" xfId="42040"/>
    <cellStyle name="Note 6 22 8" xfId="9892"/>
    <cellStyle name="Note 6 22 8 2" xfId="21553"/>
    <cellStyle name="Note 6 22 8 2 2" xfId="42043"/>
    <cellStyle name="Note 6 22 8 3" xfId="42042"/>
    <cellStyle name="Note 6 22 9" xfId="10333"/>
    <cellStyle name="Note 6 22 9 2" xfId="21938"/>
    <cellStyle name="Note 6 22 9 2 2" xfId="42045"/>
    <cellStyle name="Note 6 22 9 3" xfId="42044"/>
    <cellStyle name="Note 6 23" xfId="4636"/>
    <cellStyle name="Note 6 23 10" xfId="10960"/>
    <cellStyle name="Note 6 23 10 2" xfId="22475"/>
    <cellStyle name="Note 6 23 10 2 2" xfId="42048"/>
    <cellStyle name="Note 6 23 10 3" xfId="42047"/>
    <cellStyle name="Note 6 23 11" xfId="11365"/>
    <cellStyle name="Note 6 23 11 2" xfId="22836"/>
    <cellStyle name="Note 6 23 11 2 2" xfId="42050"/>
    <cellStyle name="Note 6 23 11 3" xfId="42049"/>
    <cellStyle name="Note 6 23 12" xfId="11761"/>
    <cellStyle name="Note 6 23 12 2" xfId="23192"/>
    <cellStyle name="Note 6 23 12 2 2" xfId="42052"/>
    <cellStyle name="Note 6 23 12 3" xfId="42051"/>
    <cellStyle name="Note 6 23 13" xfId="12196"/>
    <cellStyle name="Note 6 23 13 2" xfId="23591"/>
    <cellStyle name="Note 6 23 13 2 2" xfId="42054"/>
    <cellStyle name="Note 6 23 13 3" xfId="42053"/>
    <cellStyle name="Note 6 23 14" xfId="12582"/>
    <cellStyle name="Note 6 23 14 2" xfId="23930"/>
    <cellStyle name="Note 6 23 14 2 2" xfId="42056"/>
    <cellStyle name="Note 6 23 14 3" xfId="42055"/>
    <cellStyle name="Note 6 23 15" xfId="12907"/>
    <cellStyle name="Note 6 23 15 2" xfId="24236"/>
    <cellStyle name="Note 6 23 15 2 2" xfId="42058"/>
    <cellStyle name="Note 6 23 15 3" xfId="42057"/>
    <cellStyle name="Note 6 23 16" xfId="13327"/>
    <cellStyle name="Note 6 23 16 2" xfId="24622"/>
    <cellStyle name="Note 6 23 16 2 2" xfId="42060"/>
    <cellStyle name="Note 6 23 16 3" xfId="42059"/>
    <cellStyle name="Note 6 23 17" xfId="13667"/>
    <cellStyle name="Note 6 23 17 2" xfId="24925"/>
    <cellStyle name="Note 6 23 17 2 2" xfId="42062"/>
    <cellStyle name="Note 6 23 17 3" xfId="42061"/>
    <cellStyle name="Note 6 23 18" xfId="13988"/>
    <cellStyle name="Note 6 23 18 2" xfId="25219"/>
    <cellStyle name="Note 6 23 18 2 2" xfId="42064"/>
    <cellStyle name="Note 6 23 18 3" xfId="42063"/>
    <cellStyle name="Note 6 23 19" xfId="14300"/>
    <cellStyle name="Note 6 23 19 2" xfId="25515"/>
    <cellStyle name="Note 6 23 19 2 2" xfId="42066"/>
    <cellStyle name="Note 6 23 19 3" xfId="42065"/>
    <cellStyle name="Note 6 23 2" xfId="7408"/>
    <cellStyle name="Note 6 23 2 2" xfId="19377"/>
    <cellStyle name="Note 6 23 2 2 2" xfId="42068"/>
    <cellStyle name="Note 6 23 2 3" xfId="42067"/>
    <cellStyle name="Note 6 23 20" xfId="14588"/>
    <cellStyle name="Note 6 23 20 2" xfId="42069"/>
    <cellStyle name="Note 6 23 21" xfId="42046"/>
    <cellStyle name="Note 6 23 3" xfId="7874"/>
    <cellStyle name="Note 6 23 3 2" xfId="19776"/>
    <cellStyle name="Note 6 23 3 2 2" xfId="42071"/>
    <cellStyle name="Note 6 23 3 3" xfId="42070"/>
    <cellStyle name="Note 6 23 4" xfId="8328"/>
    <cellStyle name="Note 6 23 4 2" xfId="20170"/>
    <cellStyle name="Note 6 23 4 2 2" xfId="42073"/>
    <cellStyle name="Note 6 23 4 3" xfId="42072"/>
    <cellStyle name="Note 6 23 5" xfId="8770"/>
    <cellStyle name="Note 6 23 5 2" xfId="20552"/>
    <cellStyle name="Note 6 23 5 2 2" xfId="42075"/>
    <cellStyle name="Note 6 23 5 3" xfId="42074"/>
    <cellStyle name="Note 6 23 6" xfId="9232"/>
    <cellStyle name="Note 6 23 6 2" xfId="20966"/>
    <cellStyle name="Note 6 23 6 2 2" xfId="42077"/>
    <cellStyle name="Note 6 23 6 3" xfId="42076"/>
    <cellStyle name="Note 6 23 7" xfId="9676"/>
    <cellStyle name="Note 6 23 7 2" xfId="21357"/>
    <cellStyle name="Note 6 23 7 2 2" xfId="42079"/>
    <cellStyle name="Note 6 23 7 3" xfId="42078"/>
    <cellStyle name="Note 6 23 8" xfId="10122"/>
    <cellStyle name="Note 6 23 8 2" xfId="21743"/>
    <cellStyle name="Note 6 23 8 2 2" xfId="42081"/>
    <cellStyle name="Note 6 23 8 3" xfId="42080"/>
    <cellStyle name="Note 6 23 9" xfId="10541"/>
    <cellStyle name="Note 6 23 9 2" xfId="22111"/>
    <cellStyle name="Note 6 23 9 2 2" xfId="42083"/>
    <cellStyle name="Note 6 23 9 3" xfId="42082"/>
    <cellStyle name="Note 6 24" xfId="4887"/>
    <cellStyle name="Note 6 24 2" xfId="17511"/>
    <cellStyle name="Note 6 24 2 2" xfId="42085"/>
    <cellStyle name="Note 6 24 3" xfId="42084"/>
    <cellStyle name="Note 6 25" xfId="6849"/>
    <cellStyle name="Note 6 25 2" xfId="18880"/>
    <cellStyle name="Note 6 25 2 2" xfId="42087"/>
    <cellStyle name="Note 6 25 3" xfId="42086"/>
    <cellStyle name="Note 6 26" xfId="5059"/>
    <cellStyle name="Note 6 26 2" xfId="17650"/>
    <cellStyle name="Note 6 26 2 2" xfId="42089"/>
    <cellStyle name="Note 6 26 3" xfId="42088"/>
    <cellStyle name="Note 6 27" xfId="4801"/>
    <cellStyle name="Note 6 27 2" xfId="17448"/>
    <cellStyle name="Note 6 27 2 2" xfId="42091"/>
    <cellStyle name="Note 6 27 3" xfId="42090"/>
    <cellStyle name="Note 6 28" xfId="5214"/>
    <cellStyle name="Note 6 28 2" xfId="17779"/>
    <cellStyle name="Note 6 28 2 2" xfId="42093"/>
    <cellStyle name="Note 6 28 3" xfId="42092"/>
    <cellStyle name="Note 6 29" xfId="6569"/>
    <cellStyle name="Note 6 29 2" xfId="18645"/>
    <cellStyle name="Note 6 29 2 2" xfId="42095"/>
    <cellStyle name="Note 6 29 3" xfId="42094"/>
    <cellStyle name="Note 6 3" xfId="4382"/>
    <cellStyle name="Note 6 3 2" xfId="4383"/>
    <cellStyle name="Note 6 3 2 10" xfId="10748"/>
    <cellStyle name="Note 6 3 2 10 2" xfId="22295"/>
    <cellStyle name="Note 6 3 2 10 2 2" xfId="42099"/>
    <cellStyle name="Note 6 3 2 10 3" xfId="42098"/>
    <cellStyle name="Note 6 3 2 11" xfId="11168"/>
    <cellStyle name="Note 6 3 2 11 2" xfId="22663"/>
    <cellStyle name="Note 6 3 2 11 2 2" xfId="42101"/>
    <cellStyle name="Note 6 3 2 11 3" xfId="42100"/>
    <cellStyle name="Note 6 3 2 12" xfId="11587"/>
    <cellStyle name="Note 6 3 2 12 2" xfId="23026"/>
    <cellStyle name="Note 6 3 2 12 2 2" xfId="42103"/>
    <cellStyle name="Note 6 3 2 12 3" xfId="42102"/>
    <cellStyle name="Note 6 3 2 13" xfId="12016"/>
    <cellStyle name="Note 6 3 2 13 2" xfId="23433"/>
    <cellStyle name="Note 6 3 2 13 2 2" xfId="42105"/>
    <cellStyle name="Note 6 3 2 13 3" xfId="42104"/>
    <cellStyle name="Note 6 3 2 14" xfId="12389"/>
    <cellStyle name="Note 6 3 2 14 2" xfId="23767"/>
    <cellStyle name="Note 6 3 2 14 2 2" xfId="42107"/>
    <cellStyle name="Note 6 3 2 14 3" xfId="42106"/>
    <cellStyle name="Note 6 3 2 15" xfId="12750"/>
    <cellStyle name="Note 6 3 2 15 2" xfId="24087"/>
    <cellStyle name="Note 6 3 2 15 2 2" xfId="42109"/>
    <cellStyle name="Note 6 3 2 15 3" xfId="42108"/>
    <cellStyle name="Note 6 3 2 16" xfId="13165"/>
    <cellStyle name="Note 6 3 2 16 2" xfId="24476"/>
    <cellStyle name="Note 6 3 2 16 2 2" xfId="42111"/>
    <cellStyle name="Note 6 3 2 16 3" xfId="42110"/>
    <cellStyle name="Note 6 3 2 17" xfId="13502"/>
    <cellStyle name="Note 6 3 2 17 2" xfId="24781"/>
    <cellStyle name="Note 6 3 2 17 2 2" xfId="42113"/>
    <cellStyle name="Note 6 3 2 17 3" xfId="42112"/>
    <cellStyle name="Note 6 3 2 18" xfId="13833"/>
    <cellStyle name="Note 6 3 2 18 2" xfId="25083"/>
    <cellStyle name="Note 6 3 2 18 2 2" xfId="42115"/>
    <cellStyle name="Note 6 3 2 18 3" xfId="42114"/>
    <cellStyle name="Note 6 3 2 19" xfId="14161"/>
    <cellStyle name="Note 6 3 2 19 2" xfId="25383"/>
    <cellStyle name="Note 6 3 2 19 2 2" xfId="42117"/>
    <cellStyle name="Note 6 3 2 19 3" xfId="42116"/>
    <cellStyle name="Note 6 3 2 2" xfId="7166"/>
    <cellStyle name="Note 6 3 2 2 2" xfId="19172"/>
    <cellStyle name="Note 6 3 2 2 2 2" xfId="42119"/>
    <cellStyle name="Note 6 3 2 2 3" xfId="42118"/>
    <cellStyle name="Note 6 3 2 20" xfId="14455"/>
    <cellStyle name="Note 6 3 2 20 2" xfId="42120"/>
    <cellStyle name="Note 6 3 2 21" xfId="42097"/>
    <cellStyle name="Note 6 3 2 3" xfId="7634"/>
    <cellStyle name="Note 6 3 2 3 2" xfId="19580"/>
    <cellStyle name="Note 6 3 2 3 2 2" xfId="42122"/>
    <cellStyle name="Note 6 3 2 3 3" xfId="42121"/>
    <cellStyle name="Note 6 3 2 4" xfId="8086"/>
    <cellStyle name="Note 6 3 2 4 2" xfId="19972"/>
    <cellStyle name="Note 6 3 2 4 2 2" xfId="42124"/>
    <cellStyle name="Note 6 3 2 4 3" xfId="42123"/>
    <cellStyle name="Note 6 3 2 5" xfId="8548"/>
    <cellStyle name="Note 6 3 2 5 2" xfId="20367"/>
    <cellStyle name="Note 6 3 2 5 2 2" xfId="42126"/>
    <cellStyle name="Note 6 3 2 5 3" xfId="42125"/>
    <cellStyle name="Note 6 3 2 6" xfId="9005"/>
    <cellStyle name="Note 6 3 2 6 2" xfId="20767"/>
    <cellStyle name="Note 6 3 2 6 2 2" xfId="42128"/>
    <cellStyle name="Note 6 3 2 6 3" xfId="42127"/>
    <cellStyle name="Note 6 3 2 7" xfId="9452"/>
    <cellStyle name="Note 6 3 2 7 2" xfId="21168"/>
    <cellStyle name="Note 6 3 2 7 2 2" xfId="42130"/>
    <cellStyle name="Note 6 3 2 7 3" xfId="42129"/>
    <cellStyle name="Note 6 3 2 8" xfId="9893"/>
    <cellStyle name="Note 6 3 2 8 2" xfId="21554"/>
    <cellStyle name="Note 6 3 2 8 2 2" xfId="42132"/>
    <cellStyle name="Note 6 3 2 8 3" xfId="42131"/>
    <cellStyle name="Note 6 3 2 9" xfId="10334"/>
    <cellStyle name="Note 6 3 2 9 2" xfId="21939"/>
    <cellStyle name="Note 6 3 2 9 2 2" xfId="42134"/>
    <cellStyle name="Note 6 3 2 9 3" xfId="42133"/>
    <cellStyle name="Note 6 3 3" xfId="4384"/>
    <cellStyle name="Note 6 3 3 10" xfId="10749"/>
    <cellStyle name="Note 6 3 3 10 2" xfId="22296"/>
    <cellStyle name="Note 6 3 3 10 2 2" xfId="42137"/>
    <cellStyle name="Note 6 3 3 10 3" xfId="42136"/>
    <cellStyle name="Note 6 3 3 11" xfId="11169"/>
    <cellStyle name="Note 6 3 3 11 2" xfId="22664"/>
    <cellStyle name="Note 6 3 3 11 2 2" xfId="42139"/>
    <cellStyle name="Note 6 3 3 11 3" xfId="42138"/>
    <cellStyle name="Note 6 3 3 12" xfId="11588"/>
    <cellStyle name="Note 6 3 3 12 2" xfId="23027"/>
    <cellStyle name="Note 6 3 3 12 2 2" xfId="42141"/>
    <cellStyle name="Note 6 3 3 12 3" xfId="42140"/>
    <cellStyle name="Note 6 3 3 13" xfId="12017"/>
    <cellStyle name="Note 6 3 3 13 2" xfId="23434"/>
    <cellStyle name="Note 6 3 3 13 2 2" xfId="42143"/>
    <cellStyle name="Note 6 3 3 13 3" xfId="42142"/>
    <cellStyle name="Note 6 3 3 14" xfId="12390"/>
    <cellStyle name="Note 6 3 3 14 2" xfId="23768"/>
    <cellStyle name="Note 6 3 3 14 2 2" xfId="42145"/>
    <cellStyle name="Note 6 3 3 14 3" xfId="42144"/>
    <cellStyle name="Note 6 3 3 15" xfId="12751"/>
    <cellStyle name="Note 6 3 3 15 2" xfId="24088"/>
    <cellStyle name="Note 6 3 3 15 2 2" xfId="42147"/>
    <cellStyle name="Note 6 3 3 15 3" xfId="42146"/>
    <cellStyle name="Note 6 3 3 16" xfId="13166"/>
    <cellStyle name="Note 6 3 3 16 2" xfId="24477"/>
    <cellStyle name="Note 6 3 3 16 2 2" xfId="42149"/>
    <cellStyle name="Note 6 3 3 16 3" xfId="42148"/>
    <cellStyle name="Note 6 3 3 17" xfId="13503"/>
    <cellStyle name="Note 6 3 3 17 2" xfId="24782"/>
    <cellStyle name="Note 6 3 3 17 2 2" xfId="42151"/>
    <cellStyle name="Note 6 3 3 17 3" xfId="42150"/>
    <cellStyle name="Note 6 3 3 18" xfId="13834"/>
    <cellStyle name="Note 6 3 3 18 2" xfId="25084"/>
    <cellStyle name="Note 6 3 3 18 2 2" xfId="42153"/>
    <cellStyle name="Note 6 3 3 18 3" xfId="42152"/>
    <cellStyle name="Note 6 3 3 19" xfId="14162"/>
    <cellStyle name="Note 6 3 3 19 2" xfId="25384"/>
    <cellStyle name="Note 6 3 3 19 2 2" xfId="42155"/>
    <cellStyle name="Note 6 3 3 19 3" xfId="42154"/>
    <cellStyle name="Note 6 3 3 2" xfId="7167"/>
    <cellStyle name="Note 6 3 3 2 2" xfId="19173"/>
    <cellStyle name="Note 6 3 3 2 2 2" xfId="42157"/>
    <cellStyle name="Note 6 3 3 2 3" xfId="42156"/>
    <cellStyle name="Note 6 3 3 20" xfId="14456"/>
    <cellStyle name="Note 6 3 3 20 2" xfId="42158"/>
    <cellStyle name="Note 6 3 3 21" xfId="42135"/>
    <cellStyle name="Note 6 3 3 3" xfId="7635"/>
    <cellStyle name="Note 6 3 3 3 2" xfId="19581"/>
    <cellStyle name="Note 6 3 3 3 2 2" xfId="42160"/>
    <cellStyle name="Note 6 3 3 3 3" xfId="42159"/>
    <cellStyle name="Note 6 3 3 4" xfId="8087"/>
    <cellStyle name="Note 6 3 3 4 2" xfId="19973"/>
    <cellStyle name="Note 6 3 3 4 2 2" xfId="42162"/>
    <cellStyle name="Note 6 3 3 4 3" xfId="42161"/>
    <cellStyle name="Note 6 3 3 5" xfId="8549"/>
    <cellStyle name="Note 6 3 3 5 2" xfId="20368"/>
    <cellStyle name="Note 6 3 3 5 2 2" xfId="42164"/>
    <cellStyle name="Note 6 3 3 5 3" xfId="42163"/>
    <cellStyle name="Note 6 3 3 6" xfId="9006"/>
    <cellStyle name="Note 6 3 3 6 2" xfId="20768"/>
    <cellStyle name="Note 6 3 3 6 2 2" xfId="42166"/>
    <cellStyle name="Note 6 3 3 6 3" xfId="42165"/>
    <cellStyle name="Note 6 3 3 7" xfId="9453"/>
    <cellStyle name="Note 6 3 3 7 2" xfId="21169"/>
    <cellStyle name="Note 6 3 3 7 2 2" xfId="42168"/>
    <cellStyle name="Note 6 3 3 7 3" xfId="42167"/>
    <cellStyle name="Note 6 3 3 8" xfId="9894"/>
    <cellStyle name="Note 6 3 3 8 2" xfId="21555"/>
    <cellStyle name="Note 6 3 3 8 2 2" xfId="42170"/>
    <cellStyle name="Note 6 3 3 8 3" xfId="42169"/>
    <cellStyle name="Note 6 3 3 9" xfId="10335"/>
    <cellStyle name="Note 6 3 3 9 2" xfId="21940"/>
    <cellStyle name="Note 6 3 3 9 2 2" xfId="42172"/>
    <cellStyle name="Note 6 3 3 9 3" xfId="42171"/>
    <cellStyle name="Note 6 3 4" xfId="4385"/>
    <cellStyle name="Note 6 3 4 10" xfId="10750"/>
    <cellStyle name="Note 6 3 4 10 2" xfId="22297"/>
    <cellStyle name="Note 6 3 4 10 2 2" xfId="42175"/>
    <cellStyle name="Note 6 3 4 10 3" xfId="42174"/>
    <cellStyle name="Note 6 3 4 11" xfId="11170"/>
    <cellStyle name="Note 6 3 4 11 2" xfId="22665"/>
    <cellStyle name="Note 6 3 4 11 2 2" xfId="42177"/>
    <cellStyle name="Note 6 3 4 11 3" xfId="42176"/>
    <cellStyle name="Note 6 3 4 12" xfId="11589"/>
    <cellStyle name="Note 6 3 4 12 2" xfId="23028"/>
    <cellStyle name="Note 6 3 4 12 2 2" xfId="42179"/>
    <cellStyle name="Note 6 3 4 12 3" xfId="42178"/>
    <cellStyle name="Note 6 3 4 13" xfId="12018"/>
    <cellStyle name="Note 6 3 4 13 2" xfId="23435"/>
    <cellStyle name="Note 6 3 4 13 2 2" xfId="42181"/>
    <cellStyle name="Note 6 3 4 13 3" xfId="42180"/>
    <cellStyle name="Note 6 3 4 14" xfId="12391"/>
    <cellStyle name="Note 6 3 4 14 2" xfId="23769"/>
    <cellStyle name="Note 6 3 4 14 2 2" xfId="42183"/>
    <cellStyle name="Note 6 3 4 14 3" xfId="42182"/>
    <cellStyle name="Note 6 3 4 15" xfId="12752"/>
    <cellStyle name="Note 6 3 4 15 2" xfId="24089"/>
    <cellStyle name="Note 6 3 4 15 2 2" xfId="42185"/>
    <cellStyle name="Note 6 3 4 15 3" xfId="42184"/>
    <cellStyle name="Note 6 3 4 16" xfId="13167"/>
    <cellStyle name="Note 6 3 4 16 2" xfId="24478"/>
    <cellStyle name="Note 6 3 4 16 2 2" xfId="42187"/>
    <cellStyle name="Note 6 3 4 16 3" xfId="42186"/>
    <cellStyle name="Note 6 3 4 17" xfId="13504"/>
    <cellStyle name="Note 6 3 4 17 2" xfId="24783"/>
    <cellStyle name="Note 6 3 4 17 2 2" xfId="42189"/>
    <cellStyle name="Note 6 3 4 17 3" xfId="42188"/>
    <cellStyle name="Note 6 3 4 18" xfId="13835"/>
    <cellStyle name="Note 6 3 4 18 2" xfId="25085"/>
    <cellStyle name="Note 6 3 4 18 2 2" xfId="42191"/>
    <cellStyle name="Note 6 3 4 18 3" xfId="42190"/>
    <cellStyle name="Note 6 3 4 19" xfId="14163"/>
    <cellStyle name="Note 6 3 4 19 2" xfId="25385"/>
    <cellStyle name="Note 6 3 4 19 2 2" xfId="42193"/>
    <cellStyle name="Note 6 3 4 19 3" xfId="42192"/>
    <cellStyle name="Note 6 3 4 2" xfId="7168"/>
    <cellStyle name="Note 6 3 4 2 2" xfId="19174"/>
    <cellStyle name="Note 6 3 4 2 2 2" xfId="42195"/>
    <cellStyle name="Note 6 3 4 2 3" xfId="42194"/>
    <cellStyle name="Note 6 3 4 20" xfId="14457"/>
    <cellStyle name="Note 6 3 4 20 2" xfId="42196"/>
    <cellStyle name="Note 6 3 4 21" xfId="42173"/>
    <cellStyle name="Note 6 3 4 3" xfId="7636"/>
    <cellStyle name="Note 6 3 4 3 2" xfId="19582"/>
    <cellStyle name="Note 6 3 4 3 2 2" xfId="42198"/>
    <cellStyle name="Note 6 3 4 3 3" xfId="42197"/>
    <cellStyle name="Note 6 3 4 4" xfId="8088"/>
    <cellStyle name="Note 6 3 4 4 2" xfId="19974"/>
    <cellStyle name="Note 6 3 4 4 2 2" xfId="42200"/>
    <cellStyle name="Note 6 3 4 4 3" xfId="42199"/>
    <cellStyle name="Note 6 3 4 5" xfId="8550"/>
    <cellStyle name="Note 6 3 4 5 2" xfId="20369"/>
    <cellStyle name="Note 6 3 4 5 2 2" xfId="42202"/>
    <cellStyle name="Note 6 3 4 5 3" xfId="42201"/>
    <cellStyle name="Note 6 3 4 6" xfId="9007"/>
    <cellStyle name="Note 6 3 4 6 2" xfId="20769"/>
    <cellStyle name="Note 6 3 4 6 2 2" xfId="42204"/>
    <cellStyle name="Note 6 3 4 6 3" xfId="42203"/>
    <cellStyle name="Note 6 3 4 7" xfId="9454"/>
    <cellStyle name="Note 6 3 4 7 2" xfId="21170"/>
    <cellStyle name="Note 6 3 4 7 2 2" xfId="42206"/>
    <cellStyle name="Note 6 3 4 7 3" xfId="42205"/>
    <cellStyle name="Note 6 3 4 8" xfId="9895"/>
    <cellStyle name="Note 6 3 4 8 2" xfId="21556"/>
    <cellStyle name="Note 6 3 4 8 2 2" xfId="42208"/>
    <cellStyle name="Note 6 3 4 8 3" xfId="42207"/>
    <cellStyle name="Note 6 3 4 9" xfId="10336"/>
    <cellStyle name="Note 6 3 4 9 2" xfId="21941"/>
    <cellStyle name="Note 6 3 4 9 2 2" xfId="42210"/>
    <cellStyle name="Note 6 3 4 9 3" xfId="42209"/>
    <cellStyle name="Note 6 3 5" xfId="4386"/>
    <cellStyle name="Note 6 3 5 10" xfId="10751"/>
    <cellStyle name="Note 6 3 5 10 2" xfId="22298"/>
    <cellStyle name="Note 6 3 5 10 2 2" xfId="42213"/>
    <cellStyle name="Note 6 3 5 10 3" xfId="42212"/>
    <cellStyle name="Note 6 3 5 11" xfId="11171"/>
    <cellStyle name="Note 6 3 5 11 2" xfId="22666"/>
    <cellStyle name="Note 6 3 5 11 2 2" xfId="42215"/>
    <cellStyle name="Note 6 3 5 11 3" xfId="42214"/>
    <cellStyle name="Note 6 3 5 12" xfId="11590"/>
    <cellStyle name="Note 6 3 5 12 2" xfId="23029"/>
    <cellStyle name="Note 6 3 5 12 2 2" xfId="42217"/>
    <cellStyle name="Note 6 3 5 12 3" xfId="42216"/>
    <cellStyle name="Note 6 3 5 13" xfId="12019"/>
    <cellStyle name="Note 6 3 5 13 2" xfId="23436"/>
    <cellStyle name="Note 6 3 5 13 2 2" xfId="42219"/>
    <cellStyle name="Note 6 3 5 13 3" xfId="42218"/>
    <cellStyle name="Note 6 3 5 14" xfId="12392"/>
    <cellStyle name="Note 6 3 5 14 2" xfId="23770"/>
    <cellStyle name="Note 6 3 5 14 2 2" xfId="42221"/>
    <cellStyle name="Note 6 3 5 14 3" xfId="42220"/>
    <cellStyle name="Note 6 3 5 15" xfId="12753"/>
    <cellStyle name="Note 6 3 5 15 2" xfId="24090"/>
    <cellStyle name="Note 6 3 5 15 2 2" xfId="42223"/>
    <cellStyle name="Note 6 3 5 15 3" xfId="42222"/>
    <cellStyle name="Note 6 3 5 16" xfId="13168"/>
    <cellStyle name="Note 6 3 5 16 2" xfId="24479"/>
    <cellStyle name="Note 6 3 5 16 2 2" xfId="42225"/>
    <cellStyle name="Note 6 3 5 16 3" xfId="42224"/>
    <cellStyle name="Note 6 3 5 17" xfId="13505"/>
    <cellStyle name="Note 6 3 5 17 2" xfId="24784"/>
    <cellStyle name="Note 6 3 5 17 2 2" xfId="42227"/>
    <cellStyle name="Note 6 3 5 17 3" xfId="42226"/>
    <cellStyle name="Note 6 3 5 18" xfId="13836"/>
    <cellStyle name="Note 6 3 5 18 2" xfId="25086"/>
    <cellStyle name="Note 6 3 5 18 2 2" xfId="42229"/>
    <cellStyle name="Note 6 3 5 18 3" xfId="42228"/>
    <cellStyle name="Note 6 3 5 19" xfId="14164"/>
    <cellStyle name="Note 6 3 5 19 2" xfId="25386"/>
    <cellStyle name="Note 6 3 5 19 2 2" xfId="42231"/>
    <cellStyle name="Note 6 3 5 19 3" xfId="42230"/>
    <cellStyle name="Note 6 3 5 2" xfId="7169"/>
    <cellStyle name="Note 6 3 5 2 2" xfId="19175"/>
    <cellStyle name="Note 6 3 5 2 2 2" xfId="42233"/>
    <cellStyle name="Note 6 3 5 2 3" xfId="42232"/>
    <cellStyle name="Note 6 3 5 20" xfId="14458"/>
    <cellStyle name="Note 6 3 5 20 2" xfId="42234"/>
    <cellStyle name="Note 6 3 5 21" xfId="42211"/>
    <cellStyle name="Note 6 3 5 3" xfId="7637"/>
    <cellStyle name="Note 6 3 5 3 2" xfId="19583"/>
    <cellStyle name="Note 6 3 5 3 2 2" xfId="42236"/>
    <cellStyle name="Note 6 3 5 3 3" xfId="42235"/>
    <cellStyle name="Note 6 3 5 4" xfId="8089"/>
    <cellStyle name="Note 6 3 5 4 2" xfId="19975"/>
    <cellStyle name="Note 6 3 5 4 2 2" xfId="42238"/>
    <cellStyle name="Note 6 3 5 4 3" xfId="42237"/>
    <cellStyle name="Note 6 3 5 5" xfId="8551"/>
    <cellStyle name="Note 6 3 5 5 2" xfId="20370"/>
    <cellStyle name="Note 6 3 5 5 2 2" xfId="42240"/>
    <cellStyle name="Note 6 3 5 5 3" xfId="42239"/>
    <cellStyle name="Note 6 3 5 6" xfId="9008"/>
    <cellStyle name="Note 6 3 5 6 2" xfId="20770"/>
    <cellStyle name="Note 6 3 5 6 2 2" xfId="42242"/>
    <cellStyle name="Note 6 3 5 6 3" xfId="42241"/>
    <cellStyle name="Note 6 3 5 7" xfId="9455"/>
    <cellStyle name="Note 6 3 5 7 2" xfId="21171"/>
    <cellStyle name="Note 6 3 5 7 2 2" xfId="42244"/>
    <cellStyle name="Note 6 3 5 7 3" xfId="42243"/>
    <cellStyle name="Note 6 3 5 8" xfId="9896"/>
    <cellStyle name="Note 6 3 5 8 2" xfId="21557"/>
    <cellStyle name="Note 6 3 5 8 2 2" xfId="42246"/>
    <cellStyle name="Note 6 3 5 8 3" xfId="42245"/>
    <cellStyle name="Note 6 3 5 9" xfId="10337"/>
    <cellStyle name="Note 6 3 5 9 2" xfId="21942"/>
    <cellStyle name="Note 6 3 5 9 2 2" xfId="42248"/>
    <cellStyle name="Note 6 3 5 9 3" xfId="42247"/>
    <cellStyle name="Note 6 3 6" xfId="42096"/>
    <cellStyle name="Note 6 30" xfId="5321"/>
    <cellStyle name="Note 6 30 2" xfId="17866"/>
    <cellStyle name="Note 6 30 2 2" xfId="42250"/>
    <cellStyle name="Note 6 30 3" xfId="42249"/>
    <cellStyle name="Note 6 31" xfId="5148"/>
    <cellStyle name="Note 6 31 2" xfId="17728"/>
    <cellStyle name="Note 6 31 2 2" xfId="42252"/>
    <cellStyle name="Note 6 31 3" xfId="42251"/>
    <cellStyle name="Note 6 32" xfId="5472"/>
    <cellStyle name="Note 6 32 2" xfId="18010"/>
    <cellStyle name="Note 6 32 2 2" xfId="42254"/>
    <cellStyle name="Note 6 32 3" xfId="42253"/>
    <cellStyle name="Note 6 33" xfId="6331"/>
    <cellStyle name="Note 6 33 2" xfId="18431"/>
    <cellStyle name="Note 6 33 2 2" xfId="42256"/>
    <cellStyle name="Note 6 33 3" xfId="42255"/>
    <cellStyle name="Note 6 34" xfId="5525"/>
    <cellStyle name="Note 6 34 2" xfId="18054"/>
    <cellStyle name="Note 6 34 2 2" xfId="42258"/>
    <cellStyle name="Note 6 34 3" xfId="42257"/>
    <cellStyle name="Note 6 35" xfId="9374"/>
    <cellStyle name="Note 6 35 2" xfId="21091"/>
    <cellStyle name="Note 6 35 2 2" xfId="42260"/>
    <cellStyle name="Note 6 35 3" xfId="42259"/>
    <cellStyle name="Note 6 36" xfId="9760"/>
    <cellStyle name="Note 6 36 2" xfId="21424"/>
    <cellStyle name="Note 6 36 2 2" xfId="42262"/>
    <cellStyle name="Note 6 36 3" xfId="42261"/>
    <cellStyle name="Note 6 37" xfId="7902"/>
    <cellStyle name="Note 6 37 2" xfId="19791"/>
    <cellStyle name="Note 6 37 2 2" xfId="42264"/>
    <cellStyle name="Note 6 37 3" xfId="42263"/>
    <cellStyle name="Note 6 38" xfId="8118"/>
    <cellStyle name="Note 6 38 2" xfId="20002"/>
    <cellStyle name="Note 6 38 2 2" xfId="42266"/>
    <cellStyle name="Note 6 38 3" xfId="42265"/>
    <cellStyle name="Note 6 39" xfId="6189"/>
    <cellStyle name="Note 6 39 2" xfId="18305"/>
    <cellStyle name="Note 6 39 2 2" xfId="42268"/>
    <cellStyle name="Note 6 39 3" xfId="42267"/>
    <cellStyle name="Note 6 4" xfId="4387"/>
    <cellStyle name="Note 6 4 10" xfId="10752"/>
    <cellStyle name="Note 6 4 10 2" xfId="22299"/>
    <cellStyle name="Note 6 4 10 2 2" xfId="42271"/>
    <cellStyle name="Note 6 4 10 3" xfId="42270"/>
    <cellStyle name="Note 6 4 11" xfId="11172"/>
    <cellStyle name="Note 6 4 11 2" xfId="22667"/>
    <cellStyle name="Note 6 4 11 2 2" xfId="42273"/>
    <cellStyle name="Note 6 4 11 3" xfId="42272"/>
    <cellStyle name="Note 6 4 12" xfId="11591"/>
    <cellStyle name="Note 6 4 12 2" xfId="23030"/>
    <cellStyle name="Note 6 4 12 2 2" xfId="42275"/>
    <cellStyle name="Note 6 4 12 3" xfId="42274"/>
    <cellStyle name="Note 6 4 13" xfId="12020"/>
    <cellStyle name="Note 6 4 13 2" xfId="23437"/>
    <cellStyle name="Note 6 4 13 2 2" xfId="42277"/>
    <cellStyle name="Note 6 4 13 3" xfId="42276"/>
    <cellStyle name="Note 6 4 14" xfId="12393"/>
    <cellStyle name="Note 6 4 14 2" xfId="23771"/>
    <cellStyle name="Note 6 4 14 2 2" xfId="42279"/>
    <cellStyle name="Note 6 4 14 3" xfId="42278"/>
    <cellStyle name="Note 6 4 15" xfId="12754"/>
    <cellStyle name="Note 6 4 15 2" xfId="24091"/>
    <cellStyle name="Note 6 4 15 2 2" xfId="42281"/>
    <cellStyle name="Note 6 4 15 3" xfId="42280"/>
    <cellStyle name="Note 6 4 16" xfId="13169"/>
    <cellStyle name="Note 6 4 16 2" xfId="24480"/>
    <cellStyle name="Note 6 4 16 2 2" xfId="42283"/>
    <cellStyle name="Note 6 4 16 3" xfId="42282"/>
    <cellStyle name="Note 6 4 17" xfId="13506"/>
    <cellStyle name="Note 6 4 17 2" xfId="24785"/>
    <cellStyle name="Note 6 4 17 2 2" xfId="42285"/>
    <cellStyle name="Note 6 4 17 3" xfId="42284"/>
    <cellStyle name="Note 6 4 18" xfId="13837"/>
    <cellStyle name="Note 6 4 18 2" xfId="25087"/>
    <cellStyle name="Note 6 4 18 2 2" xfId="42287"/>
    <cellStyle name="Note 6 4 18 3" xfId="42286"/>
    <cellStyle name="Note 6 4 19" xfId="14165"/>
    <cellStyle name="Note 6 4 19 2" xfId="25387"/>
    <cellStyle name="Note 6 4 19 2 2" xfId="42289"/>
    <cellStyle name="Note 6 4 19 3" xfId="42288"/>
    <cellStyle name="Note 6 4 2" xfId="7170"/>
    <cellStyle name="Note 6 4 2 2" xfId="19176"/>
    <cellStyle name="Note 6 4 2 2 2" xfId="42291"/>
    <cellStyle name="Note 6 4 2 3" xfId="42290"/>
    <cellStyle name="Note 6 4 20" xfId="14459"/>
    <cellStyle name="Note 6 4 20 2" xfId="42292"/>
    <cellStyle name="Note 6 4 21" xfId="42269"/>
    <cellStyle name="Note 6 4 3" xfId="7638"/>
    <cellStyle name="Note 6 4 3 2" xfId="19584"/>
    <cellStyle name="Note 6 4 3 2 2" xfId="42294"/>
    <cellStyle name="Note 6 4 3 3" xfId="42293"/>
    <cellStyle name="Note 6 4 4" xfId="8090"/>
    <cellStyle name="Note 6 4 4 2" xfId="19976"/>
    <cellStyle name="Note 6 4 4 2 2" xfId="42296"/>
    <cellStyle name="Note 6 4 4 3" xfId="42295"/>
    <cellStyle name="Note 6 4 5" xfId="8552"/>
    <cellStyle name="Note 6 4 5 2" xfId="20371"/>
    <cellStyle name="Note 6 4 5 2 2" xfId="42298"/>
    <cellStyle name="Note 6 4 5 3" xfId="42297"/>
    <cellStyle name="Note 6 4 6" xfId="9009"/>
    <cellStyle name="Note 6 4 6 2" xfId="20771"/>
    <cellStyle name="Note 6 4 6 2 2" xfId="42300"/>
    <cellStyle name="Note 6 4 6 3" xfId="42299"/>
    <cellStyle name="Note 6 4 7" xfId="9456"/>
    <cellStyle name="Note 6 4 7 2" xfId="21172"/>
    <cellStyle name="Note 6 4 7 2 2" xfId="42302"/>
    <cellStyle name="Note 6 4 7 3" xfId="42301"/>
    <cellStyle name="Note 6 4 8" xfId="9897"/>
    <cellStyle name="Note 6 4 8 2" xfId="21558"/>
    <cellStyle name="Note 6 4 8 2 2" xfId="42304"/>
    <cellStyle name="Note 6 4 8 3" xfId="42303"/>
    <cellStyle name="Note 6 4 9" xfId="10338"/>
    <cellStyle name="Note 6 4 9 2" xfId="21943"/>
    <cellStyle name="Note 6 4 9 2 2" xfId="42306"/>
    <cellStyle name="Note 6 4 9 3" xfId="42305"/>
    <cellStyle name="Note 6 40" xfId="6426"/>
    <cellStyle name="Note 6 40 2" xfId="18512"/>
    <cellStyle name="Note 6 40 2 2" xfId="42308"/>
    <cellStyle name="Note 6 40 3" xfId="42307"/>
    <cellStyle name="Note 6 41" xfId="9483"/>
    <cellStyle name="Note 6 41 2" xfId="21199"/>
    <cellStyle name="Note 6 41 2 2" xfId="42310"/>
    <cellStyle name="Note 6 41 3" xfId="42309"/>
    <cellStyle name="Note 6 42" xfId="12954"/>
    <cellStyle name="Note 6 42 2" xfId="42311"/>
    <cellStyle name="Note 6 43" xfId="41437"/>
    <cellStyle name="Note 6 44" xfId="1561"/>
    <cellStyle name="Note 6 5" xfId="4388"/>
    <cellStyle name="Note 6 5 10" xfId="10753"/>
    <cellStyle name="Note 6 5 10 2" xfId="22300"/>
    <cellStyle name="Note 6 5 10 2 2" xfId="42314"/>
    <cellStyle name="Note 6 5 10 3" xfId="42313"/>
    <cellStyle name="Note 6 5 11" xfId="11173"/>
    <cellStyle name="Note 6 5 11 2" xfId="22668"/>
    <cellStyle name="Note 6 5 11 2 2" xfId="42316"/>
    <cellStyle name="Note 6 5 11 3" xfId="42315"/>
    <cellStyle name="Note 6 5 12" xfId="11592"/>
    <cellStyle name="Note 6 5 12 2" xfId="23031"/>
    <cellStyle name="Note 6 5 12 2 2" xfId="42318"/>
    <cellStyle name="Note 6 5 12 3" xfId="42317"/>
    <cellStyle name="Note 6 5 13" xfId="12021"/>
    <cellStyle name="Note 6 5 13 2" xfId="23438"/>
    <cellStyle name="Note 6 5 13 2 2" xfId="42320"/>
    <cellStyle name="Note 6 5 13 3" xfId="42319"/>
    <cellStyle name="Note 6 5 14" xfId="12394"/>
    <cellStyle name="Note 6 5 14 2" xfId="23772"/>
    <cellStyle name="Note 6 5 14 2 2" xfId="42322"/>
    <cellStyle name="Note 6 5 14 3" xfId="42321"/>
    <cellStyle name="Note 6 5 15" xfId="12755"/>
    <cellStyle name="Note 6 5 15 2" xfId="24092"/>
    <cellStyle name="Note 6 5 15 2 2" xfId="42324"/>
    <cellStyle name="Note 6 5 15 3" xfId="42323"/>
    <cellStyle name="Note 6 5 16" xfId="13170"/>
    <cellStyle name="Note 6 5 16 2" xfId="24481"/>
    <cellStyle name="Note 6 5 16 2 2" xfId="42326"/>
    <cellStyle name="Note 6 5 16 3" xfId="42325"/>
    <cellStyle name="Note 6 5 17" xfId="13507"/>
    <cellStyle name="Note 6 5 17 2" xfId="24786"/>
    <cellStyle name="Note 6 5 17 2 2" xfId="42328"/>
    <cellStyle name="Note 6 5 17 3" xfId="42327"/>
    <cellStyle name="Note 6 5 18" xfId="13838"/>
    <cellStyle name="Note 6 5 18 2" xfId="25088"/>
    <cellStyle name="Note 6 5 18 2 2" xfId="42330"/>
    <cellStyle name="Note 6 5 18 3" xfId="42329"/>
    <cellStyle name="Note 6 5 19" xfId="14166"/>
    <cellStyle name="Note 6 5 19 2" xfId="25388"/>
    <cellStyle name="Note 6 5 19 2 2" xfId="42332"/>
    <cellStyle name="Note 6 5 19 3" xfId="42331"/>
    <cellStyle name="Note 6 5 2" xfId="7171"/>
    <cellStyle name="Note 6 5 2 2" xfId="19177"/>
    <cellStyle name="Note 6 5 2 2 2" xfId="42334"/>
    <cellStyle name="Note 6 5 2 3" xfId="42333"/>
    <cellStyle name="Note 6 5 20" xfId="14460"/>
    <cellStyle name="Note 6 5 20 2" xfId="42335"/>
    <cellStyle name="Note 6 5 21" xfId="42312"/>
    <cellStyle name="Note 6 5 3" xfId="7639"/>
    <cellStyle name="Note 6 5 3 2" xfId="19585"/>
    <cellStyle name="Note 6 5 3 2 2" xfId="42337"/>
    <cellStyle name="Note 6 5 3 3" xfId="42336"/>
    <cellStyle name="Note 6 5 4" xfId="8091"/>
    <cellStyle name="Note 6 5 4 2" xfId="19977"/>
    <cellStyle name="Note 6 5 4 2 2" xfId="42339"/>
    <cellStyle name="Note 6 5 4 3" xfId="42338"/>
    <cellStyle name="Note 6 5 5" xfId="8553"/>
    <cellStyle name="Note 6 5 5 2" xfId="20372"/>
    <cellStyle name="Note 6 5 5 2 2" xfId="42341"/>
    <cellStyle name="Note 6 5 5 3" xfId="42340"/>
    <cellStyle name="Note 6 5 6" xfId="9010"/>
    <cellStyle name="Note 6 5 6 2" xfId="20772"/>
    <cellStyle name="Note 6 5 6 2 2" xfId="42343"/>
    <cellStyle name="Note 6 5 6 3" xfId="42342"/>
    <cellStyle name="Note 6 5 7" xfId="9457"/>
    <cellStyle name="Note 6 5 7 2" xfId="21173"/>
    <cellStyle name="Note 6 5 7 2 2" xfId="42345"/>
    <cellStyle name="Note 6 5 7 3" xfId="42344"/>
    <cellStyle name="Note 6 5 8" xfId="9898"/>
    <cellStyle name="Note 6 5 8 2" xfId="21559"/>
    <cellStyle name="Note 6 5 8 2 2" xfId="42347"/>
    <cellStyle name="Note 6 5 8 3" xfId="42346"/>
    <cellStyle name="Note 6 5 9" xfId="10339"/>
    <cellStyle name="Note 6 5 9 2" xfId="21944"/>
    <cellStyle name="Note 6 5 9 2 2" xfId="42349"/>
    <cellStyle name="Note 6 5 9 3" xfId="42348"/>
    <cellStyle name="Note 6 6" xfId="4389"/>
    <cellStyle name="Note 6 6 10" xfId="10754"/>
    <cellStyle name="Note 6 6 10 2" xfId="22301"/>
    <cellStyle name="Note 6 6 10 2 2" xfId="42352"/>
    <cellStyle name="Note 6 6 10 3" xfId="42351"/>
    <cellStyle name="Note 6 6 11" xfId="11174"/>
    <cellStyle name="Note 6 6 11 2" xfId="22669"/>
    <cellStyle name="Note 6 6 11 2 2" xfId="42354"/>
    <cellStyle name="Note 6 6 11 3" xfId="42353"/>
    <cellStyle name="Note 6 6 12" xfId="11593"/>
    <cellStyle name="Note 6 6 12 2" xfId="23032"/>
    <cellStyle name="Note 6 6 12 2 2" xfId="42356"/>
    <cellStyle name="Note 6 6 12 3" xfId="42355"/>
    <cellStyle name="Note 6 6 13" xfId="12022"/>
    <cellStyle name="Note 6 6 13 2" xfId="23439"/>
    <cellStyle name="Note 6 6 13 2 2" xfId="42358"/>
    <cellStyle name="Note 6 6 13 3" xfId="42357"/>
    <cellStyle name="Note 6 6 14" xfId="12395"/>
    <cellStyle name="Note 6 6 14 2" xfId="23773"/>
    <cellStyle name="Note 6 6 14 2 2" xfId="42360"/>
    <cellStyle name="Note 6 6 14 3" xfId="42359"/>
    <cellStyle name="Note 6 6 15" xfId="12756"/>
    <cellStyle name="Note 6 6 15 2" xfId="24093"/>
    <cellStyle name="Note 6 6 15 2 2" xfId="42362"/>
    <cellStyle name="Note 6 6 15 3" xfId="42361"/>
    <cellStyle name="Note 6 6 16" xfId="13171"/>
    <cellStyle name="Note 6 6 16 2" xfId="24482"/>
    <cellStyle name="Note 6 6 16 2 2" xfId="42364"/>
    <cellStyle name="Note 6 6 16 3" xfId="42363"/>
    <cellStyle name="Note 6 6 17" xfId="13508"/>
    <cellStyle name="Note 6 6 17 2" xfId="24787"/>
    <cellStyle name="Note 6 6 17 2 2" xfId="42366"/>
    <cellStyle name="Note 6 6 17 3" xfId="42365"/>
    <cellStyle name="Note 6 6 18" xfId="13839"/>
    <cellStyle name="Note 6 6 18 2" xfId="25089"/>
    <cellStyle name="Note 6 6 18 2 2" xfId="42368"/>
    <cellStyle name="Note 6 6 18 3" xfId="42367"/>
    <cellStyle name="Note 6 6 19" xfId="14167"/>
    <cellStyle name="Note 6 6 19 2" xfId="25389"/>
    <cellStyle name="Note 6 6 19 2 2" xfId="42370"/>
    <cellStyle name="Note 6 6 19 3" xfId="42369"/>
    <cellStyle name="Note 6 6 2" xfId="7172"/>
    <cellStyle name="Note 6 6 2 2" xfId="19178"/>
    <cellStyle name="Note 6 6 2 2 2" xfId="42372"/>
    <cellStyle name="Note 6 6 2 3" xfId="42371"/>
    <cellStyle name="Note 6 6 20" xfId="14461"/>
    <cellStyle name="Note 6 6 20 2" xfId="42373"/>
    <cellStyle name="Note 6 6 21" xfId="42350"/>
    <cellStyle name="Note 6 6 3" xfId="7640"/>
    <cellStyle name="Note 6 6 3 2" xfId="19586"/>
    <cellStyle name="Note 6 6 3 2 2" xfId="42375"/>
    <cellStyle name="Note 6 6 3 3" xfId="42374"/>
    <cellStyle name="Note 6 6 4" xfId="8092"/>
    <cellStyle name="Note 6 6 4 2" xfId="19978"/>
    <cellStyle name="Note 6 6 4 2 2" xfId="42377"/>
    <cellStyle name="Note 6 6 4 3" xfId="42376"/>
    <cellStyle name="Note 6 6 5" xfId="8554"/>
    <cellStyle name="Note 6 6 5 2" xfId="20373"/>
    <cellStyle name="Note 6 6 5 2 2" xfId="42379"/>
    <cellStyle name="Note 6 6 5 3" xfId="42378"/>
    <cellStyle name="Note 6 6 6" xfId="9011"/>
    <cellStyle name="Note 6 6 6 2" xfId="20773"/>
    <cellStyle name="Note 6 6 6 2 2" xfId="42381"/>
    <cellStyle name="Note 6 6 6 3" xfId="42380"/>
    <cellStyle name="Note 6 6 7" xfId="9458"/>
    <cellStyle name="Note 6 6 7 2" xfId="21174"/>
    <cellStyle name="Note 6 6 7 2 2" xfId="42383"/>
    <cellStyle name="Note 6 6 7 3" xfId="42382"/>
    <cellStyle name="Note 6 6 8" xfId="9899"/>
    <cellStyle name="Note 6 6 8 2" xfId="21560"/>
    <cellStyle name="Note 6 6 8 2 2" xfId="42385"/>
    <cellStyle name="Note 6 6 8 3" xfId="42384"/>
    <cellStyle name="Note 6 6 9" xfId="10340"/>
    <cellStyle name="Note 6 6 9 2" xfId="21945"/>
    <cellStyle name="Note 6 6 9 2 2" xfId="42387"/>
    <cellStyle name="Note 6 6 9 3" xfId="42386"/>
    <cellStyle name="Note 6 7" xfId="4390"/>
    <cellStyle name="Note 6 7 2" xfId="4391"/>
    <cellStyle name="Note 6 7 2 10" xfId="10755"/>
    <cellStyle name="Note 6 7 2 10 2" xfId="22302"/>
    <cellStyle name="Note 6 7 2 10 2 2" xfId="42391"/>
    <cellStyle name="Note 6 7 2 10 3" xfId="42390"/>
    <cellStyle name="Note 6 7 2 11" xfId="11176"/>
    <cellStyle name="Note 6 7 2 11 2" xfId="22670"/>
    <cellStyle name="Note 6 7 2 11 2 2" xfId="42393"/>
    <cellStyle name="Note 6 7 2 11 3" xfId="42392"/>
    <cellStyle name="Note 6 7 2 12" xfId="11594"/>
    <cellStyle name="Note 6 7 2 12 2" xfId="23033"/>
    <cellStyle name="Note 6 7 2 12 2 2" xfId="42395"/>
    <cellStyle name="Note 6 7 2 12 3" xfId="42394"/>
    <cellStyle name="Note 6 7 2 13" xfId="12023"/>
    <cellStyle name="Note 6 7 2 13 2" xfId="23440"/>
    <cellStyle name="Note 6 7 2 13 2 2" xfId="42397"/>
    <cellStyle name="Note 6 7 2 13 3" xfId="42396"/>
    <cellStyle name="Note 6 7 2 14" xfId="12396"/>
    <cellStyle name="Note 6 7 2 14 2" xfId="23774"/>
    <cellStyle name="Note 6 7 2 14 2 2" xfId="42399"/>
    <cellStyle name="Note 6 7 2 14 3" xfId="42398"/>
    <cellStyle name="Note 6 7 2 15" xfId="12757"/>
    <cellStyle name="Note 6 7 2 15 2" xfId="24094"/>
    <cellStyle name="Note 6 7 2 15 2 2" xfId="42401"/>
    <cellStyle name="Note 6 7 2 15 3" xfId="42400"/>
    <cellStyle name="Note 6 7 2 16" xfId="13172"/>
    <cellStyle name="Note 6 7 2 16 2" xfId="24483"/>
    <cellStyle name="Note 6 7 2 16 2 2" xfId="42403"/>
    <cellStyle name="Note 6 7 2 16 3" xfId="42402"/>
    <cellStyle name="Note 6 7 2 17" xfId="13509"/>
    <cellStyle name="Note 6 7 2 17 2" xfId="24788"/>
    <cellStyle name="Note 6 7 2 17 2 2" xfId="42405"/>
    <cellStyle name="Note 6 7 2 17 3" xfId="42404"/>
    <cellStyle name="Note 6 7 2 18" xfId="13840"/>
    <cellStyle name="Note 6 7 2 18 2" xfId="25090"/>
    <cellStyle name="Note 6 7 2 18 2 2" xfId="42407"/>
    <cellStyle name="Note 6 7 2 18 3" xfId="42406"/>
    <cellStyle name="Note 6 7 2 19" xfId="14168"/>
    <cellStyle name="Note 6 7 2 19 2" xfId="25390"/>
    <cellStyle name="Note 6 7 2 19 2 2" xfId="42409"/>
    <cellStyle name="Note 6 7 2 19 3" xfId="42408"/>
    <cellStyle name="Note 6 7 2 2" xfId="7174"/>
    <cellStyle name="Note 6 7 2 2 2" xfId="19179"/>
    <cellStyle name="Note 6 7 2 2 2 2" xfId="42411"/>
    <cellStyle name="Note 6 7 2 2 3" xfId="42410"/>
    <cellStyle name="Note 6 7 2 20" xfId="14462"/>
    <cellStyle name="Note 6 7 2 20 2" xfId="42412"/>
    <cellStyle name="Note 6 7 2 21" xfId="42389"/>
    <cellStyle name="Note 6 7 2 3" xfId="7642"/>
    <cellStyle name="Note 6 7 2 3 2" xfId="19588"/>
    <cellStyle name="Note 6 7 2 3 2 2" xfId="42414"/>
    <cellStyle name="Note 6 7 2 3 3" xfId="42413"/>
    <cellStyle name="Note 6 7 2 4" xfId="8093"/>
    <cellStyle name="Note 6 7 2 4 2" xfId="19979"/>
    <cellStyle name="Note 6 7 2 4 2 2" xfId="42416"/>
    <cellStyle name="Note 6 7 2 4 3" xfId="42415"/>
    <cellStyle name="Note 6 7 2 5" xfId="8555"/>
    <cellStyle name="Note 6 7 2 5 2" xfId="20374"/>
    <cellStyle name="Note 6 7 2 5 2 2" xfId="42418"/>
    <cellStyle name="Note 6 7 2 5 3" xfId="42417"/>
    <cellStyle name="Note 6 7 2 6" xfId="9013"/>
    <cellStyle name="Note 6 7 2 6 2" xfId="20775"/>
    <cellStyle name="Note 6 7 2 6 2 2" xfId="42420"/>
    <cellStyle name="Note 6 7 2 6 3" xfId="42419"/>
    <cellStyle name="Note 6 7 2 7" xfId="9460"/>
    <cellStyle name="Note 6 7 2 7 2" xfId="21176"/>
    <cellStyle name="Note 6 7 2 7 2 2" xfId="42422"/>
    <cellStyle name="Note 6 7 2 7 3" xfId="42421"/>
    <cellStyle name="Note 6 7 2 8" xfId="9901"/>
    <cellStyle name="Note 6 7 2 8 2" xfId="21562"/>
    <cellStyle name="Note 6 7 2 8 2 2" xfId="42424"/>
    <cellStyle name="Note 6 7 2 8 3" xfId="42423"/>
    <cellStyle name="Note 6 7 2 9" xfId="10341"/>
    <cellStyle name="Note 6 7 2 9 2" xfId="21946"/>
    <cellStyle name="Note 6 7 2 9 2 2" xfId="42426"/>
    <cellStyle name="Note 6 7 2 9 3" xfId="42425"/>
    <cellStyle name="Note 6 7 3" xfId="42388"/>
    <cellStyle name="Note 6 8" xfId="4392"/>
    <cellStyle name="Note 6 8 2" xfId="4393"/>
    <cellStyle name="Note 6 8 2 10" xfId="10756"/>
    <cellStyle name="Note 6 8 2 10 2" xfId="22303"/>
    <cellStyle name="Note 6 8 2 10 2 2" xfId="42430"/>
    <cellStyle name="Note 6 8 2 10 3" xfId="42429"/>
    <cellStyle name="Note 6 8 2 11" xfId="11178"/>
    <cellStyle name="Note 6 8 2 11 2" xfId="22671"/>
    <cellStyle name="Note 6 8 2 11 2 2" xfId="42432"/>
    <cellStyle name="Note 6 8 2 11 3" xfId="42431"/>
    <cellStyle name="Note 6 8 2 12" xfId="11595"/>
    <cellStyle name="Note 6 8 2 12 2" xfId="23034"/>
    <cellStyle name="Note 6 8 2 12 2 2" xfId="42434"/>
    <cellStyle name="Note 6 8 2 12 3" xfId="42433"/>
    <cellStyle name="Note 6 8 2 13" xfId="12024"/>
    <cellStyle name="Note 6 8 2 13 2" xfId="23441"/>
    <cellStyle name="Note 6 8 2 13 2 2" xfId="42436"/>
    <cellStyle name="Note 6 8 2 13 3" xfId="42435"/>
    <cellStyle name="Note 6 8 2 14" xfId="12397"/>
    <cellStyle name="Note 6 8 2 14 2" xfId="23775"/>
    <cellStyle name="Note 6 8 2 14 2 2" xfId="42438"/>
    <cellStyle name="Note 6 8 2 14 3" xfId="42437"/>
    <cellStyle name="Note 6 8 2 15" xfId="12758"/>
    <cellStyle name="Note 6 8 2 15 2" xfId="24095"/>
    <cellStyle name="Note 6 8 2 15 2 2" xfId="42440"/>
    <cellStyle name="Note 6 8 2 15 3" xfId="42439"/>
    <cellStyle name="Note 6 8 2 16" xfId="13173"/>
    <cellStyle name="Note 6 8 2 16 2" xfId="24484"/>
    <cellStyle name="Note 6 8 2 16 2 2" xfId="42442"/>
    <cellStyle name="Note 6 8 2 16 3" xfId="42441"/>
    <cellStyle name="Note 6 8 2 17" xfId="13510"/>
    <cellStyle name="Note 6 8 2 17 2" xfId="24789"/>
    <cellStyle name="Note 6 8 2 17 2 2" xfId="42444"/>
    <cellStyle name="Note 6 8 2 17 3" xfId="42443"/>
    <cellStyle name="Note 6 8 2 18" xfId="13841"/>
    <cellStyle name="Note 6 8 2 18 2" xfId="25091"/>
    <cellStyle name="Note 6 8 2 18 2 2" xfId="42446"/>
    <cellStyle name="Note 6 8 2 18 3" xfId="42445"/>
    <cellStyle name="Note 6 8 2 19" xfId="14169"/>
    <cellStyle name="Note 6 8 2 19 2" xfId="25391"/>
    <cellStyle name="Note 6 8 2 19 2 2" xfId="42448"/>
    <cellStyle name="Note 6 8 2 19 3" xfId="42447"/>
    <cellStyle name="Note 6 8 2 2" xfId="7176"/>
    <cellStyle name="Note 6 8 2 2 2" xfId="19181"/>
    <cellStyle name="Note 6 8 2 2 2 2" xfId="42450"/>
    <cellStyle name="Note 6 8 2 2 3" xfId="42449"/>
    <cellStyle name="Note 6 8 2 20" xfId="14463"/>
    <cellStyle name="Note 6 8 2 20 2" xfId="42451"/>
    <cellStyle name="Note 6 8 2 21" xfId="42428"/>
    <cellStyle name="Note 6 8 2 3" xfId="7644"/>
    <cellStyle name="Note 6 8 2 3 2" xfId="19590"/>
    <cellStyle name="Note 6 8 2 3 2 2" xfId="42453"/>
    <cellStyle name="Note 6 8 2 3 3" xfId="42452"/>
    <cellStyle name="Note 6 8 2 4" xfId="8095"/>
    <cellStyle name="Note 6 8 2 4 2" xfId="19981"/>
    <cellStyle name="Note 6 8 2 4 2 2" xfId="42455"/>
    <cellStyle name="Note 6 8 2 4 3" xfId="42454"/>
    <cellStyle name="Note 6 8 2 5" xfId="8556"/>
    <cellStyle name="Note 6 8 2 5 2" xfId="20375"/>
    <cellStyle name="Note 6 8 2 5 2 2" xfId="42457"/>
    <cellStyle name="Note 6 8 2 5 3" xfId="42456"/>
    <cellStyle name="Note 6 8 2 6" xfId="9015"/>
    <cellStyle name="Note 6 8 2 6 2" xfId="20777"/>
    <cellStyle name="Note 6 8 2 6 2 2" xfId="42459"/>
    <cellStyle name="Note 6 8 2 6 3" xfId="42458"/>
    <cellStyle name="Note 6 8 2 7" xfId="9462"/>
    <cellStyle name="Note 6 8 2 7 2" xfId="21178"/>
    <cellStyle name="Note 6 8 2 7 2 2" xfId="42461"/>
    <cellStyle name="Note 6 8 2 7 3" xfId="42460"/>
    <cellStyle name="Note 6 8 2 8" xfId="9903"/>
    <cellStyle name="Note 6 8 2 8 2" xfId="21564"/>
    <cellStyle name="Note 6 8 2 8 2 2" xfId="42463"/>
    <cellStyle name="Note 6 8 2 8 3" xfId="42462"/>
    <cellStyle name="Note 6 8 2 9" xfId="10343"/>
    <cellStyle name="Note 6 8 2 9 2" xfId="21947"/>
    <cellStyle name="Note 6 8 2 9 2 2" xfId="42465"/>
    <cellStyle name="Note 6 8 2 9 3" xfId="42464"/>
    <cellStyle name="Note 6 8 3" xfId="42427"/>
    <cellStyle name="Note 6 9" xfId="4394"/>
    <cellStyle name="Note 6 9 2" xfId="4395"/>
    <cellStyle name="Note 6 9 2 10" xfId="10757"/>
    <cellStyle name="Note 6 9 2 10 2" xfId="22304"/>
    <cellStyle name="Note 6 9 2 10 2 2" xfId="42469"/>
    <cellStyle name="Note 6 9 2 10 3" xfId="42468"/>
    <cellStyle name="Note 6 9 2 11" xfId="11180"/>
    <cellStyle name="Note 6 9 2 11 2" xfId="22672"/>
    <cellStyle name="Note 6 9 2 11 2 2" xfId="42471"/>
    <cellStyle name="Note 6 9 2 11 3" xfId="42470"/>
    <cellStyle name="Note 6 9 2 12" xfId="11596"/>
    <cellStyle name="Note 6 9 2 12 2" xfId="23035"/>
    <cellStyle name="Note 6 9 2 12 2 2" xfId="42473"/>
    <cellStyle name="Note 6 9 2 12 3" xfId="42472"/>
    <cellStyle name="Note 6 9 2 13" xfId="12025"/>
    <cellStyle name="Note 6 9 2 13 2" xfId="23442"/>
    <cellStyle name="Note 6 9 2 13 2 2" xfId="42475"/>
    <cellStyle name="Note 6 9 2 13 3" xfId="42474"/>
    <cellStyle name="Note 6 9 2 14" xfId="12398"/>
    <cellStyle name="Note 6 9 2 14 2" xfId="23776"/>
    <cellStyle name="Note 6 9 2 14 2 2" xfId="42477"/>
    <cellStyle name="Note 6 9 2 14 3" xfId="42476"/>
    <cellStyle name="Note 6 9 2 15" xfId="12759"/>
    <cellStyle name="Note 6 9 2 15 2" xfId="24096"/>
    <cellStyle name="Note 6 9 2 15 2 2" xfId="42479"/>
    <cellStyle name="Note 6 9 2 15 3" xfId="42478"/>
    <cellStyle name="Note 6 9 2 16" xfId="13174"/>
    <cellStyle name="Note 6 9 2 16 2" xfId="24485"/>
    <cellStyle name="Note 6 9 2 16 2 2" xfId="42481"/>
    <cellStyle name="Note 6 9 2 16 3" xfId="42480"/>
    <cellStyle name="Note 6 9 2 17" xfId="13511"/>
    <cellStyle name="Note 6 9 2 17 2" xfId="24790"/>
    <cellStyle name="Note 6 9 2 17 2 2" xfId="42483"/>
    <cellStyle name="Note 6 9 2 17 3" xfId="42482"/>
    <cellStyle name="Note 6 9 2 18" xfId="13842"/>
    <cellStyle name="Note 6 9 2 18 2" xfId="25092"/>
    <cellStyle name="Note 6 9 2 18 2 2" xfId="42485"/>
    <cellStyle name="Note 6 9 2 18 3" xfId="42484"/>
    <cellStyle name="Note 6 9 2 19" xfId="14170"/>
    <cellStyle name="Note 6 9 2 19 2" xfId="25392"/>
    <cellStyle name="Note 6 9 2 19 2 2" xfId="42487"/>
    <cellStyle name="Note 6 9 2 19 3" xfId="42486"/>
    <cellStyle name="Note 6 9 2 2" xfId="7178"/>
    <cellStyle name="Note 6 9 2 2 2" xfId="19183"/>
    <cellStyle name="Note 6 9 2 2 2 2" xfId="42489"/>
    <cellStyle name="Note 6 9 2 2 3" xfId="42488"/>
    <cellStyle name="Note 6 9 2 20" xfId="14464"/>
    <cellStyle name="Note 6 9 2 20 2" xfId="42490"/>
    <cellStyle name="Note 6 9 2 21" xfId="42467"/>
    <cellStyle name="Note 6 9 2 3" xfId="7646"/>
    <cellStyle name="Note 6 9 2 3 2" xfId="19592"/>
    <cellStyle name="Note 6 9 2 3 2 2" xfId="42492"/>
    <cellStyle name="Note 6 9 2 3 3" xfId="42491"/>
    <cellStyle name="Note 6 9 2 4" xfId="8097"/>
    <cellStyle name="Note 6 9 2 4 2" xfId="19983"/>
    <cellStyle name="Note 6 9 2 4 2 2" xfId="42494"/>
    <cellStyle name="Note 6 9 2 4 3" xfId="42493"/>
    <cellStyle name="Note 6 9 2 5" xfId="8558"/>
    <cellStyle name="Note 6 9 2 5 2" xfId="20376"/>
    <cellStyle name="Note 6 9 2 5 2 2" xfId="42496"/>
    <cellStyle name="Note 6 9 2 5 3" xfId="42495"/>
    <cellStyle name="Note 6 9 2 6" xfId="9017"/>
    <cellStyle name="Note 6 9 2 6 2" xfId="20779"/>
    <cellStyle name="Note 6 9 2 6 2 2" xfId="42498"/>
    <cellStyle name="Note 6 9 2 6 3" xfId="42497"/>
    <cellStyle name="Note 6 9 2 7" xfId="9464"/>
    <cellStyle name="Note 6 9 2 7 2" xfId="21180"/>
    <cellStyle name="Note 6 9 2 7 2 2" xfId="42500"/>
    <cellStyle name="Note 6 9 2 7 3" xfId="42499"/>
    <cellStyle name="Note 6 9 2 8" xfId="9905"/>
    <cellStyle name="Note 6 9 2 8 2" xfId="21566"/>
    <cellStyle name="Note 6 9 2 8 2 2" xfId="42502"/>
    <cellStyle name="Note 6 9 2 8 3" xfId="42501"/>
    <cellStyle name="Note 6 9 2 9" xfId="10345"/>
    <cellStyle name="Note 6 9 2 9 2" xfId="21948"/>
    <cellStyle name="Note 6 9 2 9 2 2" xfId="42504"/>
    <cellStyle name="Note 6 9 2 9 3" xfId="42503"/>
    <cellStyle name="Note 6 9 3" xfId="42466"/>
    <cellStyle name="Note 7" xfId="505"/>
    <cellStyle name="Note 7 10" xfId="4397"/>
    <cellStyle name="Note 7 10 10" xfId="10758"/>
    <cellStyle name="Note 7 10 10 2" xfId="22305"/>
    <cellStyle name="Note 7 10 10 2 2" xfId="42508"/>
    <cellStyle name="Note 7 10 10 3" xfId="42507"/>
    <cellStyle name="Note 7 10 11" xfId="11182"/>
    <cellStyle name="Note 7 10 11 2" xfId="22673"/>
    <cellStyle name="Note 7 10 11 2 2" xfId="42510"/>
    <cellStyle name="Note 7 10 11 3" xfId="42509"/>
    <cellStyle name="Note 7 10 12" xfId="11597"/>
    <cellStyle name="Note 7 10 12 2" xfId="23036"/>
    <cellStyle name="Note 7 10 12 2 2" xfId="42512"/>
    <cellStyle name="Note 7 10 12 3" xfId="42511"/>
    <cellStyle name="Note 7 10 13" xfId="12026"/>
    <cellStyle name="Note 7 10 13 2" xfId="23443"/>
    <cellStyle name="Note 7 10 13 2 2" xfId="42514"/>
    <cellStyle name="Note 7 10 13 3" xfId="42513"/>
    <cellStyle name="Note 7 10 14" xfId="12399"/>
    <cellStyle name="Note 7 10 14 2" xfId="23777"/>
    <cellStyle name="Note 7 10 14 2 2" xfId="42516"/>
    <cellStyle name="Note 7 10 14 3" xfId="42515"/>
    <cellStyle name="Note 7 10 15" xfId="12760"/>
    <cellStyle name="Note 7 10 15 2" xfId="24097"/>
    <cellStyle name="Note 7 10 15 2 2" xfId="42518"/>
    <cellStyle name="Note 7 10 15 3" xfId="42517"/>
    <cellStyle name="Note 7 10 16" xfId="13175"/>
    <cellStyle name="Note 7 10 16 2" xfId="24486"/>
    <cellStyle name="Note 7 10 16 2 2" xfId="42520"/>
    <cellStyle name="Note 7 10 16 3" xfId="42519"/>
    <cellStyle name="Note 7 10 17" xfId="13512"/>
    <cellStyle name="Note 7 10 17 2" xfId="24791"/>
    <cellStyle name="Note 7 10 17 2 2" xfId="42522"/>
    <cellStyle name="Note 7 10 17 3" xfId="42521"/>
    <cellStyle name="Note 7 10 18" xfId="13843"/>
    <cellStyle name="Note 7 10 18 2" xfId="25093"/>
    <cellStyle name="Note 7 10 18 2 2" xfId="42524"/>
    <cellStyle name="Note 7 10 18 3" xfId="42523"/>
    <cellStyle name="Note 7 10 19" xfId="14171"/>
    <cellStyle name="Note 7 10 19 2" xfId="25393"/>
    <cellStyle name="Note 7 10 19 2 2" xfId="42526"/>
    <cellStyle name="Note 7 10 19 3" xfId="42525"/>
    <cellStyle name="Note 7 10 2" xfId="7180"/>
    <cellStyle name="Note 7 10 2 2" xfId="19185"/>
    <cellStyle name="Note 7 10 2 2 2" xfId="42528"/>
    <cellStyle name="Note 7 10 2 3" xfId="42527"/>
    <cellStyle name="Note 7 10 20" xfId="14465"/>
    <cellStyle name="Note 7 10 20 2" xfId="42529"/>
    <cellStyle name="Note 7 10 21" xfId="42506"/>
    <cellStyle name="Note 7 10 3" xfId="7648"/>
    <cellStyle name="Note 7 10 3 2" xfId="19594"/>
    <cellStyle name="Note 7 10 3 2 2" xfId="42531"/>
    <cellStyle name="Note 7 10 3 3" xfId="42530"/>
    <cellStyle name="Note 7 10 4" xfId="8099"/>
    <cellStyle name="Note 7 10 4 2" xfId="19985"/>
    <cellStyle name="Note 7 10 4 2 2" xfId="42533"/>
    <cellStyle name="Note 7 10 4 3" xfId="42532"/>
    <cellStyle name="Note 7 10 5" xfId="8560"/>
    <cellStyle name="Note 7 10 5 2" xfId="20377"/>
    <cellStyle name="Note 7 10 5 2 2" xfId="42535"/>
    <cellStyle name="Note 7 10 5 3" xfId="42534"/>
    <cellStyle name="Note 7 10 6" xfId="9019"/>
    <cellStyle name="Note 7 10 6 2" xfId="20781"/>
    <cellStyle name="Note 7 10 6 2 2" xfId="42537"/>
    <cellStyle name="Note 7 10 6 3" xfId="42536"/>
    <cellStyle name="Note 7 10 7" xfId="9466"/>
    <cellStyle name="Note 7 10 7 2" xfId="21182"/>
    <cellStyle name="Note 7 10 7 2 2" xfId="42539"/>
    <cellStyle name="Note 7 10 7 3" xfId="42538"/>
    <cellStyle name="Note 7 10 8" xfId="9907"/>
    <cellStyle name="Note 7 10 8 2" xfId="21568"/>
    <cellStyle name="Note 7 10 8 2 2" xfId="42541"/>
    <cellStyle name="Note 7 10 8 3" xfId="42540"/>
    <cellStyle name="Note 7 10 9" xfId="10347"/>
    <cellStyle name="Note 7 10 9 2" xfId="21949"/>
    <cellStyle name="Note 7 10 9 2 2" xfId="42543"/>
    <cellStyle name="Note 7 10 9 3" xfId="42542"/>
    <cellStyle name="Note 7 11" xfId="4398"/>
    <cellStyle name="Note 7 11 10" xfId="10759"/>
    <cellStyle name="Note 7 11 10 2" xfId="22306"/>
    <cellStyle name="Note 7 11 10 2 2" xfId="42546"/>
    <cellStyle name="Note 7 11 10 3" xfId="42545"/>
    <cellStyle name="Note 7 11 11" xfId="11183"/>
    <cellStyle name="Note 7 11 11 2" xfId="22674"/>
    <cellStyle name="Note 7 11 11 2 2" xfId="42548"/>
    <cellStyle name="Note 7 11 11 3" xfId="42547"/>
    <cellStyle name="Note 7 11 12" xfId="11598"/>
    <cellStyle name="Note 7 11 12 2" xfId="23037"/>
    <cellStyle name="Note 7 11 12 2 2" xfId="42550"/>
    <cellStyle name="Note 7 11 12 3" xfId="42549"/>
    <cellStyle name="Note 7 11 13" xfId="12027"/>
    <cellStyle name="Note 7 11 13 2" xfId="23444"/>
    <cellStyle name="Note 7 11 13 2 2" xfId="42552"/>
    <cellStyle name="Note 7 11 13 3" xfId="42551"/>
    <cellStyle name="Note 7 11 14" xfId="12400"/>
    <cellStyle name="Note 7 11 14 2" xfId="23778"/>
    <cellStyle name="Note 7 11 14 2 2" xfId="42554"/>
    <cellStyle name="Note 7 11 14 3" xfId="42553"/>
    <cellStyle name="Note 7 11 15" xfId="12761"/>
    <cellStyle name="Note 7 11 15 2" xfId="24098"/>
    <cellStyle name="Note 7 11 15 2 2" xfId="42556"/>
    <cellStyle name="Note 7 11 15 3" xfId="42555"/>
    <cellStyle name="Note 7 11 16" xfId="13176"/>
    <cellStyle name="Note 7 11 16 2" xfId="24487"/>
    <cellStyle name="Note 7 11 16 2 2" xfId="42558"/>
    <cellStyle name="Note 7 11 16 3" xfId="42557"/>
    <cellStyle name="Note 7 11 17" xfId="13513"/>
    <cellStyle name="Note 7 11 17 2" xfId="24792"/>
    <cellStyle name="Note 7 11 17 2 2" xfId="42560"/>
    <cellStyle name="Note 7 11 17 3" xfId="42559"/>
    <cellStyle name="Note 7 11 18" xfId="13844"/>
    <cellStyle name="Note 7 11 18 2" xfId="25094"/>
    <cellStyle name="Note 7 11 18 2 2" xfId="42562"/>
    <cellStyle name="Note 7 11 18 3" xfId="42561"/>
    <cellStyle name="Note 7 11 19" xfId="14172"/>
    <cellStyle name="Note 7 11 19 2" xfId="25394"/>
    <cellStyle name="Note 7 11 19 2 2" xfId="42564"/>
    <cellStyle name="Note 7 11 19 3" xfId="42563"/>
    <cellStyle name="Note 7 11 2" xfId="7181"/>
    <cellStyle name="Note 7 11 2 2" xfId="19186"/>
    <cellStyle name="Note 7 11 2 2 2" xfId="42566"/>
    <cellStyle name="Note 7 11 2 3" xfId="42565"/>
    <cellStyle name="Note 7 11 20" xfId="14466"/>
    <cellStyle name="Note 7 11 20 2" xfId="42567"/>
    <cellStyle name="Note 7 11 21" xfId="42544"/>
    <cellStyle name="Note 7 11 3" xfId="7649"/>
    <cellStyle name="Note 7 11 3 2" xfId="19595"/>
    <cellStyle name="Note 7 11 3 2 2" xfId="42569"/>
    <cellStyle name="Note 7 11 3 3" xfId="42568"/>
    <cellStyle name="Note 7 11 4" xfId="8100"/>
    <cellStyle name="Note 7 11 4 2" xfId="19986"/>
    <cellStyle name="Note 7 11 4 2 2" xfId="42571"/>
    <cellStyle name="Note 7 11 4 3" xfId="42570"/>
    <cellStyle name="Note 7 11 5" xfId="8561"/>
    <cellStyle name="Note 7 11 5 2" xfId="20378"/>
    <cellStyle name="Note 7 11 5 2 2" xfId="42573"/>
    <cellStyle name="Note 7 11 5 3" xfId="42572"/>
    <cellStyle name="Note 7 11 6" xfId="9020"/>
    <cellStyle name="Note 7 11 6 2" xfId="20782"/>
    <cellStyle name="Note 7 11 6 2 2" xfId="42575"/>
    <cellStyle name="Note 7 11 6 3" xfId="42574"/>
    <cellStyle name="Note 7 11 7" xfId="9467"/>
    <cellStyle name="Note 7 11 7 2" xfId="21183"/>
    <cellStyle name="Note 7 11 7 2 2" xfId="42577"/>
    <cellStyle name="Note 7 11 7 3" xfId="42576"/>
    <cellStyle name="Note 7 11 8" xfId="9908"/>
    <cellStyle name="Note 7 11 8 2" xfId="21569"/>
    <cellStyle name="Note 7 11 8 2 2" xfId="42579"/>
    <cellStyle name="Note 7 11 8 3" xfId="42578"/>
    <cellStyle name="Note 7 11 9" xfId="10348"/>
    <cellStyle name="Note 7 11 9 2" xfId="21950"/>
    <cellStyle name="Note 7 11 9 2 2" xfId="42581"/>
    <cellStyle name="Note 7 11 9 3" xfId="42580"/>
    <cellStyle name="Note 7 12" xfId="42505"/>
    <cellStyle name="Note 7 13" xfId="4396"/>
    <cellStyle name="Note 7 2" xfId="4399"/>
    <cellStyle name="Note 7 2 10" xfId="9021"/>
    <cellStyle name="Note 7 2 10 2" xfId="20783"/>
    <cellStyle name="Note 7 2 10 2 2" xfId="42584"/>
    <cellStyle name="Note 7 2 10 3" xfId="42583"/>
    <cellStyle name="Note 7 2 11" xfId="9468"/>
    <cellStyle name="Note 7 2 11 2" xfId="21184"/>
    <cellStyle name="Note 7 2 11 2 2" xfId="42586"/>
    <cellStyle name="Note 7 2 11 3" xfId="42585"/>
    <cellStyle name="Note 7 2 12" xfId="9909"/>
    <cellStyle name="Note 7 2 12 2" xfId="21570"/>
    <cellStyle name="Note 7 2 12 2 2" xfId="42588"/>
    <cellStyle name="Note 7 2 12 3" xfId="42587"/>
    <cellStyle name="Note 7 2 13" xfId="10349"/>
    <cellStyle name="Note 7 2 13 2" xfId="21951"/>
    <cellStyle name="Note 7 2 13 2 2" xfId="42590"/>
    <cellStyle name="Note 7 2 13 3" xfId="42589"/>
    <cellStyle name="Note 7 2 14" xfId="10760"/>
    <cellStyle name="Note 7 2 14 2" xfId="22307"/>
    <cellStyle name="Note 7 2 14 2 2" xfId="42592"/>
    <cellStyle name="Note 7 2 14 3" xfId="42591"/>
    <cellStyle name="Note 7 2 15" xfId="11184"/>
    <cellStyle name="Note 7 2 15 2" xfId="22675"/>
    <cellStyle name="Note 7 2 15 2 2" xfId="42594"/>
    <cellStyle name="Note 7 2 15 3" xfId="42593"/>
    <cellStyle name="Note 7 2 16" xfId="11599"/>
    <cellStyle name="Note 7 2 16 2" xfId="23038"/>
    <cellStyle name="Note 7 2 16 2 2" xfId="42596"/>
    <cellStyle name="Note 7 2 16 3" xfId="42595"/>
    <cellStyle name="Note 7 2 17" xfId="12028"/>
    <cellStyle name="Note 7 2 17 2" xfId="23445"/>
    <cellStyle name="Note 7 2 17 2 2" xfId="42598"/>
    <cellStyle name="Note 7 2 17 3" xfId="42597"/>
    <cellStyle name="Note 7 2 18" xfId="12401"/>
    <cellStyle name="Note 7 2 18 2" xfId="23779"/>
    <cellStyle name="Note 7 2 18 2 2" xfId="42600"/>
    <cellStyle name="Note 7 2 18 3" xfId="42599"/>
    <cellStyle name="Note 7 2 19" xfId="12762"/>
    <cellStyle name="Note 7 2 19 2" xfId="24099"/>
    <cellStyle name="Note 7 2 19 2 2" xfId="42602"/>
    <cellStyle name="Note 7 2 19 3" xfId="42601"/>
    <cellStyle name="Note 7 2 2" xfId="4400"/>
    <cellStyle name="Note 7 2 2 2" xfId="4401"/>
    <cellStyle name="Note 7 2 2 2 10" xfId="10761"/>
    <cellStyle name="Note 7 2 2 2 10 2" xfId="22308"/>
    <cellStyle name="Note 7 2 2 2 10 2 2" xfId="42606"/>
    <cellStyle name="Note 7 2 2 2 10 3" xfId="42605"/>
    <cellStyle name="Note 7 2 2 2 11" xfId="11186"/>
    <cellStyle name="Note 7 2 2 2 11 2" xfId="22676"/>
    <cellStyle name="Note 7 2 2 2 11 2 2" xfId="42608"/>
    <cellStyle name="Note 7 2 2 2 11 3" xfId="42607"/>
    <cellStyle name="Note 7 2 2 2 12" xfId="11600"/>
    <cellStyle name="Note 7 2 2 2 12 2" xfId="23039"/>
    <cellStyle name="Note 7 2 2 2 12 2 2" xfId="42610"/>
    <cellStyle name="Note 7 2 2 2 12 3" xfId="42609"/>
    <cellStyle name="Note 7 2 2 2 13" xfId="12029"/>
    <cellStyle name="Note 7 2 2 2 13 2" xfId="23446"/>
    <cellStyle name="Note 7 2 2 2 13 2 2" xfId="42612"/>
    <cellStyle name="Note 7 2 2 2 13 3" xfId="42611"/>
    <cellStyle name="Note 7 2 2 2 14" xfId="12402"/>
    <cellStyle name="Note 7 2 2 2 14 2" xfId="23780"/>
    <cellStyle name="Note 7 2 2 2 14 2 2" xfId="42614"/>
    <cellStyle name="Note 7 2 2 2 14 3" xfId="42613"/>
    <cellStyle name="Note 7 2 2 2 15" xfId="12763"/>
    <cellStyle name="Note 7 2 2 2 15 2" xfId="24100"/>
    <cellStyle name="Note 7 2 2 2 15 2 2" xfId="42616"/>
    <cellStyle name="Note 7 2 2 2 15 3" xfId="42615"/>
    <cellStyle name="Note 7 2 2 2 16" xfId="13178"/>
    <cellStyle name="Note 7 2 2 2 16 2" xfId="24489"/>
    <cellStyle name="Note 7 2 2 2 16 2 2" xfId="42618"/>
    <cellStyle name="Note 7 2 2 2 16 3" xfId="42617"/>
    <cellStyle name="Note 7 2 2 2 17" xfId="13515"/>
    <cellStyle name="Note 7 2 2 2 17 2" xfId="24794"/>
    <cellStyle name="Note 7 2 2 2 17 2 2" xfId="42620"/>
    <cellStyle name="Note 7 2 2 2 17 3" xfId="42619"/>
    <cellStyle name="Note 7 2 2 2 18" xfId="13846"/>
    <cellStyle name="Note 7 2 2 2 18 2" xfId="25096"/>
    <cellStyle name="Note 7 2 2 2 18 2 2" xfId="42622"/>
    <cellStyle name="Note 7 2 2 2 18 3" xfId="42621"/>
    <cellStyle name="Note 7 2 2 2 19" xfId="14174"/>
    <cellStyle name="Note 7 2 2 2 19 2" xfId="25396"/>
    <cellStyle name="Note 7 2 2 2 19 2 2" xfId="42624"/>
    <cellStyle name="Note 7 2 2 2 19 3" xfId="42623"/>
    <cellStyle name="Note 7 2 2 2 2" xfId="7184"/>
    <cellStyle name="Note 7 2 2 2 2 2" xfId="19189"/>
    <cellStyle name="Note 7 2 2 2 2 2 2" xfId="42626"/>
    <cellStyle name="Note 7 2 2 2 2 3" xfId="42625"/>
    <cellStyle name="Note 7 2 2 2 20" xfId="14468"/>
    <cellStyle name="Note 7 2 2 2 20 2" xfId="42627"/>
    <cellStyle name="Note 7 2 2 2 21" xfId="42604"/>
    <cellStyle name="Note 7 2 2 2 3" xfId="7652"/>
    <cellStyle name="Note 7 2 2 2 3 2" xfId="19598"/>
    <cellStyle name="Note 7 2 2 2 3 2 2" xfId="42629"/>
    <cellStyle name="Note 7 2 2 2 3 3" xfId="42628"/>
    <cellStyle name="Note 7 2 2 2 4" xfId="8103"/>
    <cellStyle name="Note 7 2 2 2 4 2" xfId="19989"/>
    <cellStyle name="Note 7 2 2 2 4 2 2" xfId="42631"/>
    <cellStyle name="Note 7 2 2 2 4 3" xfId="42630"/>
    <cellStyle name="Note 7 2 2 2 5" xfId="8564"/>
    <cellStyle name="Note 7 2 2 2 5 2" xfId="20380"/>
    <cellStyle name="Note 7 2 2 2 5 2 2" xfId="42633"/>
    <cellStyle name="Note 7 2 2 2 5 3" xfId="42632"/>
    <cellStyle name="Note 7 2 2 2 6" xfId="9023"/>
    <cellStyle name="Note 7 2 2 2 6 2" xfId="20785"/>
    <cellStyle name="Note 7 2 2 2 6 2 2" xfId="42635"/>
    <cellStyle name="Note 7 2 2 2 6 3" xfId="42634"/>
    <cellStyle name="Note 7 2 2 2 7" xfId="9469"/>
    <cellStyle name="Note 7 2 2 2 7 2" xfId="21185"/>
    <cellStyle name="Note 7 2 2 2 7 2 2" xfId="42637"/>
    <cellStyle name="Note 7 2 2 2 7 3" xfId="42636"/>
    <cellStyle name="Note 7 2 2 2 8" xfId="9911"/>
    <cellStyle name="Note 7 2 2 2 8 2" xfId="21571"/>
    <cellStyle name="Note 7 2 2 2 8 2 2" xfId="42639"/>
    <cellStyle name="Note 7 2 2 2 8 3" xfId="42638"/>
    <cellStyle name="Note 7 2 2 2 9" xfId="10351"/>
    <cellStyle name="Note 7 2 2 2 9 2" xfId="21952"/>
    <cellStyle name="Note 7 2 2 2 9 2 2" xfId="42641"/>
    <cellStyle name="Note 7 2 2 2 9 3" xfId="42640"/>
    <cellStyle name="Note 7 2 2 3" xfId="42603"/>
    <cellStyle name="Note 7 2 20" xfId="13177"/>
    <cellStyle name="Note 7 2 20 2" xfId="24488"/>
    <cellStyle name="Note 7 2 20 2 2" xfId="42643"/>
    <cellStyle name="Note 7 2 20 3" xfId="42642"/>
    <cellStyle name="Note 7 2 21" xfId="13514"/>
    <cellStyle name="Note 7 2 21 2" xfId="24793"/>
    <cellStyle name="Note 7 2 21 2 2" xfId="42645"/>
    <cellStyle name="Note 7 2 21 3" xfId="42644"/>
    <cellStyle name="Note 7 2 22" xfId="13845"/>
    <cellStyle name="Note 7 2 22 2" xfId="25095"/>
    <cellStyle name="Note 7 2 22 2 2" xfId="42647"/>
    <cellStyle name="Note 7 2 22 3" xfId="42646"/>
    <cellStyle name="Note 7 2 23" xfId="14173"/>
    <cellStyle name="Note 7 2 23 2" xfId="25395"/>
    <cellStyle name="Note 7 2 23 2 2" xfId="42649"/>
    <cellStyle name="Note 7 2 23 3" xfId="42648"/>
    <cellStyle name="Note 7 2 24" xfId="14467"/>
    <cellStyle name="Note 7 2 24 2" xfId="42650"/>
    <cellStyle name="Note 7 2 25" xfId="42582"/>
    <cellStyle name="Note 7 2 3" xfId="4402"/>
    <cellStyle name="Note 7 2 3 10" xfId="10762"/>
    <cellStyle name="Note 7 2 3 10 2" xfId="22309"/>
    <cellStyle name="Note 7 2 3 10 2 2" xfId="42653"/>
    <cellStyle name="Note 7 2 3 10 3" xfId="42652"/>
    <cellStyle name="Note 7 2 3 11" xfId="11187"/>
    <cellStyle name="Note 7 2 3 11 2" xfId="22677"/>
    <cellStyle name="Note 7 2 3 11 2 2" xfId="42655"/>
    <cellStyle name="Note 7 2 3 11 3" xfId="42654"/>
    <cellStyle name="Note 7 2 3 12" xfId="11601"/>
    <cellStyle name="Note 7 2 3 12 2" xfId="23040"/>
    <cellStyle name="Note 7 2 3 12 2 2" xfId="42657"/>
    <cellStyle name="Note 7 2 3 12 3" xfId="42656"/>
    <cellStyle name="Note 7 2 3 13" xfId="12030"/>
    <cellStyle name="Note 7 2 3 13 2" xfId="23447"/>
    <cellStyle name="Note 7 2 3 13 2 2" xfId="42659"/>
    <cellStyle name="Note 7 2 3 13 3" xfId="42658"/>
    <cellStyle name="Note 7 2 3 14" xfId="12403"/>
    <cellStyle name="Note 7 2 3 14 2" xfId="23781"/>
    <cellStyle name="Note 7 2 3 14 2 2" xfId="42661"/>
    <cellStyle name="Note 7 2 3 14 3" xfId="42660"/>
    <cellStyle name="Note 7 2 3 15" xfId="12764"/>
    <cellStyle name="Note 7 2 3 15 2" xfId="24101"/>
    <cellStyle name="Note 7 2 3 15 2 2" xfId="42663"/>
    <cellStyle name="Note 7 2 3 15 3" xfId="42662"/>
    <cellStyle name="Note 7 2 3 16" xfId="13179"/>
    <cellStyle name="Note 7 2 3 16 2" xfId="24490"/>
    <cellStyle name="Note 7 2 3 16 2 2" xfId="42665"/>
    <cellStyle name="Note 7 2 3 16 3" xfId="42664"/>
    <cellStyle name="Note 7 2 3 17" xfId="13516"/>
    <cellStyle name="Note 7 2 3 17 2" xfId="24795"/>
    <cellStyle name="Note 7 2 3 17 2 2" xfId="42667"/>
    <cellStyle name="Note 7 2 3 17 3" xfId="42666"/>
    <cellStyle name="Note 7 2 3 18" xfId="13847"/>
    <cellStyle name="Note 7 2 3 18 2" xfId="25097"/>
    <cellStyle name="Note 7 2 3 18 2 2" xfId="42669"/>
    <cellStyle name="Note 7 2 3 18 3" xfId="42668"/>
    <cellStyle name="Note 7 2 3 19" xfId="14175"/>
    <cellStyle name="Note 7 2 3 19 2" xfId="25397"/>
    <cellStyle name="Note 7 2 3 19 2 2" xfId="42671"/>
    <cellStyle name="Note 7 2 3 19 3" xfId="42670"/>
    <cellStyle name="Note 7 2 3 2" xfId="7185"/>
    <cellStyle name="Note 7 2 3 2 2" xfId="19190"/>
    <cellStyle name="Note 7 2 3 2 2 2" xfId="42673"/>
    <cellStyle name="Note 7 2 3 2 3" xfId="42672"/>
    <cellStyle name="Note 7 2 3 20" xfId="14469"/>
    <cellStyle name="Note 7 2 3 20 2" xfId="42674"/>
    <cellStyle name="Note 7 2 3 21" xfId="42651"/>
    <cellStyle name="Note 7 2 3 3" xfId="7653"/>
    <cellStyle name="Note 7 2 3 3 2" xfId="19599"/>
    <cellStyle name="Note 7 2 3 3 2 2" xfId="42676"/>
    <cellStyle name="Note 7 2 3 3 3" xfId="42675"/>
    <cellStyle name="Note 7 2 3 4" xfId="8104"/>
    <cellStyle name="Note 7 2 3 4 2" xfId="19990"/>
    <cellStyle name="Note 7 2 3 4 2 2" xfId="42678"/>
    <cellStyle name="Note 7 2 3 4 3" xfId="42677"/>
    <cellStyle name="Note 7 2 3 5" xfId="8565"/>
    <cellStyle name="Note 7 2 3 5 2" xfId="20381"/>
    <cellStyle name="Note 7 2 3 5 2 2" xfId="42680"/>
    <cellStyle name="Note 7 2 3 5 3" xfId="42679"/>
    <cellStyle name="Note 7 2 3 6" xfId="9024"/>
    <cellStyle name="Note 7 2 3 6 2" xfId="20786"/>
    <cellStyle name="Note 7 2 3 6 2 2" xfId="42682"/>
    <cellStyle name="Note 7 2 3 6 3" xfId="42681"/>
    <cellStyle name="Note 7 2 3 7" xfId="9470"/>
    <cellStyle name="Note 7 2 3 7 2" xfId="21186"/>
    <cellStyle name="Note 7 2 3 7 2 2" xfId="42684"/>
    <cellStyle name="Note 7 2 3 7 3" xfId="42683"/>
    <cellStyle name="Note 7 2 3 8" xfId="9912"/>
    <cellStyle name="Note 7 2 3 8 2" xfId="21572"/>
    <cellStyle name="Note 7 2 3 8 2 2" xfId="42686"/>
    <cellStyle name="Note 7 2 3 8 3" xfId="42685"/>
    <cellStyle name="Note 7 2 3 9" xfId="10352"/>
    <cellStyle name="Note 7 2 3 9 2" xfId="21953"/>
    <cellStyle name="Note 7 2 3 9 2 2" xfId="42688"/>
    <cellStyle name="Note 7 2 3 9 3" xfId="42687"/>
    <cellStyle name="Note 7 2 4" xfId="4403"/>
    <cellStyle name="Note 7 2 4 10" xfId="10763"/>
    <cellStyle name="Note 7 2 4 10 2" xfId="22310"/>
    <cellStyle name="Note 7 2 4 10 2 2" xfId="42691"/>
    <cellStyle name="Note 7 2 4 10 3" xfId="42690"/>
    <cellStyle name="Note 7 2 4 11" xfId="11188"/>
    <cellStyle name="Note 7 2 4 11 2" xfId="22678"/>
    <cellStyle name="Note 7 2 4 11 2 2" xfId="42693"/>
    <cellStyle name="Note 7 2 4 11 3" xfId="42692"/>
    <cellStyle name="Note 7 2 4 12" xfId="11602"/>
    <cellStyle name="Note 7 2 4 12 2" xfId="23041"/>
    <cellStyle name="Note 7 2 4 12 2 2" xfId="42695"/>
    <cellStyle name="Note 7 2 4 12 3" xfId="42694"/>
    <cellStyle name="Note 7 2 4 13" xfId="12031"/>
    <cellStyle name="Note 7 2 4 13 2" xfId="23448"/>
    <cellStyle name="Note 7 2 4 13 2 2" xfId="42697"/>
    <cellStyle name="Note 7 2 4 13 3" xfId="42696"/>
    <cellStyle name="Note 7 2 4 14" xfId="12404"/>
    <cellStyle name="Note 7 2 4 14 2" xfId="23782"/>
    <cellStyle name="Note 7 2 4 14 2 2" xfId="42699"/>
    <cellStyle name="Note 7 2 4 14 3" xfId="42698"/>
    <cellStyle name="Note 7 2 4 15" xfId="12765"/>
    <cellStyle name="Note 7 2 4 15 2" xfId="24102"/>
    <cellStyle name="Note 7 2 4 15 2 2" xfId="42701"/>
    <cellStyle name="Note 7 2 4 15 3" xfId="42700"/>
    <cellStyle name="Note 7 2 4 16" xfId="13180"/>
    <cellStyle name="Note 7 2 4 16 2" xfId="24491"/>
    <cellStyle name="Note 7 2 4 16 2 2" xfId="42703"/>
    <cellStyle name="Note 7 2 4 16 3" xfId="42702"/>
    <cellStyle name="Note 7 2 4 17" xfId="13517"/>
    <cellStyle name="Note 7 2 4 17 2" xfId="24796"/>
    <cellStyle name="Note 7 2 4 17 2 2" xfId="42705"/>
    <cellStyle name="Note 7 2 4 17 3" xfId="42704"/>
    <cellStyle name="Note 7 2 4 18" xfId="13848"/>
    <cellStyle name="Note 7 2 4 18 2" xfId="25098"/>
    <cellStyle name="Note 7 2 4 18 2 2" xfId="42707"/>
    <cellStyle name="Note 7 2 4 18 3" xfId="42706"/>
    <cellStyle name="Note 7 2 4 19" xfId="14176"/>
    <cellStyle name="Note 7 2 4 19 2" xfId="25398"/>
    <cellStyle name="Note 7 2 4 19 2 2" xfId="42709"/>
    <cellStyle name="Note 7 2 4 19 3" xfId="42708"/>
    <cellStyle name="Note 7 2 4 2" xfId="7186"/>
    <cellStyle name="Note 7 2 4 2 2" xfId="19191"/>
    <cellStyle name="Note 7 2 4 2 2 2" xfId="42711"/>
    <cellStyle name="Note 7 2 4 2 3" xfId="42710"/>
    <cellStyle name="Note 7 2 4 20" xfId="14470"/>
    <cellStyle name="Note 7 2 4 20 2" xfId="42712"/>
    <cellStyle name="Note 7 2 4 21" xfId="42689"/>
    <cellStyle name="Note 7 2 4 3" xfId="7654"/>
    <cellStyle name="Note 7 2 4 3 2" xfId="19600"/>
    <cellStyle name="Note 7 2 4 3 2 2" xfId="42714"/>
    <cellStyle name="Note 7 2 4 3 3" xfId="42713"/>
    <cellStyle name="Note 7 2 4 4" xfId="8105"/>
    <cellStyle name="Note 7 2 4 4 2" xfId="19991"/>
    <cellStyle name="Note 7 2 4 4 2 2" xfId="42716"/>
    <cellStyle name="Note 7 2 4 4 3" xfId="42715"/>
    <cellStyle name="Note 7 2 4 5" xfId="8566"/>
    <cellStyle name="Note 7 2 4 5 2" xfId="20382"/>
    <cellStyle name="Note 7 2 4 5 2 2" xfId="42718"/>
    <cellStyle name="Note 7 2 4 5 3" xfId="42717"/>
    <cellStyle name="Note 7 2 4 6" xfId="9025"/>
    <cellStyle name="Note 7 2 4 6 2" xfId="20787"/>
    <cellStyle name="Note 7 2 4 6 2 2" xfId="42720"/>
    <cellStyle name="Note 7 2 4 6 3" xfId="42719"/>
    <cellStyle name="Note 7 2 4 7" xfId="9471"/>
    <cellStyle name="Note 7 2 4 7 2" xfId="21187"/>
    <cellStyle name="Note 7 2 4 7 2 2" xfId="42722"/>
    <cellStyle name="Note 7 2 4 7 3" xfId="42721"/>
    <cellStyle name="Note 7 2 4 8" xfId="9913"/>
    <cellStyle name="Note 7 2 4 8 2" xfId="21573"/>
    <cellStyle name="Note 7 2 4 8 2 2" xfId="42724"/>
    <cellStyle name="Note 7 2 4 8 3" xfId="42723"/>
    <cellStyle name="Note 7 2 4 9" xfId="10353"/>
    <cellStyle name="Note 7 2 4 9 2" xfId="21954"/>
    <cellStyle name="Note 7 2 4 9 2 2" xfId="42726"/>
    <cellStyle name="Note 7 2 4 9 3" xfId="42725"/>
    <cellStyle name="Note 7 2 5" xfId="4404"/>
    <cellStyle name="Note 7 2 5 10" xfId="10764"/>
    <cellStyle name="Note 7 2 5 10 2" xfId="22311"/>
    <cellStyle name="Note 7 2 5 10 2 2" xfId="42729"/>
    <cellStyle name="Note 7 2 5 10 3" xfId="42728"/>
    <cellStyle name="Note 7 2 5 11" xfId="11189"/>
    <cellStyle name="Note 7 2 5 11 2" xfId="22679"/>
    <cellStyle name="Note 7 2 5 11 2 2" xfId="42731"/>
    <cellStyle name="Note 7 2 5 11 3" xfId="42730"/>
    <cellStyle name="Note 7 2 5 12" xfId="11603"/>
    <cellStyle name="Note 7 2 5 12 2" xfId="23042"/>
    <cellStyle name="Note 7 2 5 12 2 2" xfId="42733"/>
    <cellStyle name="Note 7 2 5 12 3" xfId="42732"/>
    <cellStyle name="Note 7 2 5 13" xfId="12032"/>
    <cellStyle name="Note 7 2 5 13 2" xfId="23449"/>
    <cellStyle name="Note 7 2 5 13 2 2" xfId="42735"/>
    <cellStyle name="Note 7 2 5 13 3" xfId="42734"/>
    <cellStyle name="Note 7 2 5 14" xfId="12405"/>
    <cellStyle name="Note 7 2 5 14 2" xfId="23783"/>
    <cellStyle name="Note 7 2 5 14 2 2" xfId="42737"/>
    <cellStyle name="Note 7 2 5 14 3" xfId="42736"/>
    <cellStyle name="Note 7 2 5 15" xfId="12766"/>
    <cellStyle name="Note 7 2 5 15 2" xfId="24103"/>
    <cellStyle name="Note 7 2 5 15 2 2" xfId="42739"/>
    <cellStyle name="Note 7 2 5 15 3" xfId="42738"/>
    <cellStyle name="Note 7 2 5 16" xfId="13181"/>
    <cellStyle name="Note 7 2 5 16 2" xfId="24492"/>
    <cellStyle name="Note 7 2 5 16 2 2" xfId="42741"/>
    <cellStyle name="Note 7 2 5 16 3" xfId="42740"/>
    <cellStyle name="Note 7 2 5 17" xfId="13518"/>
    <cellStyle name="Note 7 2 5 17 2" xfId="24797"/>
    <cellStyle name="Note 7 2 5 17 2 2" xfId="42743"/>
    <cellStyle name="Note 7 2 5 17 3" xfId="42742"/>
    <cellStyle name="Note 7 2 5 18" xfId="13849"/>
    <cellStyle name="Note 7 2 5 18 2" xfId="25099"/>
    <cellStyle name="Note 7 2 5 18 2 2" xfId="42745"/>
    <cellStyle name="Note 7 2 5 18 3" xfId="42744"/>
    <cellStyle name="Note 7 2 5 19" xfId="14177"/>
    <cellStyle name="Note 7 2 5 19 2" xfId="25399"/>
    <cellStyle name="Note 7 2 5 19 2 2" xfId="42747"/>
    <cellStyle name="Note 7 2 5 19 3" xfId="42746"/>
    <cellStyle name="Note 7 2 5 2" xfId="7187"/>
    <cellStyle name="Note 7 2 5 2 2" xfId="19192"/>
    <cellStyle name="Note 7 2 5 2 2 2" xfId="42749"/>
    <cellStyle name="Note 7 2 5 2 3" xfId="42748"/>
    <cellStyle name="Note 7 2 5 20" xfId="14471"/>
    <cellStyle name="Note 7 2 5 20 2" xfId="42750"/>
    <cellStyle name="Note 7 2 5 21" xfId="42727"/>
    <cellStyle name="Note 7 2 5 3" xfId="7655"/>
    <cellStyle name="Note 7 2 5 3 2" xfId="19601"/>
    <cellStyle name="Note 7 2 5 3 2 2" xfId="42752"/>
    <cellStyle name="Note 7 2 5 3 3" xfId="42751"/>
    <cellStyle name="Note 7 2 5 4" xfId="8106"/>
    <cellStyle name="Note 7 2 5 4 2" xfId="19992"/>
    <cellStyle name="Note 7 2 5 4 2 2" xfId="42754"/>
    <cellStyle name="Note 7 2 5 4 3" xfId="42753"/>
    <cellStyle name="Note 7 2 5 5" xfId="8567"/>
    <cellStyle name="Note 7 2 5 5 2" xfId="20383"/>
    <cellStyle name="Note 7 2 5 5 2 2" xfId="42756"/>
    <cellStyle name="Note 7 2 5 5 3" xfId="42755"/>
    <cellStyle name="Note 7 2 5 6" xfId="9026"/>
    <cellStyle name="Note 7 2 5 6 2" xfId="20788"/>
    <cellStyle name="Note 7 2 5 6 2 2" xfId="42758"/>
    <cellStyle name="Note 7 2 5 6 3" xfId="42757"/>
    <cellStyle name="Note 7 2 5 7" xfId="9472"/>
    <cellStyle name="Note 7 2 5 7 2" xfId="21188"/>
    <cellStyle name="Note 7 2 5 7 2 2" xfId="42760"/>
    <cellStyle name="Note 7 2 5 7 3" xfId="42759"/>
    <cellStyle name="Note 7 2 5 8" xfId="9914"/>
    <cellStyle name="Note 7 2 5 8 2" xfId="21574"/>
    <cellStyle name="Note 7 2 5 8 2 2" xfId="42762"/>
    <cellStyle name="Note 7 2 5 8 3" xfId="42761"/>
    <cellStyle name="Note 7 2 5 9" xfId="10354"/>
    <cellStyle name="Note 7 2 5 9 2" xfId="21955"/>
    <cellStyle name="Note 7 2 5 9 2 2" xfId="42764"/>
    <cellStyle name="Note 7 2 5 9 3" xfId="42763"/>
    <cellStyle name="Note 7 2 6" xfId="7182"/>
    <cellStyle name="Note 7 2 6 2" xfId="19187"/>
    <cellStyle name="Note 7 2 6 2 2" xfId="42766"/>
    <cellStyle name="Note 7 2 6 3" xfId="42765"/>
    <cellStyle name="Note 7 2 7" xfId="7650"/>
    <cellStyle name="Note 7 2 7 2" xfId="19596"/>
    <cellStyle name="Note 7 2 7 2 2" xfId="42768"/>
    <cellStyle name="Note 7 2 7 3" xfId="42767"/>
    <cellStyle name="Note 7 2 8" xfId="8101"/>
    <cellStyle name="Note 7 2 8 2" xfId="19987"/>
    <cellStyle name="Note 7 2 8 2 2" xfId="42770"/>
    <cellStyle name="Note 7 2 8 3" xfId="42769"/>
    <cellStyle name="Note 7 2 9" xfId="8562"/>
    <cellStyle name="Note 7 2 9 2" xfId="20379"/>
    <cellStyle name="Note 7 2 9 2 2" xfId="42772"/>
    <cellStyle name="Note 7 2 9 3" xfId="42771"/>
    <cellStyle name="Note 7 3" xfId="4405"/>
    <cellStyle name="Note 7 3 2" xfId="4406"/>
    <cellStyle name="Note 7 3 2 10" xfId="10766"/>
    <cellStyle name="Note 7 3 2 10 2" xfId="22312"/>
    <cellStyle name="Note 7 3 2 10 2 2" xfId="42776"/>
    <cellStyle name="Note 7 3 2 10 3" xfId="42775"/>
    <cellStyle name="Note 7 3 2 11" xfId="11191"/>
    <cellStyle name="Note 7 3 2 11 2" xfId="22680"/>
    <cellStyle name="Note 7 3 2 11 2 2" xfId="42778"/>
    <cellStyle name="Note 7 3 2 11 3" xfId="42777"/>
    <cellStyle name="Note 7 3 2 12" xfId="11604"/>
    <cellStyle name="Note 7 3 2 12 2" xfId="23043"/>
    <cellStyle name="Note 7 3 2 12 2 2" xfId="42780"/>
    <cellStyle name="Note 7 3 2 12 3" xfId="42779"/>
    <cellStyle name="Note 7 3 2 13" xfId="12033"/>
    <cellStyle name="Note 7 3 2 13 2" xfId="23450"/>
    <cellStyle name="Note 7 3 2 13 2 2" xfId="42782"/>
    <cellStyle name="Note 7 3 2 13 3" xfId="42781"/>
    <cellStyle name="Note 7 3 2 14" xfId="12406"/>
    <cellStyle name="Note 7 3 2 14 2" xfId="23784"/>
    <cellStyle name="Note 7 3 2 14 2 2" xfId="42784"/>
    <cellStyle name="Note 7 3 2 14 3" xfId="42783"/>
    <cellStyle name="Note 7 3 2 15" xfId="12767"/>
    <cellStyle name="Note 7 3 2 15 2" xfId="24104"/>
    <cellStyle name="Note 7 3 2 15 2 2" xfId="42786"/>
    <cellStyle name="Note 7 3 2 15 3" xfId="42785"/>
    <cellStyle name="Note 7 3 2 16" xfId="13182"/>
    <cellStyle name="Note 7 3 2 16 2" xfId="24493"/>
    <cellStyle name="Note 7 3 2 16 2 2" xfId="42788"/>
    <cellStyle name="Note 7 3 2 16 3" xfId="42787"/>
    <cellStyle name="Note 7 3 2 17" xfId="13519"/>
    <cellStyle name="Note 7 3 2 17 2" xfId="24798"/>
    <cellStyle name="Note 7 3 2 17 2 2" xfId="42790"/>
    <cellStyle name="Note 7 3 2 17 3" xfId="42789"/>
    <cellStyle name="Note 7 3 2 18" xfId="13850"/>
    <cellStyle name="Note 7 3 2 18 2" xfId="25100"/>
    <cellStyle name="Note 7 3 2 18 2 2" xfId="42792"/>
    <cellStyle name="Note 7 3 2 18 3" xfId="42791"/>
    <cellStyle name="Note 7 3 2 19" xfId="14178"/>
    <cellStyle name="Note 7 3 2 19 2" xfId="25400"/>
    <cellStyle name="Note 7 3 2 19 2 2" xfId="42794"/>
    <cellStyle name="Note 7 3 2 19 3" xfId="42793"/>
    <cellStyle name="Note 7 3 2 2" xfId="7189"/>
    <cellStyle name="Note 7 3 2 2 2" xfId="19194"/>
    <cellStyle name="Note 7 3 2 2 2 2" xfId="42796"/>
    <cellStyle name="Note 7 3 2 2 3" xfId="42795"/>
    <cellStyle name="Note 7 3 2 20" xfId="14472"/>
    <cellStyle name="Note 7 3 2 20 2" xfId="42797"/>
    <cellStyle name="Note 7 3 2 21" xfId="42774"/>
    <cellStyle name="Note 7 3 2 3" xfId="7657"/>
    <cellStyle name="Note 7 3 2 3 2" xfId="19603"/>
    <cellStyle name="Note 7 3 2 3 2 2" xfId="42799"/>
    <cellStyle name="Note 7 3 2 3 3" xfId="42798"/>
    <cellStyle name="Note 7 3 2 4" xfId="8108"/>
    <cellStyle name="Note 7 3 2 4 2" xfId="19993"/>
    <cellStyle name="Note 7 3 2 4 2 2" xfId="42801"/>
    <cellStyle name="Note 7 3 2 4 3" xfId="42800"/>
    <cellStyle name="Note 7 3 2 5" xfId="8569"/>
    <cellStyle name="Note 7 3 2 5 2" xfId="20384"/>
    <cellStyle name="Note 7 3 2 5 2 2" xfId="42803"/>
    <cellStyle name="Note 7 3 2 5 3" xfId="42802"/>
    <cellStyle name="Note 7 3 2 6" xfId="9028"/>
    <cellStyle name="Note 7 3 2 6 2" xfId="20790"/>
    <cellStyle name="Note 7 3 2 6 2 2" xfId="42805"/>
    <cellStyle name="Note 7 3 2 6 3" xfId="42804"/>
    <cellStyle name="Note 7 3 2 7" xfId="9473"/>
    <cellStyle name="Note 7 3 2 7 2" xfId="21189"/>
    <cellStyle name="Note 7 3 2 7 2 2" xfId="42807"/>
    <cellStyle name="Note 7 3 2 7 3" xfId="42806"/>
    <cellStyle name="Note 7 3 2 8" xfId="9916"/>
    <cellStyle name="Note 7 3 2 8 2" xfId="21576"/>
    <cellStyle name="Note 7 3 2 8 2 2" xfId="42809"/>
    <cellStyle name="Note 7 3 2 8 3" xfId="42808"/>
    <cellStyle name="Note 7 3 2 9" xfId="10356"/>
    <cellStyle name="Note 7 3 2 9 2" xfId="21957"/>
    <cellStyle name="Note 7 3 2 9 2 2" xfId="42811"/>
    <cellStyle name="Note 7 3 2 9 3" xfId="42810"/>
    <cellStyle name="Note 7 3 3" xfId="42773"/>
    <cellStyle name="Note 7 4" xfId="4407"/>
    <cellStyle name="Note 7 4 2" xfId="4408"/>
    <cellStyle name="Note 7 4 2 10" xfId="10768"/>
    <cellStyle name="Note 7 4 2 10 2" xfId="22313"/>
    <cellStyle name="Note 7 4 2 10 2 2" xfId="42815"/>
    <cellStyle name="Note 7 4 2 10 3" xfId="42814"/>
    <cellStyle name="Note 7 4 2 11" xfId="11193"/>
    <cellStyle name="Note 7 4 2 11 2" xfId="22681"/>
    <cellStyle name="Note 7 4 2 11 2 2" xfId="42817"/>
    <cellStyle name="Note 7 4 2 11 3" xfId="42816"/>
    <cellStyle name="Note 7 4 2 12" xfId="11605"/>
    <cellStyle name="Note 7 4 2 12 2" xfId="23044"/>
    <cellStyle name="Note 7 4 2 12 2 2" xfId="42819"/>
    <cellStyle name="Note 7 4 2 12 3" xfId="42818"/>
    <cellStyle name="Note 7 4 2 13" xfId="12034"/>
    <cellStyle name="Note 7 4 2 13 2" xfId="23451"/>
    <cellStyle name="Note 7 4 2 13 2 2" xfId="42821"/>
    <cellStyle name="Note 7 4 2 13 3" xfId="42820"/>
    <cellStyle name="Note 7 4 2 14" xfId="12408"/>
    <cellStyle name="Note 7 4 2 14 2" xfId="23786"/>
    <cellStyle name="Note 7 4 2 14 2 2" xfId="42823"/>
    <cellStyle name="Note 7 4 2 14 3" xfId="42822"/>
    <cellStyle name="Note 7 4 2 15" xfId="12768"/>
    <cellStyle name="Note 7 4 2 15 2" xfId="24105"/>
    <cellStyle name="Note 7 4 2 15 2 2" xfId="42825"/>
    <cellStyle name="Note 7 4 2 15 3" xfId="42824"/>
    <cellStyle name="Note 7 4 2 16" xfId="13183"/>
    <cellStyle name="Note 7 4 2 16 2" xfId="24494"/>
    <cellStyle name="Note 7 4 2 16 2 2" xfId="42827"/>
    <cellStyle name="Note 7 4 2 16 3" xfId="42826"/>
    <cellStyle name="Note 7 4 2 17" xfId="13520"/>
    <cellStyle name="Note 7 4 2 17 2" xfId="24799"/>
    <cellStyle name="Note 7 4 2 17 2 2" xfId="42829"/>
    <cellStyle name="Note 7 4 2 17 3" xfId="42828"/>
    <cellStyle name="Note 7 4 2 18" xfId="13851"/>
    <cellStyle name="Note 7 4 2 18 2" xfId="25101"/>
    <cellStyle name="Note 7 4 2 18 2 2" xfId="42831"/>
    <cellStyle name="Note 7 4 2 18 3" xfId="42830"/>
    <cellStyle name="Note 7 4 2 19" xfId="14179"/>
    <cellStyle name="Note 7 4 2 19 2" xfId="25401"/>
    <cellStyle name="Note 7 4 2 19 2 2" xfId="42833"/>
    <cellStyle name="Note 7 4 2 19 3" xfId="42832"/>
    <cellStyle name="Note 7 4 2 2" xfId="7191"/>
    <cellStyle name="Note 7 4 2 2 2" xfId="19196"/>
    <cellStyle name="Note 7 4 2 2 2 2" xfId="42835"/>
    <cellStyle name="Note 7 4 2 2 3" xfId="42834"/>
    <cellStyle name="Note 7 4 2 20" xfId="14473"/>
    <cellStyle name="Note 7 4 2 20 2" xfId="42836"/>
    <cellStyle name="Note 7 4 2 21" xfId="42813"/>
    <cellStyle name="Note 7 4 2 3" xfId="7658"/>
    <cellStyle name="Note 7 4 2 3 2" xfId="19604"/>
    <cellStyle name="Note 7 4 2 3 2 2" xfId="42838"/>
    <cellStyle name="Note 7 4 2 3 3" xfId="42837"/>
    <cellStyle name="Note 7 4 2 4" xfId="8110"/>
    <cellStyle name="Note 7 4 2 4 2" xfId="19995"/>
    <cellStyle name="Note 7 4 2 4 2 2" xfId="42840"/>
    <cellStyle name="Note 7 4 2 4 3" xfId="42839"/>
    <cellStyle name="Note 7 4 2 5" xfId="8571"/>
    <cellStyle name="Note 7 4 2 5 2" xfId="20385"/>
    <cellStyle name="Note 7 4 2 5 2 2" xfId="42842"/>
    <cellStyle name="Note 7 4 2 5 3" xfId="42841"/>
    <cellStyle name="Note 7 4 2 6" xfId="9030"/>
    <cellStyle name="Note 7 4 2 6 2" xfId="20792"/>
    <cellStyle name="Note 7 4 2 6 2 2" xfId="42844"/>
    <cellStyle name="Note 7 4 2 6 3" xfId="42843"/>
    <cellStyle name="Note 7 4 2 7" xfId="9474"/>
    <cellStyle name="Note 7 4 2 7 2" xfId="21190"/>
    <cellStyle name="Note 7 4 2 7 2 2" xfId="42846"/>
    <cellStyle name="Note 7 4 2 7 3" xfId="42845"/>
    <cellStyle name="Note 7 4 2 8" xfId="9918"/>
    <cellStyle name="Note 7 4 2 8 2" xfId="21578"/>
    <cellStyle name="Note 7 4 2 8 2 2" xfId="42848"/>
    <cellStyle name="Note 7 4 2 8 3" xfId="42847"/>
    <cellStyle name="Note 7 4 2 9" xfId="10357"/>
    <cellStyle name="Note 7 4 2 9 2" xfId="21958"/>
    <cellStyle name="Note 7 4 2 9 2 2" xfId="42850"/>
    <cellStyle name="Note 7 4 2 9 3" xfId="42849"/>
    <cellStyle name="Note 7 4 3" xfId="42812"/>
    <cellStyle name="Note 7 5" xfId="4409"/>
    <cellStyle name="Note 7 5 2" xfId="4410"/>
    <cellStyle name="Note 7 5 2 10" xfId="10770"/>
    <cellStyle name="Note 7 5 2 10 2" xfId="22314"/>
    <cellStyle name="Note 7 5 2 10 2 2" xfId="42854"/>
    <cellStyle name="Note 7 5 2 10 3" xfId="42853"/>
    <cellStyle name="Note 7 5 2 11" xfId="11195"/>
    <cellStyle name="Note 7 5 2 11 2" xfId="22682"/>
    <cellStyle name="Note 7 5 2 11 2 2" xfId="42856"/>
    <cellStyle name="Note 7 5 2 11 3" xfId="42855"/>
    <cellStyle name="Note 7 5 2 12" xfId="11606"/>
    <cellStyle name="Note 7 5 2 12 2" xfId="23045"/>
    <cellStyle name="Note 7 5 2 12 2 2" xfId="42858"/>
    <cellStyle name="Note 7 5 2 12 3" xfId="42857"/>
    <cellStyle name="Note 7 5 2 13" xfId="12035"/>
    <cellStyle name="Note 7 5 2 13 2" xfId="23452"/>
    <cellStyle name="Note 7 5 2 13 2 2" xfId="42860"/>
    <cellStyle name="Note 7 5 2 13 3" xfId="42859"/>
    <cellStyle name="Note 7 5 2 14" xfId="12410"/>
    <cellStyle name="Note 7 5 2 14 2" xfId="23788"/>
    <cellStyle name="Note 7 5 2 14 2 2" xfId="42862"/>
    <cellStyle name="Note 7 5 2 14 3" xfId="42861"/>
    <cellStyle name="Note 7 5 2 15" xfId="12769"/>
    <cellStyle name="Note 7 5 2 15 2" xfId="24106"/>
    <cellStyle name="Note 7 5 2 15 2 2" xfId="42864"/>
    <cellStyle name="Note 7 5 2 15 3" xfId="42863"/>
    <cellStyle name="Note 7 5 2 16" xfId="13184"/>
    <cellStyle name="Note 7 5 2 16 2" xfId="24495"/>
    <cellStyle name="Note 7 5 2 16 2 2" xfId="42866"/>
    <cellStyle name="Note 7 5 2 16 3" xfId="42865"/>
    <cellStyle name="Note 7 5 2 17" xfId="13521"/>
    <cellStyle name="Note 7 5 2 17 2" xfId="24800"/>
    <cellStyle name="Note 7 5 2 17 2 2" xfId="42868"/>
    <cellStyle name="Note 7 5 2 17 3" xfId="42867"/>
    <cellStyle name="Note 7 5 2 18" xfId="13852"/>
    <cellStyle name="Note 7 5 2 18 2" xfId="25102"/>
    <cellStyle name="Note 7 5 2 18 2 2" xfId="42870"/>
    <cellStyle name="Note 7 5 2 18 3" xfId="42869"/>
    <cellStyle name="Note 7 5 2 19" xfId="14180"/>
    <cellStyle name="Note 7 5 2 19 2" xfId="25402"/>
    <cellStyle name="Note 7 5 2 19 2 2" xfId="42872"/>
    <cellStyle name="Note 7 5 2 19 3" xfId="42871"/>
    <cellStyle name="Note 7 5 2 2" xfId="7193"/>
    <cellStyle name="Note 7 5 2 2 2" xfId="19198"/>
    <cellStyle name="Note 7 5 2 2 2 2" xfId="42874"/>
    <cellStyle name="Note 7 5 2 2 3" xfId="42873"/>
    <cellStyle name="Note 7 5 2 20" xfId="14474"/>
    <cellStyle name="Note 7 5 2 20 2" xfId="42875"/>
    <cellStyle name="Note 7 5 2 21" xfId="42852"/>
    <cellStyle name="Note 7 5 2 3" xfId="7660"/>
    <cellStyle name="Note 7 5 2 3 2" xfId="19605"/>
    <cellStyle name="Note 7 5 2 3 2 2" xfId="42877"/>
    <cellStyle name="Note 7 5 2 3 3" xfId="42876"/>
    <cellStyle name="Note 7 5 2 4" xfId="8112"/>
    <cellStyle name="Note 7 5 2 4 2" xfId="19996"/>
    <cellStyle name="Note 7 5 2 4 2 2" xfId="42879"/>
    <cellStyle name="Note 7 5 2 4 3" xfId="42878"/>
    <cellStyle name="Note 7 5 2 5" xfId="8573"/>
    <cellStyle name="Note 7 5 2 5 2" xfId="20386"/>
    <cellStyle name="Note 7 5 2 5 2 2" xfId="42881"/>
    <cellStyle name="Note 7 5 2 5 3" xfId="42880"/>
    <cellStyle name="Note 7 5 2 6" xfId="9032"/>
    <cellStyle name="Note 7 5 2 6 2" xfId="20794"/>
    <cellStyle name="Note 7 5 2 6 2 2" xfId="42883"/>
    <cellStyle name="Note 7 5 2 6 3" xfId="42882"/>
    <cellStyle name="Note 7 5 2 7" xfId="9476"/>
    <cellStyle name="Note 7 5 2 7 2" xfId="21192"/>
    <cellStyle name="Note 7 5 2 7 2 2" xfId="42885"/>
    <cellStyle name="Note 7 5 2 7 3" xfId="42884"/>
    <cellStyle name="Note 7 5 2 8" xfId="9920"/>
    <cellStyle name="Note 7 5 2 8 2" xfId="21580"/>
    <cellStyle name="Note 7 5 2 8 2 2" xfId="42887"/>
    <cellStyle name="Note 7 5 2 8 3" xfId="42886"/>
    <cellStyle name="Note 7 5 2 9" xfId="10358"/>
    <cellStyle name="Note 7 5 2 9 2" xfId="21959"/>
    <cellStyle name="Note 7 5 2 9 2 2" xfId="42889"/>
    <cellStyle name="Note 7 5 2 9 3" xfId="42888"/>
    <cellStyle name="Note 7 5 3" xfId="42851"/>
    <cellStyle name="Note 7 6" xfId="4411"/>
    <cellStyle name="Note 7 6 10" xfId="10771"/>
    <cellStyle name="Note 7 6 10 2" xfId="22315"/>
    <cellStyle name="Note 7 6 10 2 2" xfId="42892"/>
    <cellStyle name="Note 7 6 10 3" xfId="42891"/>
    <cellStyle name="Note 7 6 11" xfId="11196"/>
    <cellStyle name="Note 7 6 11 2" xfId="22683"/>
    <cellStyle name="Note 7 6 11 2 2" xfId="42894"/>
    <cellStyle name="Note 7 6 11 3" xfId="42893"/>
    <cellStyle name="Note 7 6 12" xfId="11607"/>
    <cellStyle name="Note 7 6 12 2" xfId="23046"/>
    <cellStyle name="Note 7 6 12 2 2" xfId="42896"/>
    <cellStyle name="Note 7 6 12 3" xfId="42895"/>
    <cellStyle name="Note 7 6 13" xfId="12036"/>
    <cellStyle name="Note 7 6 13 2" xfId="23453"/>
    <cellStyle name="Note 7 6 13 2 2" xfId="42898"/>
    <cellStyle name="Note 7 6 13 3" xfId="42897"/>
    <cellStyle name="Note 7 6 14" xfId="12411"/>
    <cellStyle name="Note 7 6 14 2" xfId="23789"/>
    <cellStyle name="Note 7 6 14 2 2" xfId="42900"/>
    <cellStyle name="Note 7 6 14 3" xfId="42899"/>
    <cellStyle name="Note 7 6 15" xfId="12770"/>
    <cellStyle name="Note 7 6 15 2" xfId="24107"/>
    <cellStyle name="Note 7 6 15 2 2" xfId="42902"/>
    <cellStyle name="Note 7 6 15 3" xfId="42901"/>
    <cellStyle name="Note 7 6 16" xfId="13185"/>
    <cellStyle name="Note 7 6 16 2" xfId="24496"/>
    <cellStyle name="Note 7 6 16 2 2" xfId="42904"/>
    <cellStyle name="Note 7 6 16 3" xfId="42903"/>
    <cellStyle name="Note 7 6 17" xfId="13522"/>
    <cellStyle name="Note 7 6 17 2" xfId="24801"/>
    <cellStyle name="Note 7 6 17 2 2" xfId="42906"/>
    <cellStyle name="Note 7 6 17 3" xfId="42905"/>
    <cellStyle name="Note 7 6 18" xfId="13853"/>
    <cellStyle name="Note 7 6 18 2" xfId="25103"/>
    <cellStyle name="Note 7 6 18 2 2" xfId="42908"/>
    <cellStyle name="Note 7 6 18 3" xfId="42907"/>
    <cellStyle name="Note 7 6 19" xfId="14181"/>
    <cellStyle name="Note 7 6 19 2" xfId="25403"/>
    <cellStyle name="Note 7 6 19 2 2" xfId="42910"/>
    <cellStyle name="Note 7 6 19 3" xfId="42909"/>
    <cellStyle name="Note 7 6 2" xfId="7194"/>
    <cellStyle name="Note 7 6 2 2" xfId="19199"/>
    <cellStyle name="Note 7 6 2 2 2" xfId="42912"/>
    <cellStyle name="Note 7 6 2 3" xfId="42911"/>
    <cellStyle name="Note 7 6 20" xfId="14475"/>
    <cellStyle name="Note 7 6 20 2" xfId="42913"/>
    <cellStyle name="Note 7 6 21" xfId="42890"/>
    <cellStyle name="Note 7 6 3" xfId="7661"/>
    <cellStyle name="Note 7 6 3 2" xfId="19606"/>
    <cellStyle name="Note 7 6 3 2 2" xfId="42915"/>
    <cellStyle name="Note 7 6 3 3" xfId="42914"/>
    <cellStyle name="Note 7 6 4" xfId="8113"/>
    <cellStyle name="Note 7 6 4 2" xfId="19997"/>
    <cellStyle name="Note 7 6 4 2 2" xfId="42917"/>
    <cellStyle name="Note 7 6 4 3" xfId="42916"/>
    <cellStyle name="Note 7 6 5" xfId="8574"/>
    <cellStyle name="Note 7 6 5 2" xfId="20387"/>
    <cellStyle name="Note 7 6 5 2 2" xfId="42919"/>
    <cellStyle name="Note 7 6 5 3" xfId="42918"/>
    <cellStyle name="Note 7 6 6" xfId="9033"/>
    <cellStyle name="Note 7 6 6 2" xfId="20795"/>
    <cellStyle name="Note 7 6 6 2 2" xfId="42921"/>
    <cellStyle name="Note 7 6 6 3" xfId="42920"/>
    <cellStyle name="Note 7 6 7" xfId="9477"/>
    <cellStyle name="Note 7 6 7 2" xfId="21193"/>
    <cellStyle name="Note 7 6 7 2 2" xfId="42923"/>
    <cellStyle name="Note 7 6 7 3" xfId="42922"/>
    <cellStyle name="Note 7 6 8" xfId="9921"/>
    <cellStyle name="Note 7 6 8 2" xfId="21581"/>
    <cellStyle name="Note 7 6 8 2 2" xfId="42925"/>
    <cellStyle name="Note 7 6 8 3" xfId="42924"/>
    <cellStyle name="Note 7 6 9" xfId="10359"/>
    <cellStyle name="Note 7 6 9 2" xfId="21960"/>
    <cellStyle name="Note 7 6 9 2 2" xfId="42927"/>
    <cellStyle name="Note 7 6 9 3" xfId="42926"/>
    <cellStyle name="Note 7 7" xfId="4412"/>
    <cellStyle name="Note 7 7 10" xfId="10772"/>
    <cellStyle name="Note 7 7 10 2" xfId="22316"/>
    <cellStyle name="Note 7 7 10 2 2" xfId="42930"/>
    <cellStyle name="Note 7 7 10 3" xfId="42929"/>
    <cellStyle name="Note 7 7 11" xfId="11197"/>
    <cellStyle name="Note 7 7 11 2" xfId="22684"/>
    <cellStyle name="Note 7 7 11 2 2" xfId="42932"/>
    <cellStyle name="Note 7 7 11 3" xfId="42931"/>
    <cellStyle name="Note 7 7 12" xfId="11608"/>
    <cellStyle name="Note 7 7 12 2" xfId="23047"/>
    <cellStyle name="Note 7 7 12 2 2" xfId="42934"/>
    <cellStyle name="Note 7 7 12 3" xfId="42933"/>
    <cellStyle name="Note 7 7 13" xfId="12037"/>
    <cellStyle name="Note 7 7 13 2" xfId="23454"/>
    <cellStyle name="Note 7 7 13 2 2" xfId="42936"/>
    <cellStyle name="Note 7 7 13 3" xfId="42935"/>
    <cellStyle name="Note 7 7 14" xfId="12412"/>
    <cellStyle name="Note 7 7 14 2" xfId="23790"/>
    <cellStyle name="Note 7 7 14 2 2" xfId="42938"/>
    <cellStyle name="Note 7 7 14 3" xfId="42937"/>
    <cellStyle name="Note 7 7 15" xfId="12771"/>
    <cellStyle name="Note 7 7 15 2" xfId="24108"/>
    <cellStyle name="Note 7 7 15 2 2" xfId="42940"/>
    <cellStyle name="Note 7 7 15 3" xfId="42939"/>
    <cellStyle name="Note 7 7 16" xfId="13186"/>
    <cellStyle name="Note 7 7 16 2" xfId="24497"/>
    <cellStyle name="Note 7 7 16 2 2" xfId="42942"/>
    <cellStyle name="Note 7 7 16 3" xfId="42941"/>
    <cellStyle name="Note 7 7 17" xfId="13523"/>
    <cellStyle name="Note 7 7 17 2" xfId="24802"/>
    <cellStyle name="Note 7 7 17 2 2" xfId="42944"/>
    <cellStyle name="Note 7 7 17 3" xfId="42943"/>
    <cellStyle name="Note 7 7 18" xfId="13854"/>
    <cellStyle name="Note 7 7 18 2" xfId="25104"/>
    <cellStyle name="Note 7 7 18 2 2" xfId="42946"/>
    <cellStyle name="Note 7 7 18 3" xfId="42945"/>
    <cellStyle name="Note 7 7 19" xfId="14182"/>
    <cellStyle name="Note 7 7 19 2" xfId="25404"/>
    <cellStyle name="Note 7 7 19 2 2" xfId="42948"/>
    <cellStyle name="Note 7 7 19 3" xfId="42947"/>
    <cellStyle name="Note 7 7 2" xfId="7195"/>
    <cellStyle name="Note 7 7 2 2" xfId="19200"/>
    <cellStyle name="Note 7 7 2 2 2" xfId="42950"/>
    <cellStyle name="Note 7 7 2 3" xfId="42949"/>
    <cellStyle name="Note 7 7 20" xfId="14476"/>
    <cellStyle name="Note 7 7 20 2" xfId="42951"/>
    <cellStyle name="Note 7 7 21" xfId="42928"/>
    <cellStyle name="Note 7 7 3" xfId="7662"/>
    <cellStyle name="Note 7 7 3 2" xfId="19607"/>
    <cellStyle name="Note 7 7 3 2 2" xfId="42953"/>
    <cellStyle name="Note 7 7 3 3" xfId="42952"/>
    <cellStyle name="Note 7 7 4" xfId="8114"/>
    <cellStyle name="Note 7 7 4 2" xfId="19998"/>
    <cellStyle name="Note 7 7 4 2 2" xfId="42955"/>
    <cellStyle name="Note 7 7 4 3" xfId="42954"/>
    <cellStyle name="Note 7 7 5" xfId="8575"/>
    <cellStyle name="Note 7 7 5 2" xfId="20388"/>
    <cellStyle name="Note 7 7 5 2 2" xfId="42957"/>
    <cellStyle name="Note 7 7 5 3" xfId="42956"/>
    <cellStyle name="Note 7 7 6" xfId="9034"/>
    <cellStyle name="Note 7 7 6 2" xfId="20796"/>
    <cellStyle name="Note 7 7 6 2 2" xfId="42959"/>
    <cellStyle name="Note 7 7 6 3" xfId="42958"/>
    <cellStyle name="Note 7 7 7" xfId="9478"/>
    <cellStyle name="Note 7 7 7 2" xfId="21194"/>
    <cellStyle name="Note 7 7 7 2 2" xfId="42961"/>
    <cellStyle name="Note 7 7 7 3" xfId="42960"/>
    <cellStyle name="Note 7 7 8" xfId="9922"/>
    <cellStyle name="Note 7 7 8 2" xfId="21582"/>
    <cellStyle name="Note 7 7 8 2 2" xfId="42963"/>
    <cellStyle name="Note 7 7 8 3" xfId="42962"/>
    <cellStyle name="Note 7 7 9" xfId="10360"/>
    <cellStyle name="Note 7 7 9 2" xfId="21961"/>
    <cellStyle name="Note 7 7 9 2 2" xfId="42965"/>
    <cellStyle name="Note 7 7 9 3" xfId="42964"/>
    <cellStyle name="Note 7 8" xfId="4413"/>
    <cellStyle name="Note 7 8 10" xfId="10773"/>
    <cellStyle name="Note 7 8 10 2" xfId="22317"/>
    <cellStyle name="Note 7 8 10 2 2" xfId="42968"/>
    <cellStyle name="Note 7 8 10 3" xfId="42967"/>
    <cellStyle name="Note 7 8 11" xfId="11198"/>
    <cellStyle name="Note 7 8 11 2" xfId="22685"/>
    <cellStyle name="Note 7 8 11 2 2" xfId="42970"/>
    <cellStyle name="Note 7 8 11 3" xfId="42969"/>
    <cellStyle name="Note 7 8 12" xfId="11609"/>
    <cellStyle name="Note 7 8 12 2" xfId="23048"/>
    <cellStyle name="Note 7 8 12 2 2" xfId="42972"/>
    <cellStyle name="Note 7 8 12 3" xfId="42971"/>
    <cellStyle name="Note 7 8 13" xfId="12038"/>
    <cellStyle name="Note 7 8 13 2" xfId="23455"/>
    <cellStyle name="Note 7 8 13 2 2" xfId="42974"/>
    <cellStyle name="Note 7 8 13 3" xfId="42973"/>
    <cellStyle name="Note 7 8 14" xfId="12413"/>
    <cellStyle name="Note 7 8 14 2" xfId="23791"/>
    <cellStyle name="Note 7 8 14 2 2" xfId="42976"/>
    <cellStyle name="Note 7 8 14 3" xfId="42975"/>
    <cellStyle name="Note 7 8 15" xfId="12772"/>
    <cellStyle name="Note 7 8 15 2" xfId="24109"/>
    <cellStyle name="Note 7 8 15 2 2" xfId="42978"/>
    <cellStyle name="Note 7 8 15 3" xfId="42977"/>
    <cellStyle name="Note 7 8 16" xfId="13187"/>
    <cellStyle name="Note 7 8 16 2" xfId="24498"/>
    <cellStyle name="Note 7 8 16 2 2" xfId="42980"/>
    <cellStyle name="Note 7 8 16 3" xfId="42979"/>
    <cellStyle name="Note 7 8 17" xfId="13524"/>
    <cellStyle name="Note 7 8 17 2" xfId="24803"/>
    <cellStyle name="Note 7 8 17 2 2" xfId="42982"/>
    <cellStyle name="Note 7 8 17 3" xfId="42981"/>
    <cellStyle name="Note 7 8 18" xfId="13855"/>
    <cellStyle name="Note 7 8 18 2" xfId="25105"/>
    <cellStyle name="Note 7 8 18 2 2" xfId="42984"/>
    <cellStyle name="Note 7 8 18 3" xfId="42983"/>
    <cellStyle name="Note 7 8 19" xfId="14183"/>
    <cellStyle name="Note 7 8 19 2" xfId="25405"/>
    <cellStyle name="Note 7 8 19 2 2" xfId="42986"/>
    <cellStyle name="Note 7 8 19 3" xfId="42985"/>
    <cellStyle name="Note 7 8 2" xfId="7196"/>
    <cellStyle name="Note 7 8 2 2" xfId="19201"/>
    <cellStyle name="Note 7 8 2 2 2" xfId="42988"/>
    <cellStyle name="Note 7 8 2 3" xfId="42987"/>
    <cellStyle name="Note 7 8 20" xfId="14477"/>
    <cellStyle name="Note 7 8 20 2" xfId="42989"/>
    <cellStyle name="Note 7 8 21" xfId="42966"/>
    <cellStyle name="Note 7 8 3" xfId="7663"/>
    <cellStyle name="Note 7 8 3 2" xfId="19608"/>
    <cellStyle name="Note 7 8 3 2 2" xfId="42991"/>
    <cellStyle name="Note 7 8 3 3" xfId="42990"/>
    <cellStyle name="Note 7 8 4" xfId="8115"/>
    <cellStyle name="Note 7 8 4 2" xfId="19999"/>
    <cellStyle name="Note 7 8 4 2 2" xfId="42993"/>
    <cellStyle name="Note 7 8 4 3" xfId="42992"/>
    <cellStyle name="Note 7 8 5" xfId="8576"/>
    <cellStyle name="Note 7 8 5 2" xfId="20389"/>
    <cellStyle name="Note 7 8 5 2 2" xfId="42995"/>
    <cellStyle name="Note 7 8 5 3" xfId="42994"/>
    <cellStyle name="Note 7 8 6" xfId="9035"/>
    <cellStyle name="Note 7 8 6 2" xfId="20797"/>
    <cellStyle name="Note 7 8 6 2 2" xfId="42997"/>
    <cellStyle name="Note 7 8 6 3" xfId="42996"/>
    <cellStyle name="Note 7 8 7" xfId="9479"/>
    <cellStyle name="Note 7 8 7 2" xfId="21195"/>
    <cellStyle name="Note 7 8 7 2 2" xfId="42999"/>
    <cellStyle name="Note 7 8 7 3" xfId="42998"/>
    <cellStyle name="Note 7 8 8" xfId="9923"/>
    <cellStyle name="Note 7 8 8 2" xfId="21583"/>
    <cellStyle name="Note 7 8 8 2 2" xfId="43001"/>
    <cellStyle name="Note 7 8 8 3" xfId="43000"/>
    <cellStyle name="Note 7 8 9" xfId="10361"/>
    <cellStyle name="Note 7 8 9 2" xfId="21962"/>
    <cellStyle name="Note 7 8 9 2 2" xfId="43003"/>
    <cellStyle name="Note 7 8 9 3" xfId="43002"/>
    <cellStyle name="Note 7 9" xfId="4414"/>
    <cellStyle name="Note 7 9 10" xfId="10774"/>
    <cellStyle name="Note 7 9 10 2" xfId="22318"/>
    <cellStyle name="Note 7 9 10 2 2" xfId="43006"/>
    <cellStyle name="Note 7 9 10 3" xfId="43005"/>
    <cellStyle name="Note 7 9 11" xfId="11199"/>
    <cellStyle name="Note 7 9 11 2" xfId="22686"/>
    <cellStyle name="Note 7 9 11 2 2" xfId="43008"/>
    <cellStyle name="Note 7 9 11 3" xfId="43007"/>
    <cellStyle name="Note 7 9 12" xfId="11610"/>
    <cellStyle name="Note 7 9 12 2" xfId="23049"/>
    <cellStyle name="Note 7 9 12 2 2" xfId="43010"/>
    <cellStyle name="Note 7 9 12 3" xfId="43009"/>
    <cellStyle name="Note 7 9 13" xfId="12039"/>
    <cellStyle name="Note 7 9 13 2" xfId="23456"/>
    <cellStyle name="Note 7 9 13 2 2" xfId="43012"/>
    <cellStyle name="Note 7 9 13 3" xfId="43011"/>
    <cellStyle name="Note 7 9 14" xfId="12414"/>
    <cellStyle name="Note 7 9 14 2" xfId="23792"/>
    <cellStyle name="Note 7 9 14 2 2" xfId="43014"/>
    <cellStyle name="Note 7 9 14 3" xfId="43013"/>
    <cellStyle name="Note 7 9 15" xfId="12773"/>
    <cellStyle name="Note 7 9 15 2" xfId="24110"/>
    <cellStyle name="Note 7 9 15 2 2" xfId="43016"/>
    <cellStyle name="Note 7 9 15 3" xfId="43015"/>
    <cellStyle name="Note 7 9 16" xfId="13188"/>
    <cellStyle name="Note 7 9 16 2" xfId="24499"/>
    <cellStyle name="Note 7 9 16 2 2" xfId="43018"/>
    <cellStyle name="Note 7 9 16 3" xfId="43017"/>
    <cellStyle name="Note 7 9 17" xfId="13525"/>
    <cellStyle name="Note 7 9 17 2" xfId="24804"/>
    <cellStyle name="Note 7 9 17 2 2" xfId="43020"/>
    <cellStyle name="Note 7 9 17 3" xfId="43019"/>
    <cellStyle name="Note 7 9 18" xfId="13856"/>
    <cellStyle name="Note 7 9 18 2" xfId="25106"/>
    <cellStyle name="Note 7 9 18 2 2" xfId="43022"/>
    <cellStyle name="Note 7 9 18 3" xfId="43021"/>
    <cellStyle name="Note 7 9 19" xfId="14184"/>
    <cellStyle name="Note 7 9 19 2" xfId="25406"/>
    <cellStyle name="Note 7 9 19 2 2" xfId="43024"/>
    <cellStyle name="Note 7 9 19 3" xfId="43023"/>
    <cellStyle name="Note 7 9 2" xfId="7197"/>
    <cellStyle name="Note 7 9 2 2" xfId="19202"/>
    <cellStyle name="Note 7 9 2 2 2" xfId="43026"/>
    <cellStyle name="Note 7 9 2 3" xfId="43025"/>
    <cellStyle name="Note 7 9 20" xfId="14478"/>
    <cellStyle name="Note 7 9 20 2" xfId="43027"/>
    <cellStyle name="Note 7 9 21" xfId="43004"/>
    <cellStyle name="Note 7 9 3" xfId="7664"/>
    <cellStyle name="Note 7 9 3 2" xfId="19609"/>
    <cellStyle name="Note 7 9 3 2 2" xfId="43029"/>
    <cellStyle name="Note 7 9 3 3" xfId="43028"/>
    <cellStyle name="Note 7 9 4" xfId="8116"/>
    <cellStyle name="Note 7 9 4 2" xfId="20000"/>
    <cellStyle name="Note 7 9 4 2 2" xfId="43031"/>
    <cellStyle name="Note 7 9 4 3" xfId="43030"/>
    <cellStyle name="Note 7 9 5" xfId="8577"/>
    <cellStyle name="Note 7 9 5 2" xfId="20390"/>
    <cellStyle name="Note 7 9 5 2 2" xfId="43033"/>
    <cellStyle name="Note 7 9 5 3" xfId="43032"/>
    <cellStyle name="Note 7 9 6" xfId="9036"/>
    <cellStyle name="Note 7 9 6 2" xfId="20798"/>
    <cellStyle name="Note 7 9 6 2 2" xfId="43035"/>
    <cellStyle name="Note 7 9 6 3" xfId="43034"/>
    <cellStyle name="Note 7 9 7" xfId="9480"/>
    <cellStyle name="Note 7 9 7 2" xfId="21196"/>
    <cellStyle name="Note 7 9 7 2 2" xfId="43037"/>
    <cellStyle name="Note 7 9 7 3" xfId="43036"/>
    <cellStyle name="Note 7 9 8" xfId="9924"/>
    <cellStyle name="Note 7 9 8 2" xfId="21584"/>
    <cellStyle name="Note 7 9 8 2 2" xfId="43039"/>
    <cellStyle name="Note 7 9 8 3" xfId="43038"/>
    <cellStyle name="Note 7 9 9" xfId="10362"/>
    <cellStyle name="Note 7 9 9 2" xfId="21963"/>
    <cellStyle name="Note 7 9 9 2 2" xfId="43041"/>
    <cellStyle name="Note 7 9 9 3" xfId="43040"/>
    <cellStyle name="Note 8" xfId="624"/>
    <cellStyle name="Note 8 10" xfId="9037"/>
    <cellStyle name="Note 8 10 2" xfId="20799"/>
    <cellStyle name="Note 8 10 2 2" xfId="43044"/>
    <cellStyle name="Note 8 10 3" xfId="43043"/>
    <cellStyle name="Note 8 11" xfId="9481"/>
    <cellStyle name="Note 8 11 2" xfId="21197"/>
    <cellStyle name="Note 8 11 2 2" xfId="43046"/>
    <cellStyle name="Note 8 11 3" xfId="43045"/>
    <cellStyle name="Note 8 12" xfId="9925"/>
    <cellStyle name="Note 8 12 2" xfId="21585"/>
    <cellStyle name="Note 8 12 2 2" xfId="43048"/>
    <cellStyle name="Note 8 12 3" xfId="43047"/>
    <cellStyle name="Note 8 13" xfId="10363"/>
    <cellStyle name="Note 8 13 2" xfId="21964"/>
    <cellStyle name="Note 8 13 2 2" xfId="43050"/>
    <cellStyle name="Note 8 13 3" xfId="43049"/>
    <cellStyle name="Note 8 14" xfId="10775"/>
    <cellStyle name="Note 8 14 2" xfId="22319"/>
    <cellStyle name="Note 8 14 2 2" xfId="43052"/>
    <cellStyle name="Note 8 14 3" xfId="43051"/>
    <cellStyle name="Note 8 15" xfId="11200"/>
    <cellStyle name="Note 8 15 2" xfId="22687"/>
    <cellStyle name="Note 8 15 2 2" xfId="43054"/>
    <cellStyle name="Note 8 15 3" xfId="43053"/>
    <cellStyle name="Note 8 16" xfId="11611"/>
    <cellStyle name="Note 8 16 2" xfId="23050"/>
    <cellStyle name="Note 8 16 2 2" xfId="43056"/>
    <cellStyle name="Note 8 16 3" xfId="43055"/>
    <cellStyle name="Note 8 17" xfId="12040"/>
    <cellStyle name="Note 8 17 2" xfId="23457"/>
    <cellStyle name="Note 8 17 2 2" xfId="43058"/>
    <cellStyle name="Note 8 17 3" xfId="43057"/>
    <cellStyle name="Note 8 18" xfId="12415"/>
    <cellStyle name="Note 8 18 2" xfId="23793"/>
    <cellStyle name="Note 8 18 2 2" xfId="43060"/>
    <cellStyle name="Note 8 18 3" xfId="43059"/>
    <cellStyle name="Note 8 19" xfId="12774"/>
    <cellStyle name="Note 8 19 2" xfId="24111"/>
    <cellStyle name="Note 8 19 2 2" xfId="43062"/>
    <cellStyle name="Note 8 19 3" xfId="43061"/>
    <cellStyle name="Note 8 2" xfId="4416"/>
    <cellStyle name="Note 8 2 2" xfId="43063"/>
    <cellStyle name="Note 8 20" xfId="13189"/>
    <cellStyle name="Note 8 20 2" xfId="24500"/>
    <cellStyle name="Note 8 20 2 2" xfId="43065"/>
    <cellStyle name="Note 8 20 3" xfId="43064"/>
    <cellStyle name="Note 8 21" xfId="13526"/>
    <cellStyle name="Note 8 21 2" xfId="24805"/>
    <cellStyle name="Note 8 21 2 2" xfId="43067"/>
    <cellStyle name="Note 8 21 3" xfId="43066"/>
    <cellStyle name="Note 8 22" xfId="13857"/>
    <cellStyle name="Note 8 22 2" xfId="25107"/>
    <cellStyle name="Note 8 22 2 2" xfId="43069"/>
    <cellStyle name="Note 8 22 3" xfId="43068"/>
    <cellStyle name="Note 8 23" xfId="14185"/>
    <cellStyle name="Note 8 23 2" xfId="25407"/>
    <cellStyle name="Note 8 23 2 2" xfId="43071"/>
    <cellStyle name="Note 8 23 3" xfId="43070"/>
    <cellStyle name="Note 8 24" xfId="14479"/>
    <cellStyle name="Note 8 24 2" xfId="43072"/>
    <cellStyle name="Note 8 25" xfId="43042"/>
    <cellStyle name="Note 8 26" xfId="4415"/>
    <cellStyle name="Note 8 3" xfId="4417"/>
    <cellStyle name="Note 8 3 2" xfId="43073"/>
    <cellStyle name="Note 8 4" xfId="4418"/>
    <cellStyle name="Note 8 4 2" xfId="43074"/>
    <cellStyle name="Note 8 5" xfId="4419"/>
    <cellStyle name="Note 8 5 2" xfId="43075"/>
    <cellStyle name="Note 8 6" xfId="7198"/>
    <cellStyle name="Note 8 6 2" xfId="19203"/>
    <cellStyle name="Note 8 6 2 2" xfId="43077"/>
    <cellStyle name="Note 8 6 3" xfId="43076"/>
    <cellStyle name="Note 8 7" xfId="7665"/>
    <cellStyle name="Note 8 7 2" xfId="19610"/>
    <cellStyle name="Note 8 7 2 2" xfId="43079"/>
    <cellStyle name="Note 8 7 3" xfId="43078"/>
    <cellStyle name="Note 8 8" xfId="8117"/>
    <cellStyle name="Note 8 8 2" xfId="20001"/>
    <cellStyle name="Note 8 8 2 2" xfId="43081"/>
    <cellStyle name="Note 8 8 3" xfId="43080"/>
    <cellStyle name="Note 8 9" xfId="8578"/>
    <cellStyle name="Note 8 9 2" xfId="20391"/>
    <cellStyle name="Note 8 9 2 2" xfId="43083"/>
    <cellStyle name="Note 8 9 3" xfId="43082"/>
    <cellStyle name="Note 9" xfId="742"/>
    <cellStyle name="Note 9 10" xfId="9041"/>
    <cellStyle name="Note 9 10 2" xfId="20803"/>
    <cellStyle name="Note 9 10 2 2" xfId="43086"/>
    <cellStyle name="Note 9 10 3" xfId="43085"/>
    <cellStyle name="Note 9 11" xfId="9486"/>
    <cellStyle name="Note 9 11 2" xfId="21202"/>
    <cellStyle name="Note 9 11 2 2" xfId="43088"/>
    <cellStyle name="Note 9 11 3" xfId="43087"/>
    <cellStyle name="Note 9 12" xfId="9928"/>
    <cellStyle name="Note 9 12 2" xfId="21587"/>
    <cellStyle name="Note 9 12 2 2" xfId="43090"/>
    <cellStyle name="Note 9 12 3" xfId="43089"/>
    <cellStyle name="Note 9 13" xfId="10364"/>
    <cellStyle name="Note 9 13 2" xfId="21965"/>
    <cellStyle name="Note 9 13 2 2" xfId="43092"/>
    <cellStyle name="Note 9 13 3" xfId="43091"/>
    <cellStyle name="Note 9 14" xfId="10780"/>
    <cellStyle name="Note 9 14 2" xfId="22320"/>
    <cellStyle name="Note 9 14 2 2" xfId="43094"/>
    <cellStyle name="Note 9 14 3" xfId="43093"/>
    <cellStyle name="Note 9 15" xfId="11203"/>
    <cellStyle name="Note 9 15 2" xfId="22688"/>
    <cellStyle name="Note 9 15 2 2" xfId="43096"/>
    <cellStyle name="Note 9 15 3" xfId="43095"/>
    <cellStyle name="Note 9 16" xfId="11612"/>
    <cellStyle name="Note 9 16 2" xfId="23051"/>
    <cellStyle name="Note 9 16 2 2" xfId="43098"/>
    <cellStyle name="Note 9 16 3" xfId="43097"/>
    <cellStyle name="Note 9 17" xfId="12041"/>
    <cellStyle name="Note 9 17 2" xfId="23458"/>
    <cellStyle name="Note 9 17 2 2" xfId="43100"/>
    <cellStyle name="Note 9 17 3" xfId="43099"/>
    <cellStyle name="Note 9 18" xfId="12418"/>
    <cellStyle name="Note 9 18 2" xfId="23796"/>
    <cellStyle name="Note 9 18 2 2" xfId="43102"/>
    <cellStyle name="Note 9 18 3" xfId="43101"/>
    <cellStyle name="Note 9 19" xfId="12775"/>
    <cellStyle name="Note 9 19 2" xfId="24112"/>
    <cellStyle name="Note 9 19 2 2" xfId="43104"/>
    <cellStyle name="Note 9 19 3" xfId="43103"/>
    <cellStyle name="Note 9 2" xfId="4421"/>
    <cellStyle name="Note 9 2 2" xfId="43105"/>
    <cellStyle name="Note 9 20" xfId="13190"/>
    <cellStyle name="Note 9 20 2" xfId="24501"/>
    <cellStyle name="Note 9 20 2 2" xfId="43107"/>
    <cellStyle name="Note 9 20 3" xfId="43106"/>
    <cellStyle name="Note 9 21" xfId="13527"/>
    <cellStyle name="Note 9 21 2" xfId="24806"/>
    <cellStyle name="Note 9 21 2 2" xfId="43109"/>
    <cellStyle name="Note 9 21 3" xfId="43108"/>
    <cellStyle name="Note 9 22" xfId="13859"/>
    <cellStyle name="Note 9 22 2" xfId="25108"/>
    <cellStyle name="Note 9 22 2 2" xfId="43111"/>
    <cellStyle name="Note 9 22 3" xfId="43110"/>
    <cellStyle name="Note 9 23" xfId="14186"/>
    <cellStyle name="Note 9 23 2" xfId="25408"/>
    <cellStyle name="Note 9 23 2 2" xfId="43113"/>
    <cellStyle name="Note 9 23 3" xfId="43112"/>
    <cellStyle name="Note 9 24" xfId="14480"/>
    <cellStyle name="Note 9 24 2" xfId="43114"/>
    <cellStyle name="Note 9 25" xfId="43084"/>
    <cellStyle name="Note 9 26" xfId="4420"/>
    <cellStyle name="Note 9 3" xfId="4422"/>
    <cellStyle name="Note 9 3 2" xfId="43115"/>
    <cellStyle name="Note 9 4" xfId="4423"/>
    <cellStyle name="Note 9 4 2" xfId="43116"/>
    <cellStyle name="Note 9 5" xfId="4424"/>
    <cellStyle name="Note 9 5 2" xfId="43117"/>
    <cellStyle name="Note 9 6" xfId="7202"/>
    <cellStyle name="Note 9 6 2" xfId="19207"/>
    <cellStyle name="Note 9 6 2 2" xfId="43119"/>
    <cellStyle name="Note 9 6 3" xfId="43118"/>
    <cellStyle name="Note 9 7" xfId="7668"/>
    <cellStyle name="Note 9 7 2" xfId="19613"/>
    <cellStyle name="Note 9 7 2 2" xfId="43121"/>
    <cellStyle name="Note 9 7 3" xfId="43120"/>
    <cellStyle name="Note 9 8" xfId="8119"/>
    <cellStyle name="Note 9 8 2" xfId="20003"/>
    <cellStyle name="Note 9 8 2 2" xfId="43123"/>
    <cellStyle name="Note 9 8 3" xfId="43122"/>
    <cellStyle name="Note 9 9" xfId="8583"/>
    <cellStyle name="Note 9 9 2" xfId="20392"/>
    <cellStyle name="Note 9 9 2 2" xfId="43125"/>
    <cellStyle name="Note 9 9 3" xfId="43124"/>
    <cellStyle name="Output 10" xfId="860"/>
    <cellStyle name="Output 10 10" xfId="10785"/>
    <cellStyle name="Output 10 10 2" xfId="22321"/>
    <cellStyle name="Output 10 10 2 2" xfId="43129"/>
    <cellStyle name="Output 10 10 3" xfId="43128"/>
    <cellStyle name="Output 10 11" xfId="11204"/>
    <cellStyle name="Output 10 11 2" xfId="22689"/>
    <cellStyle name="Output 10 11 2 2" xfId="43131"/>
    <cellStyle name="Output 10 11 3" xfId="43130"/>
    <cellStyle name="Output 10 12" xfId="11613"/>
    <cellStyle name="Output 10 12 2" xfId="23052"/>
    <cellStyle name="Output 10 12 2 2" xfId="43133"/>
    <cellStyle name="Output 10 12 3" xfId="43132"/>
    <cellStyle name="Output 10 13" xfId="12045"/>
    <cellStyle name="Output 10 13 2" xfId="23459"/>
    <cellStyle name="Output 10 13 2 2" xfId="43135"/>
    <cellStyle name="Output 10 13 3" xfId="43134"/>
    <cellStyle name="Output 10 14" xfId="12419"/>
    <cellStyle name="Output 10 14 2" xfId="23797"/>
    <cellStyle name="Output 10 14 2 2" xfId="43137"/>
    <cellStyle name="Output 10 14 3" xfId="43136"/>
    <cellStyle name="Output 10 15" xfId="12776"/>
    <cellStyle name="Output 10 15 2" xfId="24113"/>
    <cellStyle name="Output 10 15 2 2" xfId="43139"/>
    <cellStyle name="Output 10 15 3" xfId="43138"/>
    <cellStyle name="Output 10 16" xfId="13191"/>
    <cellStyle name="Output 10 16 2" xfId="24502"/>
    <cellStyle name="Output 10 16 2 2" xfId="43141"/>
    <cellStyle name="Output 10 16 3" xfId="43140"/>
    <cellStyle name="Output 10 17" xfId="13528"/>
    <cellStyle name="Output 10 17 2" xfId="24807"/>
    <cellStyle name="Output 10 17 2 2" xfId="43143"/>
    <cellStyle name="Output 10 17 3" xfId="43142"/>
    <cellStyle name="Output 10 18" xfId="13864"/>
    <cellStyle name="Output 10 18 2" xfId="25109"/>
    <cellStyle name="Output 10 18 2 2" xfId="43145"/>
    <cellStyle name="Output 10 18 3" xfId="43144"/>
    <cellStyle name="Output 10 19" xfId="14187"/>
    <cellStyle name="Output 10 19 2" xfId="25409"/>
    <cellStyle name="Output 10 19 2 2" xfId="43147"/>
    <cellStyle name="Output 10 19 3" xfId="43146"/>
    <cellStyle name="Output 10 2" xfId="7204"/>
    <cellStyle name="Output 10 2 2" xfId="19209"/>
    <cellStyle name="Output 10 2 2 2" xfId="43149"/>
    <cellStyle name="Output 10 2 3" xfId="43148"/>
    <cellStyle name="Output 10 20" xfId="14481"/>
    <cellStyle name="Output 10 20 2" xfId="43150"/>
    <cellStyle name="Output 10 21" xfId="43127"/>
    <cellStyle name="Output 10 22" xfId="4425"/>
    <cellStyle name="Output 10 3" xfId="7671"/>
    <cellStyle name="Output 10 3 2" xfId="19614"/>
    <cellStyle name="Output 10 3 2 2" xfId="43152"/>
    <cellStyle name="Output 10 3 3" xfId="43151"/>
    <cellStyle name="Output 10 4" xfId="8121"/>
    <cellStyle name="Output 10 4 2" xfId="20004"/>
    <cellStyle name="Output 10 4 2 2" xfId="43154"/>
    <cellStyle name="Output 10 4 3" xfId="43153"/>
    <cellStyle name="Output 10 5" xfId="8588"/>
    <cellStyle name="Output 10 5 2" xfId="20393"/>
    <cellStyle name="Output 10 5 2 2" xfId="43156"/>
    <cellStyle name="Output 10 5 3" xfId="43155"/>
    <cellStyle name="Output 10 6" xfId="9043"/>
    <cellStyle name="Output 10 6 2" xfId="20804"/>
    <cellStyle name="Output 10 6 2 2" xfId="43158"/>
    <cellStyle name="Output 10 6 3" xfId="43157"/>
    <cellStyle name="Output 10 7" xfId="9488"/>
    <cellStyle name="Output 10 7 2" xfId="21204"/>
    <cellStyle name="Output 10 7 2 2" xfId="43160"/>
    <cellStyle name="Output 10 7 3" xfId="43159"/>
    <cellStyle name="Output 10 8" xfId="9932"/>
    <cellStyle name="Output 10 8 2" xfId="21588"/>
    <cellStyle name="Output 10 8 2 2" xfId="43162"/>
    <cellStyle name="Output 10 8 3" xfId="43161"/>
    <cellStyle name="Output 10 9" xfId="10365"/>
    <cellStyle name="Output 10 9 2" xfId="21966"/>
    <cellStyle name="Output 10 9 2 2" xfId="43164"/>
    <cellStyle name="Output 10 9 3" xfId="43163"/>
    <cellStyle name="Output 11" xfId="978"/>
    <cellStyle name="Output 11 10" xfId="10786"/>
    <cellStyle name="Output 11 10 2" xfId="22322"/>
    <cellStyle name="Output 11 10 2 2" xfId="43167"/>
    <cellStyle name="Output 11 10 3" xfId="43166"/>
    <cellStyle name="Output 11 11" xfId="11205"/>
    <cellStyle name="Output 11 11 2" xfId="22690"/>
    <cellStyle name="Output 11 11 2 2" xfId="43169"/>
    <cellStyle name="Output 11 11 3" xfId="43168"/>
    <cellStyle name="Output 11 12" xfId="11614"/>
    <cellStyle name="Output 11 12 2" xfId="23053"/>
    <cellStyle name="Output 11 12 2 2" xfId="43171"/>
    <cellStyle name="Output 11 12 3" xfId="43170"/>
    <cellStyle name="Output 11 13" xfId="12046"/>
    <cellStyle name="Output 11 13 2" xfId="23460"/>
    <cellStyle name="Output 11 13 2 2" xfId="43173"/>
    <cellStyle name="Output 11 13 3" xfId="43172"/>
    <cellStyle name="Output 11 14" xfId="12420"/>
    <cellStyle name="Output 11 14 2" xfId="23798"/>
    <cellStyle name="Output 11 14 2 2" xfId="43175"/>
    <cellStyle name="Output 11 14 3" xfId="43174"/>
    <cellStyle name="Output 11 15" xfId="12777"/>
    <cellStyle name="Output 11 15 2" xfId="24114"/>
    <cellStyle name="Output 11 15 2 2" xfId="43177"/>
    <cellStyle name="Output 11 15 3" xfId="43176"/>
    <cellStyle name="Output 11 16" xfId="13192"/>
    <cellStyle name="Output 11 16 2" xfId="24503"/>
    <cellStyle name="Output 11 16 2 2" xfId="43179"/>
    <cellStyle name="Output 11 16 3" xfId="43178"/>
    <cellStyle name="Output 11 17" xfId="13529"/>
    <cellStyle name="Output 11 17 2" xfId="24808"/>
    <cellStyle name="Output 11 17 2 2" xfId="43181"/>
    <cellStyle name="Output 11 17 3" xfId="43180"/>
    <cellStyle name="Output 11 18" xfId="13865"/>
    <cellStyle name="Output 11 18 2" xfId="25110"/>
    <cellStyle name="Output 11 18 2 2" xfId="43183"/>
    <cellStyle name="Output 11 18 3" xfId="43182"/>
    <cellStyle name="Output 11 19" xfId="14188"/>
    <cellStyle name="Output 11 19 2" xfId="25410"/>
    <cellStyle name="Output 11 19 2 2" xfId="43185"/>
    <cellStyle name="Output 11 19 3" xfId="43184"/>
    <cellStyle name="Output 11 2" xfId="7205"/>
    <cellStyle name="Output 11 2 2" xfId="19210"/>
    <cellStyle name="Output 11 2 2 2" xfId="43187"/>
    <cellStyle name="Output 11 2 3" xfId="43186"/>
    <cellStyle name="Output 11 20" xfId="14482"/>
    <cellStyle name="Output 11 20 2" xfId="43188"/>
    <cellStyle name="Output 11 21" xfId="43165"/>
    <cellStyle name="Output 11 22" xfId="4426"/>
    <cellStyle name="Output 11 3" xfId="7672"/>
    <cellStyle name="Output 11 3 2" xfId="19615"/>
    <cellStyle name="Output 11 3 2 2" xfId="43190"/>
    <cellStyle name="Output 11 3 3" xfId="43189"/>
    <cellStyle name="Output 11 4" xfId="8122"/>
    <cellStyle name="Output 11 4 2" xfId="20005"/>
    <cellStyle name="Output 11 4 2 2" xfId="43192"/>
    <cellStyle name="Output 11 4 3" xfId="43191"/>
    <cellStyle name="Output 11 5" xfId="8589"/>
    <cellStyle name="Output 11 5 2" xfId="20394"/>
    <cellStyle name="Output 11 5 2 2" xfId="43194"/>
    <cellStyle name="Output 11 5 3" xfId="43193"/>
    <cellStyle name="Output 11 6" xfId="9044"/>
    <cellStyle name="Output 11 6 2" xfId="20805"/>
    <cellStyle name="Output 11 6 2 2" xfId="43196"/>
    <cellStyle name="Output 11 6 3" xfId="43195"/>
    <cellStyle name="Output 11 7" xfId="9489"/>
    <cellStyle name="Output 11 7 2" xfId="21205"/>
    <cellStyle name="Output 11 7 2 2" xfId="43198"/>
    <cellStyle name="Output 11 7 3" xfId="43197"/>
    <cellStyle name="Output 11 8" xfId="9933"/>
    <cellStyle name="Output 11 8 2" xfId="21589"/>
    <cellStyle name="Output 11 8 2 2" xfId="43200"/>
    <cellStyle name="Output 11 8 3" xfId="43199"/>
    <cellStyle name="Output 11 9" xfId="10366"/>
    <cellStyle name="Output 11 9 2" xfId="21967"/>
    <cellStyle name="Output 11 9 2 2" xfId="43202"/>
    <cellStyle name="Output 11 9 3" xfId="43201"/>
    <cellStyle name="Output 12" xfId="1249"/>
    <cellStyle name="Output 12 10" xfId="4427"/>
    <cellStyle name="Output 12 10 10" xfId="10788"/>
    <cellStyle name="Output 12 10 10 2" xfId="22324"/>
    <cellStyle name="Output 12 10 10 2 2" xfId="43206"/>
    <cellStyle name="Output 12 10 10 3" xfId="43205"/>
    <cellStyle name="Output 12 10 11" xfId="11207"/>
    <cellStyle name="Output 12 10 11 2" xfId="22692"/>
    <cellStyle name="Output 12 10 11 2 2" xfId="43208"/>
    <cellStyle name="Output 12 10 11 3" xfId="43207"/>
    <cellStyle name="Output 12 10 12" xfId="11616"/>
    <cellStyle name="Output 12 10 12 2" xfId="23055"/>
    <cellStyle name="Output 12 10 12 2 2" xfId="43210"/>
    <cellStyle name="Output 12 10 12 3" xfId="43209"/>
    <cellStyle name="Output 12 10 13" xfId="12048"/>
    <cellStyle name="Output 12 10 13 2" xfId="23462"/>
    <cellStyle name="Output 12 10 13 2 2" xfId="43212"/>
    <cellStyle name="Output 12 10 13 3" xfId="43211"/>
    <cellStyle name="Output 12 10 14" xfId="12422"/>
    <cellStyle name="Output 12 10 14 2" xfId="23800"/>
    <cellStyle name="Output 12 10 14 2 2" xfId="43214"/>
    <cellStyle name="Output 12 10 14 3" xfId="43213"/>
    <cellStyle name="Output 12 10 15" xfId="12779"/>
    <cellStyle name="Output 12 10 15 2" xfId="24116"/>
    <cellStyle name="Output 12 10 15 2 2" xfId="43216"/>
    <cellStyle name="Output 12 10 15 3" xfId="43215"/>
    <cellStyle name="Output 12 10 16" xfId="13194"/>
    <cellStyle name="Output 12 10 16 2" xfId="24505"/>
    <cellStyle name="Output 12 10 16 2 2" xfId="43218"/>
    <cellStyle name="Output 12 10 16 3" xfId="43217"/>
    <cellStyle name="Output 12 10 17" xfId="13531"/>
    <cellStyle name="Output 12 10 17 2" xfId="24810"/>
    <cellStyle name="Output 12 10 17 2 2" xfId="43220"/>
    <cellStyle name="Output 12 10 17 3" xfId="43219"/>
    <cellStyle name="Output 12 10 18" xfId="13867"/>
    <cellStyle name="Output 12 10 18 2" xfId="25112"/>
    <cellStyle name="Output 12 10 18 2 2" xfId="43222"/>
    <cellStyle name="Output 12 10 18 3" xfId="43221"/>
    <cellStyle name="Output 12 10 19" xfId="14190"/>
    <cellStyle name="Output 12 10 19 2" xfId="25412"/>
    <cellStyle name="Output 12 10 19 2 2" xfId="43224"/>
    <cellStyle name="Output 12 10 19 3" xfId="43223"/>
    <cellStyle name="Output 12 10 2" xfId="7207"/>
    <cellStyle name="Output 12 10 2 2" xfId="19212"/>
    <cellStyle name="Output 12 10 2 2 2" xfId="43226"/>
    <cellStyle name="Output 12 10 2 3" xfId="43225"/>
    <cellStyle name="Output 12 10 20" xfId="14484"/>
    <cellStyle name="Output 12 10 20 2" xfId="43227"/>
    <cellStyle name="Output 12 10 21" xfId="43204"/>
    <cellStyle name="Output 12 10 3" xfId="7674"/>
    <cellStyle name="Output 12 10 3 2" xfId="19617"/>
    <cellStyle name="Output 12 10 3 2 2" xfId="43229"/>
    <cellStyle name="Output 12 10 3 3" xfId="43228"/>
    <cellStyle name="Output 12 10 4" xfId="8124"/>
    <cellStyle name="Output 12 10 4 2" xfId="20007"/>
    <cellStyle name="Output 12 10 4 2 2" xfId="43231"/>
    <cellStyle name="Output 12 10 4 3" xfId="43230"/>
    <cellStyle name="Output 12 10 5" xfId="8591"/>
    <cellStyle name="Output 12 10 5 2" xfId="20396"/>
    <cellStyle name="Output 12 10 5 2 2" xfId="43233"/>
    <cellStyle name="Output 12 10 5 3" xfId="43232"/>
    <cellStyle name="Output 12 10 6" xfId="9046"/>
    <cellStyle name="Output 12 10 6 2" xfId="20807"/>
    <cellStyle name="Output 12 10 6 2 2" xfId="43235"/>
    <cellStyle name="Output 12 10 6 3" xfId="43234"/>
    <cellStyle name="Output 12 10 7" xfId="9491"/>
    <cellStyle name="Output 12 10 7 2" xfId="21207"/>
    <cellStyle name="Output 12 10 7 2 2" xfId="43237"/>
    <cellStyle name="Output 12 10 7 3" xfId="43236"/>
    <cellStyle name="Output 12 10 8" xfId="9935"/>
    <cellStyle name="Output 12 10 8 2" xfId="21591"/>
    <cellStyle name="Output 12 10 8 2 2" xfId="43239"/>
    <cellStyle name="Output 12 10 8 3" xfId="43238"/>
    <cellStyle name="Output 12 10 9" xfId="10368"/>
    <cellStyle name="Output 12 10 9 2" xfId="21969"/>
    <cellStyle name="Output 12 10 9 2 2" xfId="43241"/>
    <cellStyle name="Output 12 10 9 3" xfId="43240"/>
    <cellStyle name="Output 12 11" xfId="4428"/>
    <cellStyle name="Output 12 11 10" xfId="10789"/>
    <cellStyle name="Output 12 11 10 2" xfId="22325"/>
    <cellStyle name="Output 12 11 10 2 2" xfId="43244"/>
    <cellStyle name="Output 12 11 10 3" xfId="43243"/>
    <cellStyle name="Output 12 11 11" xfId="11208"/>
    <cellStyle name="Output 12 11 11 2" xfId="22693"/>
    <cellStyle name="Output 12 11 11 2 2" xfId="43246"/>
    <cellStyle name="Output 12 11 11 3" xfId="43245"/>
    <cellStyle name="Output 12 11 12" xfId="11617"/>
    <cellStyle name="Output 12 11 12 2" xfId="23056"/>
    <cellStyle name="Output 12 11 12 2 2" xfId="43248"/>
    <cellStyle name="Output 12 11 12 3" xfId="43247"/>
    <cellStyle name="Output 12 11 13" xfId="12049"/>
    <cellStyle name="Output 12 11 13 2" xfId="23463"/>
    <cellStyle name="Output 12 11 13 2 2" xfId="43250"/>
    <cellStyle name="Output 12 11 13 3" xfId="43249"/>
    <cellStyle name="Output 12 11 14" xfId="12423"/>
    <cellStyle name="Output 12 11 14 2" xfId="23801"/>
    <cellStyle name="Output 12 11 14 2 2" xfId="43252"/>
    <cellStyle name="Output 12 11 14 3" xfId="43251"/>
    <cellStyle name="Output 12 11 15" xfId="12780"/>
    <cellStyle name="Output 12 11 15 2" xfId="24117"/>
    <cellStyle name="Output 12 11 15 2 2" xfId="43254"/>
    <cellStyle name="Output 12 11 15 3" xfId="43253"/>
    <cellStyle name="Output 12 11 16" xfId="13195"/>
    <cellStyle name="Output 12 11 16 2" xfId="24506"/>
    <cellStyle name="Output 12 11 16 2 2" xfId="43256"/>
    <cellStyle name="Output 12 11 16 3" xfId="43255"/>
    <cellStyle name="Output 12 11 17" xfId="13532"/>
    <cellStyle name="Output 12 11 17 2" xfId="24811"/>
    <cellStyle name="Output 12 11 17 2 2" xfId="43258"/>
    <cellStyle name="Output 12 11 17 3" xfId="43257"/>
    <cellStyle name="Output 12 11 18" xfId="13868"/>
    <cellStyle name="Output 12 11 18 2" xfId="25113"/>
    <cellStyle name="Output 12 11 18 2 2" xfId="43260"/>
    <cellStyle name="Output 12 11 18 3" xfId="43259"/>
    <cellStyle name="Output 12 11 19" xfId="14191"/>
    <cellStyle name="Output 12 11 19 2" xfId="25413"/>
    <cellStyle name="Output 12 11 19 2 2" xfId="43262"/>
    <cellStyle name="Output 12 11 19 3" xfId="43261"/>
    <cellStyle name="Output 12 11 2" xfId="7208"/>
    <cellStyle name="Output 12 11 2 2" xfId="19213"/>
    <cellStyle name="Output 12 11 2 2 2" xfId="43264"/>
    <cellStyle name="Output 12 11 2 3" xfId="43263"/>
    <cellStyle name="Output 12 11 20" xfId="14485"/>
    <cellStyle name="Output 12 11 20 2" xfId="43265"/>
    <cellStyle name="Output 12 11 21" xfId="43242"/>
    <cellStyle name="Output 12 11 3" xfId="7675"/>
    <cellStyle name="Output 12 11 3 2" xfId="19618"/>
    <cellStyle name="Output 12 11 3 2 2" xfId="43267"/>
    <cellStyle name="Output 12 11 3 3" xfId="43266"/>
    <cellStyle name="Output 12 11 4" xfId="8125"/>
    <cellStyle name="Output 12 11 4 2" xfId="20008"/>
    <cellStyle name="Output 12 11 4 2 2" xfId="43269"/>
    <cellStyle name="Output 12 11 4 3" xfId="43268"/>
    <cellStyle name="Output 12 11 5" xfId="8592"/>
    <cellStyle name="Output 12 11 5 2" xfId="20397"/>
    <cellStyle name="Output 12 11 5 2 2" xfId="43271"/>
    <cellStyle name="Output 12 11 5 3" xfId="43270"/>
    <cellStyle name="Output 12 11 6" xfId="9047"/>
    <cellStyle name="Output 12 11 6 2" xfId="20808"/>
    <cellStyle name="Output 12 11 6 2 2" xfId="43273"/>
    <cellStyle name="Output 12 11 6 3" xfId="43272"/>
    <cellStyle name="Output 12 11 7" xfId="9492"/>
    <cellStyle name="Output 12 11 7 2" xfId="21208"/>
    <cellStyle name="Output 12 11 7 2 2" xfId="43275"/>
    <cellStyle name="Output 12 11 7 3" xfId="43274"/>
    <cellStyle name="Output 12 11 8" xfId="9936"/>
    <cellStyle name="Output 12 11 8 2" xfId="21592"/>
    <cellStyle name="Output 12 11 8 2 2" xfId="43277"/>
    <cellStyle name="Output 12 11 8 3" xfId="43276"/>
    <cellStyle name="Output 12 11 9" xfId="10369"/>
    <cellStyle name="Output 12 11 9 2" xfId="21970"/>
    <cellStyle name="Output 12 11 9 2 2" xfId="43279"/>
    <cellStyle name="Output 12 11 9 3" xfId="43278"/>
    <cellStyle name="Output 12 12" xfId="4429"/>
    <cellStyle name="Output 12 12 10" xfId="10790"/>
    <cellStyle name="Output 12 12 10 2" xfId="22326"/>
    <cellStyle name="Output 12 12 10 2 2" xfId="43282"/>
    <cellStyle name="Output 12 12 10 3" xfId="43281"/>
    <cellStyle name="Output 12 12 11" xfId="11209"/>
    <cellStyle name="Output 12 12 11 2" xfId="22694"/>
    <cellStyle name="Output 12 12 11 2 2" xfId="43284"/>
    <cellStyle name="Output 12 12 11 3" xfId="43283"/>
    <cellStyle name="Output 12 12 12" xfId="11618"/>
    <cellStyle name="Output 12 12 12 2" xfId="23057"/>
    <cellStyle name="Output 12 12 12 2 2" xfId="43286"/>
    <cellStyle name="Output 12 12 12 3" xfId="43285"/>
    <cellStyle name="Output 12 12 13" xfId="12050"/>
    <cellStyle name="Output 12 12 13 2" xfId="23464"/>
    <cellStyle name="Output 12 12 13 2 2" xfId="43288"/>
    <cellStyle name="Output 12 12 13 3" xfId="43287"/>
    <cellStyle name="Output 12 12 14" xfId="12424"/>
    <cellStyle name="Output 12 12 14 2" xfId="23802"/>
    <cellStyle name="Output 12 12 14 2 2" xfId="43290"/>
    <cellStyle name="Output 12 12 14 3" xfId="43289"/>
    <cellStyle name="Output 12 12 15" xfId="12781"/>
    <cellStyle name="Output 12 12 15 2" xfId="24118"/>
    <cellStyle name="Output 12 12 15 2 2" xfId="43292"/>
    <cellStyle name="Output 12 12 15 3" xfId="43291"/>
    <cellStyle name="Output 12 12 16" xfId="13196"/>
    <cellStyle name="Output 12 12 16 2" xfId="24507"/>
    <cellStyle name="Output 12 12 16 2 2" xfId="43294"/>
    <cellStyle name="Output 12 12 16 3" xfId="43293"/>
    <cellStyle name="Output 12 12 17" xfId="13533"/>
    <cellStyle name="Output 12 12 17 2" xfId="24812"/>
    <cellStyle name="Output 12 12 17 2 2" xfId="43296"/>
    <cellStyle name="Output 12 12 17 3" xfId="43295"/>
    <cellStyle name="Output 12 12 18" xfId="13869"/>
    <cellStyle name="Output 12 12 18 2" xfId="25114"/>
    <cellStyle name="Output 12 12 18 2 2" xfId="43298"/>
    <cellStyle name="Output 12 12 18 3" xfId="43297"/>
    <cellStyle name="Output 12 12 19" xfId="14192"/>
    <cellStyle name="Output 12 12 19 2" xfId="25414"/>
    <cellStyle name="Output 12 12 19 2 2" xfId="43300"/>
    <cellStyle name="Output 12 12 19 3" xfId="43299"/>
    <cellStyle name="Output 12 12 2" xfId="7209"/>
    <cellStyle name="Output 12 12 2 2" xfId="19214"/>
    <cellStyle name="Output 12 12 2 2 2" xfId="43302"/>
    <cellStyle name="Output 12 12 2 3" xfId="43301"/>
    <cellStyle name="Output 12 12 20" xfId="14486"/>
    <cellStyle name="Output 12 12 20 2" xfId="43303"/>
    <cellStyle name="Output 12 12 21" xfId="43280"/>
    <cellStyle name="Output 12 12 3" xfId="7676"/>
    <cellStyle name="Output 12 12 3 2" xfId="19619"/>
    <cellStyle name="Output 12 12 3 2 2" xfId="43305"/>
    <cellStyle name="Output 12 12 3 3" xfId="43304"/>
    <cellStyle name="Output 12 12 4" xfId="8126"/>
    <cellStyle name="Output 12 12 4 2" xfId="20009"/>
    <cellStyle name="Output 12 12 4 2 2" xfId="43307"/>
    <cellStyle name="Output 12 12 4 3" xfId="43306"/>
    <cellStyle name="Output 12 12 5" xfId="8593"/>
    <cellStyle name="Output 12 12 5 2" xfId="20398"/>
    <cellStyle name="Output 12 12 5 2 2" xfId="43309"/>
    <cellStyle name="Output 12 12 5 3" xfId="43308"/>
    <cellStyle name="Output 12 12 6" xfId="9048"/>
    <cellStyle name="Output 12 12 6 2" xfId="20809"/>
    <cellStyle name="Output 12 12 6 2 2" xfId="43311"/>
    <cellStyle name="Output 12 12 6 3" xfId="43310"/>
    <cellStyle name="Output 12 12 7" xfId="9493"/>
    <cellStyle name="Output 12 12 7 2" xfId="21209"/>
    <cellStyle name="Output 12 12 7 2 2" xfId="43313"/>
    <cellStyle name="Output 12 12 7 3" xfId="43312"/>
    <cellStyle name="Output 12 12 8" xfId="9937"/>
    <cellStyle name="Output 12 12 8 2" xfId="21593"/>
    <cellStyle name="Output 12 12 8 2 2" xfId="43315"/>
    <cellStyle name="Output 12 12 8 3" xfId="43314"/>
    <cellStyle name="Output 12 12 9" xfId="10370"/>
    <cellStyle name="Output 12 12 9 2" xfId="21971"/>
    <cellStyle name="Output 12 12 9 2 2" xfId="43317"/>
    <cellStyle name="Output 12 12 9 3" xfId="43316"/>
    <cellStyle name="Output 12 13" xfId="4430"/>
    <cellStyle name="Output 12 13 10" xfId="10791"/>
    <cellStyle name="Output 12 13 10 2" xfId="22327"/>
    <cellStyle name="Output 12 13 10 2 2" xfId="43320"/>
    <cellStyle name="Output 12 13 10 3" xfId="43319"/>
    <cellStyle name="Output 12 13 11" xfId="11210"/>
    <cellStyle name="Output 12 13 11 2" xfId="22695"/>
    <cellStyle name="Output 12 13 11 2 2" xfId="43322"/>
    <cellStyle name="Output 12 13 11 3" xfId="43321"/>
    <cellStyle name="Output 12 13 12" xfId="11619"/>
    <cellStyle name="Output 12 13 12 2" xfId="23058"/>
    <cellStyle name="Output 12 13 12 2 2" xfId="43324"/>
    <cellStyle name="Output 12 13 12 3" xfId="43323"/>
    <cellStyle name="Output 12 13 13" xfId="12051"/>
    <cellStyle name="Output 12 13 13 2" xfId="23465"/>
    <cellStyle name="Output 12 13 13 2 2" xfId="43326"/>
    <cellStyle name="Output 12 13 13 3" xfId="43325"/>
    <cellStyle name="Output 12 13 14" xfId="12425"/>
    <cellStyle name="Output 12 13 14 2" xfId="23803"/>
    <cellStyle name="Output 12 13 14 2 2" xfId="43328"/>
    <cellStyle name="Output 12 13 14 3" xfId="43327"/>
    <cellStyle name="Output 12 13 15" xfId="12782"/>
    <cellStyle name="Output 12 13 15 2" xfId="24119"/>
    <cellStyle name="Output 12 13 15 2 2" xfId="43330"/>
    <cellStyle name="Output 12 13 15 3" xfId="43329"/>
    <cellStyle name="Output 12 13 16" xfId="13197"/>
    <cellStyle name="Output 12 13 16 2" xfId="24508"/>
    <cellStyle name="Output 12 13 16 2 2" xfId="43332"/>
    <cellStyle name="Output 12 13 16 3" xfId="43331"/>
    <cellStyle name="Output 12 13 17" xfId="13534"/>
    <cellStyle name="Output 12 13 17 2" xfId="24813"/>
    <cellStyle name="Output 12 13 17 2 2" xfId="43334"/>
    <cellStyle name="Output 12 13 17 3" xfId="43333"/>
    <cellStyle name="Output 12 13 18" xfId="13870"/>
    <cellStyle name="Output 12 13 18 2" xfId="25115"/>
    <cellStyle name="Output 12 13 18 2 2" xfId="43336"/>
    <cellStyle name="Output 12 13 18 3" xfId="43335"/>
    <cellStyle name="Output 12 13 19" xfId="14193"/>
    <cellStyle name="Output 12 13 19 2" xfId="25415"/>
    <cellStyle name="Output 12 13 19 2 2" xfId="43338"/>
    <cellStyle name="Output 12 13 19 3" xfId="43337"/>
    <cellStyle name="Output 12 13 2" xfId="7210"/>
    <cellStyle name="Output 12 13 2 2" xfId="19215"/>
    <cellStyle name="Output 12 13 2 2 2" xfId="43340"/>
    <cellStyle name="Output 12 13 2 3" xfId="43339"/>
    <cellStyle name="Output 12 13 20" xfId="14487"/>
    <cellStyle name="Output 12 13 20 2" xfId="43341"/>
    <cellStyle name="Output 12 13 21" xfId="43318"/>
    <cellStyle name="Output 12 13 3" xfId="7677"/>
    <cellStyle name="Output 12 13 3 2" xfId="19620"/>
    <cellStyle name="Output 12 13 3 2 2" xfId="43343"/>
    <cellStyle name="Output 12 13 3 3" xfId="43342"/>
    <cellStyle name="Output 12 13 4" xfId="8127"/>
    <cellStyle name="Output 12 13 4 2" xfId="20010"/>
    <cellStyle name="Output 12 13 4 2 2" xfId="43345"/>
    <cellStyle name="Output 12 13 4 3" xfId="43344"/>
    <cellStyle name="Output 12 13 5" xfId="8594"/>
    <cellStyle name="Output 12 13 5 2" xfId="20399"/>
    <cellStyle name="Output 12 13 5 2 2" xfId="43347"/>
    <cellStyle name="Output 12 13 5 3" xfId="43346"/>
    <cellStyle name="Output 12 13 6" xfId="9049"/>
    <cellStyle name="Output 12 13 6 2" xfId="20810"/>
    <cellStyle name="Output 12 13 6 2 2" xfId="43349"/>
    <cellStyle name="Output 12 13 6 3" xfId="43348"/>
    <cellStyle name="Output 12 13 7" xfId="9494"/>
    <cellStyle name="Output 12 13 7 2" xfId="21210"/>
    <cellStyle name="Output 12 13 7 2 2" xfId="43351"/>
    <cellStyle name="Output 12 13 7 3" xfId="43350"/>
    <cellStyle name="Output 12 13 8" xfId="9938"/>
    <cellStyle name="Output 12 13 8 2" xfId="21594"/>
    <cellStyle name="Output 12 13 8 2 2" xfId="43353"/>
    <cellStyle name="Output 12 13 8 3" xfId="43352"/>
    <cellStyle name="Output 12 13 9" xfId="10371"/>
    <cellStyle name="Output 12 13 9 2" xfId="21972"/>
    <cellStyle name="Output 12 13 9 2 2" xfId="43355"/>
    <cellStyle name="Output 12 13 9 3" xfId="43354"/>
    <cellStyle name="Output 12 14" xfId="4431"/>
    <cellStyle name="Output 12 14 10" xfId="10792"/>
    <cellStyle name="Output 12 14 10 2" xfId="22328"/>
    <cellStyle name="Output 12 14 10 2 2" xfId="43358"/>
    <cellStyle name="Output 12 14 10 3" xfId="43357"/>
    <cellStyle name="Output 12 14 11" xfId="11211"/>
    <cellStyle name="Output 12 14 11 2" xfId="22696"/>
    <cellStyle name="Output 12 14 11 2 2" xfId="43360"/>
    <cellStyle name="Output 12 14 11 3" xfId="43359"/>
    <cellStyle name="Output 12 14 12" xfId="11620"/>
    <cellStyle name="Output 12 14 12 2" xfId="23059"/>
    <cellStyle name="Output 12 14 12 2 2" xfId="43362"/>
    <cellStyle name="Output 12 14 12 3" xfId="43361"/>
    <cellStyle name="Output 12 14 13" xfId="12052"/>
    <cellStyle name="Output 12 14 13 2" xfId="23466"/>
    <cellStyle name="Output 12 14 13 2 2" xfId="43364"/>
    <cellStyle name="Output 12 14 13 3" xfId="43363"/>
    <cellStyle name="Output 12 14 14" xfId="12426"/>
    <cellStyle name="Output 12 14 14 2" xfId="23804"/>
    <cellStyle name="Output 12 14 14 2 2" xfId="43366"/>
    <cellStyle name="Output 12 14 14 3" xfId="43365"/>
    <cellStyle name="Output 12 14 15" xfId="12783"/>
    <cellStyle name="Output 12 14 15 2" xfId="24120"/>
    <cellStyle name="Output 12 14 15 2 2" xfId="43368"/>
    <cellStyle name="Output 12 14 15 3" xfId="43367"/>
    <cellStyle name="Output 12 14 16" xfId="13198"/>
    <cellStyle name="Output 12 14 16 2" xfId="24509"/>
    <cellStyle name="Output 12 14 16 2 2" xfId="43370"/>
    <cellStyle name="Output 12 14 16 3" xfId="43369"/>
    <cellStyle name="Output 12 14 17" xfId="13535"/>
    <cellStyle name="Output 12 14 17 2" xfId="24814"/>
    <cellStyle name="Output 12 14 17 2 2" xfId="43372"/>
    <cellStyle name="Output 12 14 17 3" xfId="43371"/>
    <cellStyle name="Output 12 14 18" xfId="13871"/>
    <cellStyle name="Output 12 14 18 2" xfId="25116"/>
    <cellStyle name="Output 12 14 18 2 2" xfId="43374"/>
    <cellStyle name="Output 12 14 18 3" xfId="43373"/>
    <cellStyle name="Output 12 14 19" xfId="14194"/>
    <cellStyle name="Output 12 14 19 2" xfId="25416"/>
    <cellStyle name="Output 12 14 19 2 2" xfId="43376"/>
    <cellStyle name="Output 12 14 19 3" xfId="43375"/>
    <cellStyle name="Output 12 14 2" xfId="7211"/>
    <cellStyle name="Output 12 14 2 2" xfId="19216"/>
    <cellStyle name="Output 12 14 2 2 2" xfId="43378"/>
    <cellStyle name="Output 12 14 2 3" xfId="43377"/>
    <cellStyle name="Output 12 14 20" xfId="14488"/>
    <cellStyle name="Output 12 14 20 2" xfId="43379"/>
    <cellStyle name="Output 12 14 21" xfId="43356"/>
    <cellStyle name="Output 12 14 3" xfId="7678"/>
    <cellStyle name="Output 12 14 3 2" xfId="19621"/>
    <cellStyle name="Output 12 14 3 2 2" xfId="43381"/>
    <cellStyle name="Output 12 14 3 3" xfId="43380"/>
    <cellStyle name="Output 12 14 4" xfId="8128"/>
    <cellStyle name="Output 12 14 4 2" xfId="20011"/>
    <cellStyle name="Output 12 14 4 2 2" xfId="43383"/>
    <cellStyle name="Output 12 14 4 3" xfId="43382"/>
    <cellStyle name="Output 12 14 5" xfId="8595"/>
    <cellStyle name="Output 12 14 5 2" xfId="20400"/>
    <cellStyle name="Output 12 14 5 2 2" xfId="43385"/>
    <cellStyle name="Output 12 14 5 3" xfId="43384"/>
    <cellStyle name="Output 12 14 6" xfId="9050"/>
    <cellStyle name="Output 12 14 6 2" xfId="20811"/>
    <cellStyle name="Output 12 14 6 2 2" xfId="43387"/>
    <cellStyle name="Output 12 14 6 3" xfId="43386"/>
    <cellStyle name="Output 12 14 7" xfId="9495"/>
    <cellStyle name="Output 12 14 7 2" xfId="21211"/>
    <cellStyle name="Output 12 14 7 2 2" xfId="43389"/>
    <cellStyle name="Output 12 14 7 3" xfId="43388"/>
    <cellStyle name="Output 12 14 8" xfId="9939"/>
    <cellStyle name="Output 12 14 8 2" xfId="21595"/>
    <cellStyle name="Output 12 14 8 2 2" xfId="43391"/>
    <cellStyle name="Output 12 14 8 3" xfId="43390"/>
    <cellStyle name="Output 12 14 9" xfId="10372"/>
    <cellStyle name="Output 12 14 9 2" xfId="21973"/>
    <cellStyle name="Output 12 14 9 2 2" xfId="43393"/>
    <cellStyle name="Output 12 14 9 3" xfId="43392"/>
    <cellStyle name="Output 12 15" xfId="4432"/>
    <cellStyle name="Output 12 15 10" xfId="10793"/>
    <cellStyle name="Output 12 15 10 2" xfId="22329"/>
    <cellStyle name="Output 12 15 10 2 2" xfId="43396"/>
    <cellStyle name="Output 12 15 10 3" xfId="43395"/>
    <cellStyle name="Output 12 15 11" xfId="11212"/>
    <cellStyle name="Output 12 15 11 2" xfId="22697"/>
    <cellStyle name="Output 12 15 11 2 2" xfId="43398"/>
    <cellStyle name="Output 12 15 11 3" xfId="43397"/>
    <cellStyle name="Output 12 15 12" xfId="11621"/>
    <cellStyle name="Output 12 15 12 2" xfId="23060"/>
    <cellStyle name="Output 12 15 12 2 2" xfId="43400"/>
    <cellStyle name="Output 12 15 12 3" xfId="43399"/>
    <cellStyle name="Output 12 15 13" xfId="12053"/>
    <cellStyle name="Output 12 15 13 2" xfId="23467"/>
    <cellStyle name="Output 12 15 13 2 2" xfId="43402"/>
    <cellStyle name="Output 12 15 13 3" xfId="43401"/>
    <cellStyle name="Output 12 15 14" xfId="12427"/>
    <cellStyle name="Output 12 15 14 2" xfId="23805"/>
    <cellStyle name="Output 12 15 14 2 2" xfId="43404"/>
    <cellStyle name="Output 12 15 14 3" xfId="43403"/>
    <cellStyle name="Output 12 15 15" xfId="12784"/>
    <cellStyle name="Output 12 15 15 2" xfId="24121"/>
    <cellStyle name="Output 12 15 15 2 2" xfId="43406"/>
    <cellStyle name="Output 12 15 15 3" xfId="43405"/>
    <cellStyle name="Output 12 15 16" xfId="13199"/>
    <cellStyle name="Output 12 15 16 2" xfId="24510"/>
    <cellStyle name="Output 12 15 16 2 2" xfId="43408"/>
    <cellStyle name="Output 12 15 16 3" xfId="43407"/>
    <cellStyle name="Output 12 15 17" xfId="13536"/>
    <cellStyle name="Output 12 15 17 2" xfId="24815"/>
    <cellStyle name="Output 12 15 17 2 2" xfId="43410"/>
    <cellStyle name="Output 12 15 17 3" xfId="43409"/>
    <cellStyle name="Output 12 15 18" xfId="13872"/>
    <cellStyle name="Output 12 15 18 2" xfId="25117"/>
    <cellStyle name="Output 12 15 18 2 2" xfId="43412"/>
    <cellStyle name="Output 12 15 18 3" xfId="43411"/>
    <cellStyle name="Output 12 15 19" xfId="14195"/>
    <cellStyle name="Output 12 15 19 2" xfId="25417"/>
    <cellStyle name="Output 12 15 19 2 2" xfId="43414"/>
    <cellStyle name="Output 12 15 19 3" xfId="43413"/>
    <cellStyle name="Output 12 15 2" xfId="7212"/>
    <cellStyle name="Output 12 15 2 2" xfId="19217"/>
    <cellStyle name="Output 12 15 2 2 2" xfId="43416"/>
    <cellStyle name="Output 12 15 2 3" xfId="43415"/>
    <cellStyle name="Output 12 15 20" xfId="14489"/>
    <cellStyle name="Output 12 15 20 2" xfId="43417"/>
    <cellStyle name="Output 12 15 21" xfId="43394"/>
    <cellStyle name="Output 12 15 3" xfId="7679"/>
    <cellStyle name="Output 12 15 3 2" xfId="19622"/>
    <cellStyle name="Output 12 15 3 2 2" xfId="43419"/>
    <cellStyle name="Output 12 15 3 3" xfId="43418"/>
    <cellStyle name="Output 12 15 4" xfId="8129"/>
    <cellStyle name="Output 12 15 4 2" xfId="20012"/>
    <cellStyle name="Output 12 15 4 2 2" xfId="43421"/>
    <cellStyle name="Output 12 15 4 3" xfId="43420"/>
    <cellStyle name="Output 12 15 5" xfId="8596"/>
    <cellStyle name="Output 12 15 5 2" xfId="20401"/>
    <cellStyle name="Output 12 15 5 2 2" xfId="43423"/>
    <cellStyle name="Output 12 15 5 3" xfId="43422"/>
    <cellStyle name="Output 12 15 6" xfId="9051"/>
    <cellStyle name="Output 12 15 6 2" xfId="20812"/>
    <cellStyle name="Output 12 15 6 2 2" xfId="43425"/>
    <cellStyle name="Output 12 15 6 3" xfId="43424"/>
    <cellStyle name="Output 12 15 7" xfId="9496"/>
    <cellStyle name="Output 12 15 7 2" xfId="21212"/>
    <cellStyle name="Output 12 15 7 2 2" xfId="43427"/>
    <cellStyle name="Output 12 15 7 3" xfId="43426"/>
    <cellStyle name="Output 12 15 8" xfId="9940"/>
    <cellStyle name="Output 12 15 8 2" xfId="21596"/>
    <cellStyle name="Output 12 15 8 2 2" xfId="43429"/>
    <cellStyle name="Output 12 15 8 3" xfId="43428"/>
    <cellStyle name="Output 12 15 9" xfId="10373"/>
    <cellStyle name="Output 12 15 9 2" xfId="21974"/>
    <cellStyle name="Output 12 15 9 2 2" xfId="43431"/>
    <cellStyle name="Output 12 15 9 3" xfId="43430"/>
    <cellStyle name="Output 12 16" xfId="4433"/>
    <cellStyle name="Output 12 16 10" xfId="10794"/>
    <cellStyle name="Output 12 16 10 2" xfId="22330"/>
    <cellStyle name="Output 12 16 10 2 2" xfId="43434"/>
    <cellStyle name="Output 12 16 10 3" xfId="43433"/>
    <cellStyle name="Output 12 16 11" xfId="11213"/>
    <cellStyle name="Output 12 16 11 2" xfId="22698"/>
    <cellStyle name="Output 12 16 11 2 2" xfId="43436"/>
    <cellStyle name="Output 12 16 11 3" xfId="43435"/>
    <cellStyle name="Output 12 16 12" xfId="11622"/>
    <cellStyle name="Output 12 16 12 2" xfId="23061"/>
    <cellStyle name="Output 12 16 12 2 2" xfId="43438"/>
    <cellStyle name="Output 12 16 12 3" xfId="43437"/>
    <cellStyle name="Output 12 16 13" xfId="12054"/>
    <cellStyle name="Output 12 16 13 2" xfId="23468"/>
    <cellStyle name="Output 12 16 13 2 2" xfId="43440"/>
    <cellStyle name="Output 12 16 13 3" xfId="43439"/>
    <cellStyle name="Output 12 16 14" xfId="12428"/>
    <cellStyle name="Output 12 16 14 2" xfId="23806"/>
    <cellStyle name="Output 12 16 14 2 2" xfId="43442"/>
    <cellStyle name="Output 12 16 14 3" xfId="43441"/>
    <cellStyle name="Output 12 16 15" xfId="12785"/>
    <cellStyle name="Output 12 16 15 2" xfId="24122"/>
    <cellStyle name="Output 12 16 15 2 2" xfId="43444"/>
    <cellStyle name="Output 12 16 15 3" xfId="43443"/>
    <cellStyle name="Output 12 16 16" xfId="13200"/>
    <cellStyle name="Output 12 16 16 2" xfId="24511"/>
    <cellStyle name="Output 12 16 16 2 2" xfId="43446"/>
    <cellStyle name="Output 12 16 16 3" xfId="43445"/>
    <cellStyle name="Output 12 16 17" xfId="13537"/>
    <cellStyle name="Output 12 16 17 2" xfId="24816"/>
    <cellStyle name="Output 12 16 17 2 2" xfId="43448"/>
    <cellStyle name="Output 12 16 17 3" xfId="43447"/>
    <cellStyle name="Output 12 16 18" xfId="13873"/>
    <cellStyle name="Output 12 16 18 2" xfId="25118"/>
    <cellStyle name="Output 12 16 18 2 2" xfId="43450"/>
    <cellStyle name="Output 12 16 18 3" xfId="43449"/>
    <cellStyle name="Output 12 16 19" xfId="14196"/>
    <cellStyle name="Output 12 16 19 2" xfId="25418"/>
    <cellStyle name="Output 12 16 19 2 2" xfId="43452"/>
    <cellStyle name="Output 12 16 19 3" xfId="43451"/>
    <cellStyle name="Output 12 16 2" xfId="7213"/>
    <cellStyle name="Output 12 16 2 2" xfId="19218"/>
    <cellStyle name="Output 12 16 2 2 2" xfId="43454"/>
    <cellStyle name="Output 12 16 2 3" xfId="43453"/>
    <cellStyle name="Output 12 16 20" xfId="14490"/>
    <cellStyle name="Output 12 16 20 2" xfId="43455"/>
    <cellStyle name="Output 12 16 21" xfId="43432"/>
    <cellStyle name="Output 12 16 3" xfId="7680"/>
    <cellStyle name="Output 12 16 3 2" xfId="19623"/>
    <cellStyle name="Output 12 16 3 2 2" xfId="43457"/>
    <cellStyle name="Output 12 16 3 3" xfId="43456"/>
    <cellStyle name="Output 12 16 4" xfId="8130"/>
    <cellStyle name="Output 12 16 4 2" xfId="20013"/>
    <cellStyle name="Output 12 16 4 2 2" xfId="43459"/>
    <cellStyle name="Output 12 16 4 3" xfId="43458"/>
    <cellStyle name="Output 12 16 5" xfId="8597"/>
    <cellStyle name="Output 12 16 5 2" xfId="20402"/>
    <cellStyle name="Output 12 16 5 2 2" xfId="43461"/>
    <cellStyle name="Output 12 16 5 3" xfId="43460"/>
    <cellStyle name="Output 12 16 6" xfId="9052"/>
    <cellStyle name="Output 12 16 6 2" xfId="20813"/>
    <cellStyle name="Output 12 16 6 2 2" xfId="43463"/>
    <cellStyle name="Output 12 16 6 3" xfId="43462"/>
    <cellStyle name="Output 12 16 7" xfId="9497"/>
    <cellStyle name="Output 12 16 7 2" xfId="21213"/>
    <cellStyle name="Output 12 16 7 2 2" xfId="43465"/>
    <cellStyle name="Output 12 16 7 3" xfId="43464"/>
    <cellStyle name="Output 12 16 8" xfId="9941"/>
    <cellStyle name="Output 12 16 8 2" xfId="21597"/>
    <cellStyle name="Output 12 16 8 2 2" xfId="43467"/>
    <cellStyle name="Output 12 16 8 3" xfId="43466"/>
    <cellStyle name="Output 12 16 9" xfId="10374"/>
    <cellStyle name="Output 12 16 9 2" xfId="21975"/>
    <cellStyle name="Output 12 16 9 2 2" xfId="43469"/>
    <cellStyle name="Output 12 16 9 3" xfId="43468"/>
    <cellStyle name="Output 12 17" xfId="4434"/>
    <cellStyle name="Output 12 17 10" xfId="10795"/>
    <cellStyle name="Output 12 17 10 2" xfId="22331"/>
    <cellStyle name="Output 12 17 10 2 2" xfId="43472"/>
    <cellStyle name="Output 12 17 10 3" xfId="43471"/>
    <cellStyle name="Output 12 17 11" xfId="11214"/>
    <cellStyle name="Output 12 17 11 2" xfId="22699"/>
    <cellStyle name="Output 12 17 11 2 2" xfId="43474"/>
    <cellStyle name="Output 12 17 11 3" xfId="43473"/>
    <cellStyle name="Output 12 17 12" xfId="11623"/>
    <cellStyle name="Output 12 17 12 2" xfId="23062"/>
    <cellStyle name="Output 12 17 12 2 2" xfId="43476"/>
    <cellStyle name="Output 12 17 12 3" xfId="43475"/>
    <cellStyle name="Output 12 17 13" xfId="12055"/>
    <cellStyle name="Output 12 17 13 2" xfId="23469"/>
    <cellStyle name="Output 12 17 13 2 2" xfId="43478"/>
    <cellStyle name="Output 12 17 13 3" xfId="43477"/>
    <cellStyle name="Output 12 17 14" xfId="12429"/>
    <cellStyle name="Output 12 17 14 2" xfId="23807"/>
    <cellStyle name="Output 12 17 14 2 2" xfId="43480"/>
    <cellStyle name="Output 12 17 14 3" xfId="43479"/>
    <cellStyle name="Output 12 17 15" xfId="12786"/>
    <cellStyle name="Output 12 17 15 2" xfId="24123"/>
    <cellStyle name="Output 12 17 15 2 2" xfId="43482"/>
    <cellStyle name="Output 12 17 15 3" xfId="43481"/>
    <cellStyle name="Output 12 17 16" xfId="13201"/>
    <cellStyle name="Output 12 17 16 2" xfId="24512"/>
    <cellStyle name="Output 12 17 16 2 2" xfId="43484"/>
    <cellStyle name="Output 12 17 16 3" xfId="43483"/>
    <cellStyle name="Output 12 17 17" xfId="13538"/>
    <cellStyle name="Output 12 17 17 2" xfId="24817"/>
    <cellStyle name="Output 12 17 17 2 2" xfId="43486"/>
    <cellStyle name="Output 12 17 17 3" xfId="43485"/>
    <cellStyle name="Output 12 17 18" xfId="13874"/>
    <cellStyle name="Output 12 17 18 2" xfId="25119"/>
    <cellStyle name="Output 12 17 18 2 2" xfId="43488"/>
    <cellStyle name="Output 12 17 18 3" xfId="43487"/>
    <cellStyle name="Output 12 17 19" xfId="14197"/>
    <cellStyle name="Output 12 17 19 2" xfId="25419"/>
    <cellStyle name="Output 12 17 19 2 2" xfId="43490"/>
    <cellStyle name="Output 12 17 19 3" xfId="43489"/>
    <cellStyle name="Output 12 17 2" xfId="7214"/>
    <cellStyle name="Output 12 17 2 2" xfId="19219"/>
    <cellStyle name="Output 12 17 2 2 2" xfId="43492"/>
    <cellStyle name="Output 12 17 2 3" xfId="43491"/>
    <cellStyle name="Output 12 17 20" xfId="14491"/>
    <cellStyle name="Output 12 17 20 2" xfId="43493"/>
    <cellStyle name="Output 12 17 21" xfId="43470"/>
    <cellStyle name="Output 12 17 3" xfId="7681"/>
    <cellStyle name="Output 12 17 3 2" xfId="19624"/>
    <cellStyle name="Output 12 17 3 2 2" xfId="43495"/>
    <cellStyle name="Output 12 17 3 3" xfId="43494"/>
    <cellStyle name="Output 12 17 4" xfId="8131"/>
    <cellStyle name="Output 12 17 4 2" xfId="20014"/>
    <cellStyle name="Output 12 17 4 2 2" xfId="43497"/>
    <cellStyle name="Output 12 17 4 3" xfId="43496"/>
    <cellStyle name="Output 12 17 5" xfId="8598"/>
    <cellStyle name="Output 12 17 5 2" xfId="20403"/>
    <cellStyle name="Output 12 17 5 2 2" xfId="43499"/>
    <cellStyle name="Output 12 17 5 3" xfId="43498"/>
    <cellStyle name="Output 12 17 6" xfId="9053"/>
    <cellStyle name="Output 12 17 6 2" xfId="20814"/>
    <cellStyle name="Output 12 17 6 2 2" xfId="43501"/>
    <cellStyle name="Output 12 17 6 3" xfId="43500"/>
    <cellStyle name="Output 12 17 7" xfId="9498"/>
    <cellStyle name="Output 12 17 7 2" xfId="21214"/>
    <cellStyle name="Output 12 17 7 2 2" xfId="43503"/>
    <cellStyle name="Output 12 17 7 3" xfId="43502"/>
    <cellStyle name="Output 12 17 8" xfId="9942"/>
    <cellStyle name="Output 12 17 8 2" xfId="21598"/>
    <cellStyle name="Output 12 17 8 2 2" xfId="43505"/>
    <cellStyle name="Output 12 17 8 3" xfId="43504"/>
    <cellStyle name="Output 12 17 9" xfId="10375"/>
    <cellStyle name="Output 12 17 9 2" xfId="21976"/>
    <cellStyle name="Output 12 17 9 2 2" xfId="43507"/>
    <cellStyle name="Output 12 17 9 3" xfId="43506"/>
    <cellStyle name="Output 12 18" xfId="4435"/>
    <cellStyle name="Output 12 18 10" xfId="10796"/>
    <cellStyle name="Output 12 18 10 2" xfId="22332"/>
    <cellStyle name="Output 12 18 10 2 2" xfId="43510"/>
    <cellStyle name="Output 12 18 10 3" xfId="43509"/>
    <cellStyle name="Output 12 18 11" xfId="11215"/>
    <cellStyle name="Output 12 18 11 2" xfId="22700"/>
    <cellStyle name="Output 12 18 11 2 2" xfId="43512"/>
    <cellStyle name="Output 12 18 11 3" xfId="43511"/>
    <cellStyle name="Output 12 18 12" xfId="11624"/>
    <cellStyle name="Output 12 18 12 2" xfId="23063"/>
    <cellStyle name="Output 12 18 12 2 2" xfId="43514"/>
    <cellStyle name="Output 12 18 12 3" xfId="43513"/>
    <cellStyle name="Output 12 18 13" xfId="12056"/>
    <cellStyle name="Output 12 18 13 2" xfId="23470"/>
    <cellStyle name="Output 12 18 13 2 2" xfId="43516"/>
    <cellStyle name="Output 12 18 13 3" xfId="43515"/>
    <cellStyle name="Output 12 18 14" xfId="12430"/>
    <cellStyle name="Output 12 18 14 2" xfId="23808"/>
    <cellStyle name="Output 12 18 14 2 2" xfId="43518"/>
    <cellStyle name="Output 12 18 14 3" xfId="43517"/>
    <cellStyle name="Output 12 18 15" xfId="12787"/>
    <cellStyle name="Output 12 18 15 2" xfId="24124"/>
    <cellStyle name="Output 12 18 15 2 2" xfId="43520"/>
    <cellStyle name="Output 12 18 15 3" xfId="43519"/>
    <cellStyle name="Output 12 18 16" xfId="13202"/>
    <cellStyle name="Output 12 18 16 2" xfId="24513"/>
    <cellStyle name="Output 12 18 16 2 2" xfId="43522"/>
    <cellStyle name="Output 12 18 16 3" xfId="43521"/>
    <cellStyle name="Output 12 18 17" xfId="13539"/>
    <cellStyle name="Output 12 18 17 2" xfId="24818"/>
    <cellStyle name="Output 12 18 17 2 2" xfId="43524"/>
    <cellStyle name="Output 12 18 17 3" xfId="43523"/>
    <cellStyle name="Output 12 18 18" xfId="13875"/>
    <cellStyle name="Output 12 18 18 2" xfId="25120"/>
    <cellStyle name="Output 12 18 18 2 2" xfId="43526"/>
    <cellStyle name="Output 12 18 18 3" xfId="43525"/>
    <cellStyle name="Output 12 18 19" xfId="14198"/>
    <cellStyle name="Output 12 18 19 2" xfId="25420"/>
    <cellStyle name="Output 12 18 19 2 2" xfId="43528"/>
    <cellStyle name="Output 12 18 19 3" xfId="43527"/>
    <cellStyle name="Output 12 18 2" xfId="7215"/>
    <cellStyle name="Output 12 18 2 2" xfId="19220"/>
    <cellStyle name="Output 12 18 2 2 2" xfId="43530"/>
    <cellStyle name="Output 12 18 2 3" xfId="43529"/>
    <cellStyle name="Output 12 18 20" xfId="14492"/>
    <cellStyle name="Output 12 18 20 2" xfId="43531"/>
    <cellStyle name="Output 12 18 21" xfId="43508"/>
    <cellStyle name="Output 12 18 3" xfId="7682"/>
    <cellStyle name="Output 12 18 3 2" xfId="19625"/>
    <cellStyle name="Output 12 18 3 2 2" xfId="43533"/>
    <cellStyle name="Output 12 18 3 3" xfId="43532"/>
    <cellStyle name="Output 12 18 4" xfId="8132"/>
    <cellStyle name="Output 12 18 4 2" xfId="20015"/>
    <cellStyle name="Output 12 18 4 2 2" xfId="43535"/>
    <cellStyle name="Output 12 18 4 3" xfId="43534"/>
    <cellStyle name="Output 12 18 5" xfId="8599"/>
    <cellStyle name="Output 12 18 5 2" xfId="20404"/>
    <cellStyle name="Output 12 18 5 2 2" xfId="43537"/>
    <cellStyle name="Output 12 18 5 3" xfId="43536"/>
    <cellStyle name="Output 12 18 6" xfId="9054"/>
    <cellStyle name="Output 12 18 6 2" xfId="20815"/>
    <cellStyle name="Output 12 18 6 2 2" xfId="43539"/>
    <cellStyle name="Output 12 18 6 3" xfId="43538"/>
    <cellStyle name="Output 12 18 7" xfId="9499"/>
    <cellStyle name="Output 12 18 7 2" xfId="21215"/>
    <cellStyle name="Output 12 18 7 2 2" xfId="43541"/>
    <cellStyle name="Output 12 18 7 3" xfId="43540"/>
    <cellStyle name="Output 12 18 8" xfId="9943"/>
    <cellStyle name="Output 12 18 8 2" xfId="21599"/>
    <cellStyle name="Output 12 18 8 2 2" xfId="43543"/>
    <cellStyle name="Output 12 18 8 3" xfId="43542"/>
    <cellStyle name="Output 12 18 9" xfId="10376"/>
    <cellStyle name="Output 12 18 9 2" xfId="21977"/>
    <cellStyle name="Output 12 18 9 2 2" xfId="43545"/>
    <cellStyle name="Output 12 18 9 3" xfId="43544"/>
    <cellStyle name="Output 12 19" xfId="4436"/>
    <cellStyle name="Output 12 19 10" xfId="10797"/>
    <cellStyle name="Output 12 19 10 2" xfId="22333"/>
    <cellStyle name="Output 12 19 10 2 2" xfId="43548"/>
    <cellStyle name="Output 12 19 10 3" xfId="43547"/>
    <cellStyle name="Output 12 19 11" xfId="11216"/>
    <cellStyle name="Output 12 19 11 2" xfId="22701"/>
    <cellStyle name="Output 12 19 11 2 2" xfId="43550"/>
    <cellStyle name="Output 12 19 11 3" xfId="43549"/>
    <cellStyle name="Output 12 19 12" xfId="11625"/>
    <cellStyle name="Output 12 19 12 2" xfId="23064"/>
    <cellStyle name="Output 12 19 12 2 2" xfId="43552"/>
    <cellStyle name="Output 12 19 12 3" xfId="43551"/>
    <cellStyle name="Output 12 19 13" xfId="12057"/>
    <cellStyle name="Output 12 19 13 2" xfId="23471"/>
    <cellStyle name="Output 12 19 13 2 2" xfId="43554"/>
    <cellStyle name="Output 12 19 13 3" xfId="43553"/>
    <cellStyle name="Output 12 19 14" xfId="12431"/>
    <cellStyle name="Output 12 19 14 2" xfId="23809"/>
    <cellStyle name="Output 12 19 14 2 2" xfId="43556"/>
    <cellStyle name="Output 12 19 14 3" xfId="43555"/>
    <cellStyle name="Output 12 19 15" xfId="12788"/>
    <cellStyle name="Output 12 19 15 2" xfId="24125"/>
    <cellStyle name="Output 12 19 15 2 2" xfId="43558"/>
    <cellStyle name="Output 12 19 15 3" xfId="43557"/>
    <cellStyle name="Output 12 19 16" xfId="13203"/>
    <cellStyle name="Output 12 19 16 2" xfId="24514"/>
    <cellStyle name="Output 12 19 16 2 2" xfId="43560"/>
    <cellStyle name="Output 12 19 16 3" xfId="43559"/>
    <cellStyle name="Output 12 19 17" xfId="13540"/>
    <cellStyle name="Output 12 19 17 2" xfId="24819"/>
    <cellStyle name="Output 12 19 17 2 2" xfId="43562"/>
    <cellStyle name="Output 12 19 17 3" xfId="43561"/>
    <cellStyle name="Output 12 19 18" xfId="13876"/>
    <cellStyle name="Output 12 19 18 2" xfId="25121"/>
    <cellStyle name="Output 12 19 18 2 2" xfId="43564"/>
    <cellStyle name="Output 12 19 18 3" xfId="43563"/>
    <cellStyle name="Output 12 19 19" xfId="14199"/>
    <cellStyle name="Output 12 19 19 2" xfId="25421"/>
    <cellStyle name="Output 12 19 19 2 2" xfId="43566"/>
    <cellStyle name="Output 12 19 19 3" xfId="43565"/>
    <cellStyle name="Output 12 19 2" xfId="7216"/>
    <cellStyle name="Output 12 19 2 2" xfId="19221"/>
    <cellStyle name="Output 12 19 2 2 2" xfId="43568"/>
    <cellStyle name="Output 12 19 2 3" xfId="43567"/>
    <cellStyle name="Output 12 19 20" xfId="14493"/>
    <cellStyle name="Output 12 19 20 2" xfId="43569"/>
    <cellStyle name="Output 12 19 21" xfId="43546"/>
    <cellStyle name="Output 12 19 3" xfId="7683"/>
    <cellStyle name="Output 12 19 3 2" xfId="19626"/>
    <cellStyle name="Output 12 19 3 2 2" xfId="43571"/>
    <cellStyle name="Output 12 19 3 3" xfId="43570"/>
    <cellStyle name="Output 12 19 4" xfId="8133"/>
    <cellStyle name="Output 12 19 4 2" xfId="20016"/>
    <cellStyle name="Output 12 19 4 2 2" xfId="43573"/>
    <cellStyle name="Output 12 19 4 3" xfId="43572"/>
    <cellStyle name="Output 12 19 5" xfId="8600"/>
    <cellStyle name="Output 12 19 5 2" xfId="20405"/>
    <cellStyle name="Output 12 19 5 2 2" xfId="43575"/>
    <cellStyle name="Output 12 19 5 3" xfId="43574"/>
    <cellStyle name="Output 12 19 6" xfId="9055"/>
    <cellStyle name="Output 12 19 6 2" xfId="20816"/>
    <cellStyle name="Output 12 19 6 2 2" xfId="43577"/>
    <cellStyle name="Output 12 19 6 3" xfId="43576"/>
    <cellStyle name="Output 12 19 7" xfId="9500"/>
    <cellStyle name="Output 12 19 7 2" xfId="21216"/>
    <cellStyle name="Output 12 19 7 2 2" xfId="43579"/>
    <cellStyle name="Output 12 19 7 3" xfId="43578"/>
    <cellStyle name="Output 12 19 8" xfId="9944"/>
    <cellStyle name="Output 12 19 8 2" xfId="21600"/>
    <cellStyle name="Output 12 19 8 2 2" xfId="43581"/>
    <cellStyle name="Output 12 19 8 3" xfId="43580"/>
    <cellStyle name="Output 12 19 9" xfId="10377"/>
    <cellStyle name="Output 12 19 9 2" xfId="21978"/>
    <cellStyle name="Output 12 19 9 2 2" xfId="43583"/>
    <cellStyle name="Output 12 19 9 3" xfId="43582"/>
    <cellStyle name="Output 12 2" xfId="4437"/>
    <cellStyle name="Output 12 2 10" xfId="10798"/>
    <cellStyle name="Output 12 2 10 2" xfId="22334"/>
    <cellStyle name="Output 12 2 10 2 2" xfId="43586"/>
    <cellStyle name="Output 12 2 10 3" xfId="43585"/>
    <cellStyle name="Output 12 2 11" xfId="11217"/>
    <cellStyle name="Output 12 2 11 2" xfId="22702"/>
    <cellStyle name="Output 12 2 11 2 2" xfId="43588"/>
    <cellStyle name="Output 12 2 11 3" xfId="43587"/>
    <cellStyle name="Output 12 2 12" xfId="11626"/>
    <cellStyle name="Output 12 2 12 2" xfId="23065"/>
    <cellStyle name="Output 12 2 12 2 2" xfId="43590"/>
    <cellStyle name="Output 12 2 12 3" xfId="43589"/>
    <cellStyle name="Output 12 2 13" xfId="12058"/>
    <cellStyle name="Output 12 2 13 2" xfId="23472"/>
    <cellStyle name="Output 12 2 13 2 2" xfId="43592"/>
    <cellStyle name="Output 12 2 13 3" xfId="43591"/>
    <cellStyle name="Output 12 2 14" xfId="12432"/>
    <cellStyle name="Output 12 2 14 2" xfId="23810"/>
    <cellStyle name="Output 12 2 14 2 2" xfId="43594"/>
    <cellStyle name="Output 12 2 14 3" xfId="43593"/>
    <cellStyle name="Output 12 2 15" xfId="12789"/>
    <cellStyle name="Output 12 2 15 2" xfId="24126"/>
    <cellStyle name="Output 12 2 15 2 2" xfId="43596"/>
    <cellStyle name="Output 12 2 15 3" xfId="43595"/>
    <cellStyle name="Output 12 2 16" xfId="13204"/>
    <cellStyle name="Output 12 2 16 2" xfId="24515"/>
    <cellStyle name="Output 12 2 16 2 2" xfId="43598"/>
    <cellStyle name="Output 12 2 16 3" xfId="43597"/>
    <cellStyle name="Output 12 2 17" xfId="13541"/>
    <cellStyle name="Output 12 2 17 2" xfId="24820"/>
    <cellStyle name="Output 12 2 17 2 2" xfId="43600"/>
    <cellStyle name="Output 12 2 17 3" xfId="43599"/>
    <cellStyle name="Output 12 2 18" xfId="13877"/>
    <cellStyle name="Output 12 2 18 2" xfId="25122"/>
    <cellStyle name="Output 12 2 18 2 2" xfId="43602"/>
    <cellStyle name="Output 12 2 18 3" xfId="43601"/>
    <cellStyle name="Output 12 2 19" xfId="14200"/>
    <cellStyle name="Output 12 2 19 2" xfId="25422"/>
    <cellStyle name="Output 12 2 19 2 2" xfId="43604"/>
    <cellStyle name="Output 12 2 19 3" xfId="43603"/>
    <cellStyle name="Output 12 2 2" xfId="7217"/>
    <cellStyle name="Output 12 2 2 2" xfId="19222"/>
    <cellStyle name="Output 12 2 2 2 2" xfId="43606"/>
    <cellStyle name="Output 12 2 2 3" xfId="43605"/>
    <cellStyle name="Output 12 2 20" xfId="14494"/>
    <cellStyle name="Output 12 2 20 2" xfId="43607"/>
    <cellStyle name="Output 12 2 21" xfId="43584"/>
    <cellStyle name="Output 12 2 3" xfId="7684"/>
    <cellStyle name="Output 12 2 3 2" xfId="19627"/>
    <cellStyle name="Output 12 2 3 2 2" xfId="43609"/>
    <cellStyle name="Output 12 2 3 3" xfId="43608"/>
    <cellStyle name="Output 12 2 4" xfId="8134"/>
    <cellStyle name="Output 12 2 4 2" xfId="20017"/>
    <cellStyle name="Output 12 2 4 2 2" xfId="43611"/>
    <cellStyle name="Output 12 2 4 3" xfId="43610"/>
    <cellStyle name="Output 12 2 5" xfId="8601"/>
    <cellStyle name="Output 12 2 5 2" xfId="20406"/>
    <cellStyle name="Output 12 2 5 2 2" xfId="43613"/>
    <cellStyle name="Output 12 2 5 3" xfId="43612"/>
    <cellStyle name="Output 12 2 6" xfId="9056"/>
    <cellStyle name="Output 12 2 6 2" xfId="20817"/>
    <cellStyle name="Output 12 2 6 2 2" xfId="43615"/>
    <cellStyle name="Output 12 2 6 3" xfId="43614"/>
    <cellStyle name="Output 12 2 7" xfId="9501"/>
    <cellStyle name="Output 12 2 7 2" xfId="21217"/>
    <cellStyle name="Output 12 2 7 2 2" xfId="43617"/>
    <cellStyle name="Output 12 2 7 3" xfId="43616"/>
    <cellStyle name="Output 12 2 8" xfId="9945"/>
    <cellStyle name="Output 12 2 8 2" xfId="21601"/>
    <cellStyle name="Output 12 2 8 2 2" xfId="43619"/>
    <cellStyle name="Output 12 2 8 3" xfId="43618"/>
    <cellStyle name="Output 12 2 9" xfId="10378"/>
    <cellStyle name="Output 12 2 9 2" xfId="21979"/>
    <cellStyle name="Output 12 2 9 2 2" xfId="43621"/>
    <cellStyle name="Output 12 2 9 3" xfId="43620"/>
    <cellStyle name="Output 12 20" xfId="4438"/>
    <cellStyle name="Output 12 20 10" xfId="10799"/>
    <cellStyle name="Output 12 20 10 2" xfId="22335"/>
    <cellStyle name="Output 12 20 10 2 2" xfId="43624"/>
    <cellStyle name="Output 12 20 10 3" xfId="43623"/>
    <cellStyle name="Output 12 20 11" xfId="11218"/>
    <cellStyle name="Output 12 20 11 2" xfId="22703"/>
    <cellStyle name="Output 12 20 11 2 2" xfId="43626"/>
    <cellStyle name="Output 12 20 11 3" xfId="43625"/>
    <cellStyle name="Output 12 20 12" xfId="11627"/>
    <cellStyle name="Output 12 20 12 2" xfId="23066"/>
    <cellStyle name="Output 12 20 12 2 2" xfId="43628"/>
    <cellStyle name="Output 12 20 12 3" xfId="43627"/>
    <cellStyle name="Output 12 20 13" xfId="12059"/>
    <cellStyle name="Output 12 20 13 2" xfId="23473"/>
    <cellStyle name="Output 12 20 13 2 2" xfId="43630"/>
    <cellStyle name="Output 12 20 13 3" xfId="43629"/>
    <cellStyle name="Output 12 20 14" xfId="12433"/>
    <cellStyle name="Output 12 20 14 2" xfId="23811"/>
    <cellStyle name="Output 12 20 14 2 2" xfId="43632"/>
    <cellStyle name="Output 12 20 14 3" xfId="43631"/>
    <cellStyle name="Output 12 20 15" xfId="12790"/>
    <cellStyle name="Output 12 20 15 2" xfId="24127"/>
    <cellStyle name="Output 12 20 15 2 2" xfId="43634"/>
    <cellStyle name="Output 12 20 15 3" xfId="43633"/>
    <cellStyle name="Output 12 20 16" xfId="13205"/>
    <cellStyle name="Output 12 20 16 2" xfId="24516"/>
    <cellStyle name="Output 12 20 16 2 2" xfId="43636"/>
    <cellStyle name="Output 12 20 16 3" xfId="43635"/>
    <cellStyle name="Output 12 20 17" xfId="13542"/>
    <cellStyle name="Output 12 20 17 2" xfId="24821"/>
    <cellStyle name="Output 12 20 17 2 2" xfId="43638"/>
    <cellStyle name="Output 12 20 17 3" xfId="43637"/>
    <cellStyle name="Output 12 20 18" xfId="13878"/>
    <cellStyle name="Output 12 20 18 2" xfId="25123"/>
    <cellStyle name="Output 12 20 18 2 2" xfId="43640"/>
    <cellStyle name="Output 12 20 18 3" xfId="43639"/>
    <cellStyle name="Output 12 20 19" xfId="14201"/>
    <cellStyle name="Output 12 20 19 2" xfId="25423"/>
    <cellStyle name="Output 12 20 19 2 2" xfId="43642"/>
    <cellStyle name="Output 12 20 19 3" xfId="43641"/>
    <cellStyle name="Output 12 20 2" xfId="7218"/>
    <cellStyle name="Output 12 20 2 2" xfId="19223"/>
    <cellStyle name="Output 12 20 2 2 2" xfId="43644"/>
    <cellStyle name="Output 12 20 2 3" xfId="43643"/>
    <cellStyle name="Output 12 20 20" xfId="14495"/>
    <cellStyle name="Output 12 20 20 2" xfId="43645"/>
    <cellStyle name="Output 12 20 21" xfId="43622"/>
    <cellStyle name="Output 12 20 3" xfId="7685"/>
    <cellStyle name="Output 12 20 3 2" xfId="19628"/>
    <cellStyle name="Output 12 20 3 2 2" xfId="43647"/>
    <cellStyle name="Output 12 20 3 3" xfId="43646"/>
    <cellStyle name="Output 12 20 4" xfId="8135"/>
    <cellStyle name="Output 12 20 4 2" xfId="20018"/>
    <cellStyle name="Output 12 20 4 2 2" xfId="43649"/>
    <cellStyle name="Output 12 20 4 3" xfId="43648"/>
    <cellStyle name="Output 12 20 5" xfId="8602"/>
    <cellStyle name="Output 12 20 5 2" xfId="20407"/>
    <cellStyle name="Output 12 20 5 2 2" xfId="43651"/>
    <cellStyle name="Output 12 20 5 3" xfId="43650"/>
    <cellStyle name="Output 12 20 6" xfId="9057"/>
    <cellStyle name="Output 12 20 6 2" xfId="20818"/>
    <cellStyle name="Output 12 20 6 2 2" xfId="43653"/>
    <cellStyle name="Output 12 20 6 3" xfId="43652"/>
    <cellStyle name="Output 12 20 7" xfId="9502"/>
    <cellStyle name="Output 12 20 7 2" xfId="21218"/>
    <cellStyle name="Output 12 20 7 2 2" xfId="43655"/>
    <cellStyle name="Output 12 20 7 3" xfId="43654"/>
    <cellStyle name="Output 12 20 8" xfId="9946"/>
    <cellStyle name="Output 12 20 8 2" xfId="21602"/>
    <cellStyle name="Output 12 20 8 2 2" xfId="43657"/>
    <cellStyle name="Output 12 20 8 3" xfId="43656"/>
    <cellStyle name="Output 12 20 9" xfId="10379"/>
    <cellStyle name="Output 12 20 9 2" xfId="21980"/>
    <cellStyle name="Output 12 20 9 2 2" xfId="43659"/>
    <cellStyle name="Output 12 20 9 3" xfId="43658"/>
    <cellStyle name="Output 12 21" xfId="4439"/>
    <cellStyle name="Output 12 21 10" xfId="10800"/>
    <cellStyle name="Output 12 21 10 2" xfId="22336"/>
    <cellStyle name="Output 12 21 10 2 2" xfId="43662"/>
    <cellStyle name="Output 12 21 10 3" xfId="43661"/>
    <cellStyle name="Output 12 21 11" xfId="11219"/>
    <cellStyle name="Output 12 21 11 2" xfId="22704"/>
    <cellStyle name="Output 12 21 11 2 2" xfId="43664"/>
    <cellStyle name="Output 12 21 11 3" xfId="43663"/>
    <cellStyle name="Output 12 21 12" xfId="11628"/>
    <cellStyle name="Output 12 21 12 2" xfId="23067"/>
    <cellStyle name="Output 12 21 12 2 2" xfId="43666"/>
    <cellStyle name="Output 12 21 12 3" xfId="43665"/>
    <cellStyle name="Output 12 21 13" xfId="12060"/>
    <cellStyle name="Output 12 21 13 2" xfId="23474"/>
    <cellStyle name="Output 12 21 13 2 2" xfId="43668"/>
    <cellStyle name="Output 12 21 13 3" xfId="43667"/>
    <cellStyle name="Output 12 21 14" xfId="12434"/>
    <cellStyle name="Output 12 21 14 2" xfId="23812"/>
    <cellStyle name="Output 12 21 14 2 2" xfId="43670"/>
    <cellStyle name="Output 12 21 14 3" xfId="43669"/>
    <cellStyle name="Output 12 21 15" xfId="12791"/>
    <cellStyle name="Output 12 21 15 2" xfId="24128"/>
    <cellStyle name="Output 12 21 15 2 2" xfId="43672"/>
    <cellStyle name="Output 12 21 15 3" xfId="43671"/>
    <cellStyle name="Output 12 21 16" xfId="13206"/>
    <cellStyle name="Output 12 21 16 2" xfId="24517"/>
    <cellStyle name="Output 12 21 16 2 2" xfId="43674"/>
    <cellStyle name="Output 12 21 16 3" xfId="43673"/>
    <cellStyle name="Output 12 21 17" xfId="13543"/>
    <cellStyle name="Output 12 21 17 2" xfId="24822"/>
    <cellStyle name="Output 12 21 17 2 2" xfId="43676"/>
    <cellStyle name="Output 12 21 17 3" xfId="43675"/>
    <cellStyle name="Output 12 21 18" xfId="13879"/>
    <cellStyle name="Output 12 21 18 2" xfId="25124"/>
    <cellStyle name="Output 12 21 18 2 2" xfId="43678"/>
    <cellStyle name="Output 12 21 18 3" xfId="43677"/>
    <cellStyle name="Output 12 21 19" xfId="14202"/>
    <cellStyle name="Output 12 21 19 2" xfId="25424"/>
    <cellStyle name="Output 12 21 19 2 2" xfId="43680"/>
    <cellStyle name="Output 12 21 19 3" xfId="43679"/>
    <cellStyle name="Output 12 21 2" xfId="7219"/>
    <cellStyle name="Output 12 21 2 2" xfId="19224"/>
    <cellStyle name="Output 12 21 2 2 2" xfId="43682"/>
    <cellStyle name="Output 12 21 2 3" xfId="43681"/>
    <cellStyle name="Output 12 21 20" xfId="14496"/>
    <cellStyle name="Output 12 21 20 2" xfId="43683"/>
    <cellStyle name="Output 12 21 21" xfId="43660"/>
    <cellStyle name="Output 12 21 3" xfId="7686"/>
    <cellStyle name="Output 12 21 3 2" xfId="19629"/>
    <cellStyle name="Output 12 21 3 2 2" xfId="43685"/>
    <cellStyle name="Output 12 21 3 3" xfId="43684"/>
    <cellStyle name="Output 12 21 4" xfId="8136"/>
    <cellStyle name="Output 12 21 4 2" xfId="20019"/>
    <cellStyle name="Output 12 21 4 2 2" xfId="43687"/>
    <cellStyle name="Output 12 21 4 3" xfId="43686"/>
    <cellStyle name="Output 12 21 5" xfId="8603"/>
    <cellStyle name="Output 12 21 5 2" xfId="20408"/>
    <cellStyle name="Output 12 21 5 2 2" xfId="43689"/>
    <cellStyle name="Output 12 21 5 3" xfId="43688"/>
    <cellStyle name="Output 12 21 6" xfId="9058"/>
    <cellStyle name="Output 12 21 6 2" xfId="20819"/>
    <cellStyle name="Output 12 21 6 2 2" xfId="43691"/>
    <cellStyle name="Output 12 21 6 3" xfId="43690"/>
    <cellStyle name="Output 12 21 7" xfId="9503"/>
    <cellStyle name="Output 12 21 7 2" xfId="21219"/>
    <cellStyle name="Output 12 21 7 2 2" xfId="43693"/>
    <cellStyle name="Output 12 21 7 3" xfId="43692"/>
    <cellStyle name="Output 12 21 8" xfId="9947"/>
    <cellStyle name="Output 12 21 8 2" xfId="21603"/>
    <cellStyle name="Output 12 21 8 2 2" xfId="43695"/>
    <cellStyle name="Output 12 21 8 3" xfId="43694"/>
    <cellStyle name="Output 12 21 9" xfId="10380"/>
    <cellStyle name="Output 12 21 9 2" xfId="21981"/>
    <cellStyle name="Output 12 21 9 2 2" xfId="43697"/>
    <cellStyle name="Output 12 21 9 3" xfId="43696"/>
    <cellStyle name="Output 12 22" xfId="4440"/>
    <cellStyle name="Output 12 22 10" xfId="10801"/>
    <cellStyle name="Output 12 22 10 2" xfId="22337"/>
    <cellStyle name="Output 12 22 10 2 2" xfId="43700"/>
    <cellStyle name="Output 12 22 10 3" xfId="43699"/>
    <cellStyle name="Output 12 22 11" xfId="11220"/>
    <cellStyle name="Output 12 22 11 2" xfId="22705"/>
    <cellStyle name="Output 12 22 11 2 2" xfId="43702"/>
    <cellStyle name="Output 12 22 11 3" xfId="43701"/>
    <cellStyle name="Output 12 22 12" xfId="11629"/>
    <cellStyle name="Output 12 22 12 2" xfId="23068"/>
    <cellStyle name="Output 12 22 12 2 2" xfId="43704"/>
    <cellStyle name="Output 12 22 12 3" xfId="43703"/>
    <cellStyle name="Output 12 22 13" xfId="12061"/>
    <cellStyle name="Output 12 22 13 2" xfId="23475"/>
    <cellStyle name="Output 12 22 13 2 2" xfId="43706"/>
    <cellStyle name="Output 12 22 13 3" xfId="43705"/>
    <cellStyle name="Output 12 22 14" xfId="12435"/>
    <cellStyle name="Output 12 22 14 2" xfId="23813"/>
    <cellStyle name="Output 12 22 14 2 2" xfId="43708"/>
    <cellStyle name="Output 12 22 14 3" xfId="43707"/>
    <cellStyle name="Output 12 22 15" xfId="12792"/>
    <cellStyle name="Output 12 22 15 2" xfId="24129"/>
    <cellStyle name="Output 12 22 15 2 2" xfId="43710"/>
    <cellStyle name="Output 12 22 15 3" xfId="43709"/>
    <cellStyle name="Output 12 22 16" xfId="13207"/>
    <cellStyle name="Output 12 22 16 2" xfId="24518"/>
    <cellStyle name="Output 12 22 16 2 2" xfId="43712"/>
    <cellStyle name="Output 12 22 16 3" xfId="43711"/>
    <cellStyle name="Output 12 22 17" xfId="13544"/>
    <cellStyle name="Output 12 22 17 2" xfId="24823"/>
    <cellStyle name="Output 12 22 17 2 2" xfId="43714"/>
    <cellStyle name="Output 12 22 17 3" xfId="43713"/>
    <cellStyle name="Output 12 22 18" xfId="13880"/>
    <cellStyle name="Output 12 22 18 2" xfId="25125"/>
    <cellStyle name="Output 12 22 18 2 2" xfId="43716"/>
    <cellStyle name="Output 12 22 18 3" xfId="43715"/>
    <cellStyle name="Output 12 22 19" xfId="14203"/>
    <cellStyle name="Output 12 22 19 2" xfId="25425"/>
    <cellStyle name="Output 12 22 19 2 2" xfId="43718"/>
    <cellStyle name="Output 12 22 19 3" xfId="43717"/>
    <cellStyle name="Output 12 22 2" xfId="7220"/>
    <cellStyle name="Output 12 22 2 2" xfId="19225"/>
    <cellStyle name="Output 12 22 2 2 2" xfId="43720"/>
    <cellStyle name="Output 12 22 2 3" xfId="43719"/>
    <cellStyle name="Output 12 22 20" xfId="14497"/>
    <cellStyle name="Output 12 22 20 2" xfId="43721"/>
    <cellStyle name="Output 12 22 21" xfId="43698"/>
    <cellStyle name="Output 12 22 3" xfId="7687"/>
    <cellStyle name="Output 12 22 3 2" xfId="19630"/>
    <cellStyle name="Output 12 22 3 2 2" xfId="43723"/>
    <cellStyle name="Output 12 22 3 3" xfId="43722"/>
    <cellStyle name="Output 12 22 4" xfId="8137"/>
    <cellStyle name="Output 12 22 4 2" xfId="20020"/>
    <cellStyle name="Output 12 22 4 2 2" xfId="43725"/>
    <cellStyle name="Output 12 22 4 3" xfId="43724"/>
    <cellStyle name="Output 12 22 5" xfId="8604"/>
    <cellStyle name="Output 12 22 5 2" xfId="20409"/>
    <cellStyle name="Output 12 22 5 2 2" xfId="43727"/>
    <cellStyle name="Output 12 22 5 3" xfId="43726"/>
    <cellStyle name="Output 12 22 6" xfId="9059"/>
    <cellStyle name="Output 12 22 6 2" xfId="20820"/>
    <cellStyle name="Output 12 22 6 2 2" xfId="43729"/>
    <cellStyle name="Output 12 22 6 3" xfId="43728"/>
    <cellStyle name="Output 12 22 7" xfId="9504"/>
    <cellStyle name="Output 12 22 7 2" xfId="21220"/>
    <cellStyle name="Output 12 22 7 2 2" xfId="43731"/>
    <cellStyle name="Output 12 22 7 3" xfId="43730"/>
    <cellStyle name="Output 12 22 8" xfId="9948"/>
    <cellStyle name="Output 12 22 8 2" xfId="21604"/>
    <cellStyle name="Output 12 22 8 2 2" xfId="43733"/>
    <cellStyle name="Output 12 22 8 3" xfId="43732"/>
    <cellStyle name="Output 12 22 9" xfId="10381"/>
    <cellStyle name="Output 12 22 9 2" xfId="21982"/>
    <cellStyle name="Output 12 22 9 2 2" xfId="43735"/>
    <cellStyle name="Output 12 22 9 3" xfId="43734"/>
    <cellStyle name="Output 12 23" xfId="4441"/>
    <cellStyle name="Output 12 23 10" xfId="10802"/>
    <cellStyle name="Output 12 23 10 2" xfId="22338"/>
    <cellStyle name="Output 12 23 10 2 2" xfId="43738"/>
    <cellStyle name="Output 12 23 10 3" xfId="43737"/>
    <cellStyle name="Output 12 23 11" xfId="11221"/>
    <cellStyle name="Output 12 23 11 2" xfId="22706"/>
    <cellStyle name="Output 12 23 11 2 2" xfId="43740"/>
    <cellStyle name="Output 12 23 11 3" xfId="43739"/>
    <cellStyle name="Output 12 23 12" xfId="11630"/>
    <cellStyle name="Output 12 23 12 2" xfId="23069"/>
    <cellStyle name="Output 12 23 12 2 2" xfId="43742"/>
    <cellStyle name="Output 12 23 12 3" xfId="43741"/>
    <cellStyle name="Output 12 23 13" xfId="12062"/>
    <cellStyle name="Output 12 23 13 2" xfId="23476"/>
    <cellStyle name="Output 12 23 13 2 2" xfId="43744"/>
    <cellStyle name="Output 12 23 13 3" xfId="43743"/>
    <cellStyle name="Output 12 23 14" xfId="12436"/>
    <cellStyle name="Output 12 23 14 2" xfId="23814"/>
    <cellStyle name="Output 12 23 14 2 2" xfId="43746"/>
    <cellStyle name="Output 12 23 14 3" xfId="43745"/>
    <cellStyle name="Output 12 23 15" xfId="12793"/>
    <cellStyle name="Output 12 23 15 2" xfId="24130"/>
    <cellStyle name="Output 12 23 15 2 2" xfId="43748"/>
    <cellStyle name="Output 12 23 15 3" xfId="43747"/>
    <cellStyle name="Output 12 23 16" xfId="13208"/>
    <cellStyle name="Output 12 23 16 2" xfId="24519"/>
    <cellStyle name="Output 12 23 16 2 2" xfId="43750"/>
    <cellStyle name="Output 12 23 16 3" xfId="43749"/>
    <cellStyle name="Output 12 23 17" xfId="13545"/>
    <cellStyle name="Output 12 23 17 2" xfId="24824"/>
    <cellStyle name="Output 12 23 17 2 2" xfId="43752"/>
    <cellStyle name="Output 12 23 17 3" xfId="43751"/>
    <cellStyle name="Output 12 23 18" xfId="13881"/>
    <cellStyle name="Output 12 23 18 2" xfId="25126"/>
    <cellStyle name="Output 12 23 18 2 2" xfId="43754"/>
    <cellStyle name="Output 12 23 18 3" xfId="43753"/>
    <cellStyle name="Output 12 23 19" xfId="14204"/>
    <cellStyle name="Output 12 23 19 2" xfId="25426"/>
    <cellStyle name="Output 12 23 19 2 2" xfId="43756"/>
    <cellStyle name="Output 12 23 19 3" xfId="43755"/>
    <cellStyle name="Output 12 23 2" xfId="7221"/>
    <cellStyle name="Output 12 23 2 2" xfId="19226"/>
    <cellStyle name="Output 12 23 2 2 2" xfId="43758"/>
    <cellStyle name="Output 12 23 2 3" xfId="43757"/>
    <cellStyle name="Output 12 23 20" xfId="14498"/>
    <cellStyle name="Output 12 23 20 2" xfId="43759"/>
    <cellStyle name="Output 12 23 21" xfId="43736"/>
    <cellStyle name="Output 12 23 3" xfId="7688"/>
    <cellStyle name="Output 12 23 3 2" xfId="19631"/>
    <cellStyle name="Output 12 23 3 2 2" xfId="43761"/>
    <cellStyle name="Output 12 23 3 3" xfId="43760"/>
    <cellStyle name="Output 12 23 4" xfId="8138"/>
    <cellStyle name="Output 12 23 4 2" xfId="20021"/>
    <cellStyle name="Output 12 23 4 2 2" xfId="43763"/>
    <cellStyle name="Output 12 23 4 3" xfId="43762"/>
    <cellStyle name="Output 12 23 5" xfId="8605"/>
    <cellStyle name="Output 12 23 5 2" xfId="20410"/>
    <cellStyle name="Output 12 23 5 2 2" xfId="43765"/>
    <cellStyle name="Output 12 23 5 3" xfId="43764"/>
    <cellStyle name="Output 12 23 6" xfId="9060"/>
    <cellStyle name="Output 12 23 6 2" xfId="20821"/>
    <cellStyle name="Output 12 23 6 2 2" xfId="43767"/>
    <cellStyle name="Output 12 23 6 3" xfId="43766"/>
    <cellStyle name="Output 12 23 7" xfId="9505"/>
    <cellStyle name="Output 12 23 7 2" xfId="21221"/>
    <cellStyle name="Output 12 23 7 2 2" xfId="43769"/>
    <cellStyle name="Output 12 23 7 3" xfId="43768"/>
    <cellStyle name="Output 12 23 8" xfId="9949"/>
    <cellStyle name="Output 12 23 8 2" xfId="21605"/>
    <cellStyle name="Output 12 23 8 2 2" xfId="43771"/>
    <cellStyle name="Output 12 23 8 3" xfId="43770"/>
    <cellStyle name="Output 12 23 9" xfId="10382"/>
    <cellStyle name="Output 12 23 9 2" xfId="21983"/>
    <cellStyle name="Output 12 23 9 2 2" xfId="43773"/>
    <cellStyle name="Output 12 23 9 3" xfId="43772"/>
    <cellStyle name="Output 12 24" xfId="4442"/>
    <cellStyle name="Output 12 24 10" xfId="10803"/>
    <cellStyle name="Output 12 24 10 2" xfId="22339"/>
    <cellStyle name="Output 12 24 10 2 2" xfId="43776"/>
    <cellStyle name="Output 12 24 10 3" xfId="43775"/>
    <cellStyle name="Output 12 24 11" xfId="11222"/>
    <cellStyle name="Output 12 24 11 2" xfId="22707"/>
    <cellStyle name="Output 12 24 11 2 2" xfId="43778"/>
    <cellStyle name="Output 12 24 11 3" xfId="43777"/>
    <cellStyle name="Output 12 24 12" xfId="11631"/>
    <cellStyle name="Output 12 24 12 2" xfId="23070"/>
    <cellStyle name="Output 12 24 12 2 2" xfId="43780"/>
    <cellStyle name="Output 12 24 12 3" xfId="43779"/>
    <cellStyle name="Output 12 24 13" xfId="12063"/>
    <cellStyle name="Output 12 24 13 2" xfId="23477"/>
    <cellStyle name="Output 12 24 13 2 2" xfId="43782"/>
    <cellStyle name="Output 12 24 13 3" xfId="43781"/>
    <cellStyle name="Output 12 24 14" xfId="12437"/>
    <cellStyle name="Output 12 24 14 2" xfId="23815"/>
    <cellStyle name="Output 12 24 14 2 2" xfId="43784"/>
    <cellStyle name="Output 12 24 14 3" xfId="43783"/>
    <cellStyle name="Output 12 24 15" xfId="12794"/>
    <cellStyle name="Output 12 24 15 2" xfId="24131"/>
    <cellStyle name="Output 12 24 15 2 2" xfId="43786"/>
    <cellStyle name="Output 12 24 15 3" xfId="43785"/>
    <cellStyle name="Output 12 24 16" xfId="13209"/>
    <cellStyle name="Output 12 24 16 2" xfId="24520"/>
    <cellStyle name="Output 12 24 16 2 2" xfId="43788"/>
    <cellStyle name="Output 12 24 16 3" xfId="43787"/>
    <cellStyle name="Output 12 24 17" xfId="13546"/>
    <cellStyle name="Output 12 24 17 2" xfId="24825"/>
    <cellStyle name="Output 12 24 17 2 2" xfId="43790"/>
    <cellStyle name="Output 12 24 17 3" xfId="43789"/>
    <cellStyle name="Output 12 24 18" xfId="13882"/>
    <cellStyle name="Output 12 24 18 2" xfId="25127"/>
    <cellStyle name="Output 12 24 18 2 2" xfId="43792"/>
    <cellStyle name="Output 12 24 18 3" xfId="43791"/>
    <cellStyle name="Output 12 24 19" xfId="14205"/>
    <cellStyle name="Output 12 24 19 2" xfId="25427"/>
    <cellStyle name="Output 12 24 19 2 2" xfId="43794"/>
    <cellStyle name="Output 12 24 19 3" xfId="43793"/>
    <cellStyle name="Output 12 24 2" xfId="7222"/>
    <cellStyle name="Output 12 24 2 2" xfId="19227"/>
    <cellStyle name="Output 12 24 2 2 2" xfId="43796"/>
    <cellStyle name="Output 12 24 2 3" xfId="43795"/>
    <cellStyle name="Output 12 24 20" xfId="14499"/>
    <cellStyle name="Output 12 24 20 2" xfId="43797"/>
    <cellStyle name="Output 12 24 21" xfId="43774"/>
    <cellStyle name="Output 12 24 3" xfId="7689"/>
    <cellStyle name="Output 12 24 3 2" xfId="19632"/>
    <cellStyle name="Output 12 24 3 2 2" xfId="43799"/>
    <cellStyle name="Output 12 24 3 3" xfId="43798"/>
    <cellStyle name="Output 12 24 4" xfId="8139"/>
    <cellStyle name="Output 12 24 4 2" xfId="20022"/>
    <cellStyle name="Output 12 24 4 2 2" xfId="43801"/>
    <cellStyle name="Output 12 24 4 3" xfId="43800"/>
    <cellStyle name="Output 12 24 5" xfId="8606"/>
    <cellStyle name="Output 12 24 5 2" xfId="20411"/>
    <cellStyle name="Output 12 24 5 2 2" xfId="43803"/>
    <cellStyle name="Output 12 24 5 3" xfId="43802"/>
    <cellStyle name="Output 12 24 6" xfId="9061"/>
    <cellStyle name="Output 12 24 6 2" xfId="20822"/>
    <cellStyle name="Output 12 24 6 2 2" xfId="43805"/>
    <cellStyle name="Output 12 24 6 3" xfId="43804"/>
    <cellStyle name="Output 12 24 7" xfId="9506"/>
    <cellStyle name="Output 12 24 7 2" xfId="21222"/>
    <cellStyle name="Output 12 24 7 2 2" xfId="43807"/>
    <cellStyle name="Output 12 24 7 3" xfId="43806"/>
    <cellStyle name="Output 12 24 8" xfId="9950"/>
    <cellStyle name="Output 12 24 8 2" xfId="21606"/>
    <cellStyle name="Output 12 24 8 2 2" xfId="43809"/>
    <cellStyle name="Output 12 24 8 3" xfId="43808"/>
    <cellStyle name="Output 12 24 9" xfId="10383"/>
    <cellStyle name="Output 12 24 9 2" xfId="21984"/>
    <cellStyle name="Output 12 24 9 2 2" xfId="43811"/>
    <cellStyle name="Output 12 24 9 3" xfId="43810"/>
    <cellStyle name="Output 12 25" xfId="4443"/>
    <cellStyle name="Output 12 25 10" xfId="10804"/>
    <cellStyle name="Output 12 25 10 2" xfId="22340"/>
    <cellStyle name="Output 12 25 10 2 2" xfId="43814"/>
    <cellStyle name="Output 12 25 10 3" xfId="43813"/>
    <cellStyle name="Output 12 25 11" xfId="11223"/>
    <cellStyle name="Output 12 25 11 2" xfId="22708"/>
    <cellStyle name="Output 12 25 11 2 2" xfId="43816"/>
    <cellStyle name="Output 12 25 11 3" xfId="43815"/>
    <cellStyle name="Output 12 25 12" xfId="11632"/>
    <cellStyle name="Output 12 25 12 2" xfId="23071"/>
    <cellStyle name="Output 12 25 12 2 2" xfId="43818"/>
    <cellStyle name="Output 12 25 12 3" xfId="43817"/>
    <cellStyle name="Output 12 25 13" xfId="12064"/>
    <cellStyle name="Output 12 25 13 2" xfId="23478"/>
    <cellStyle name="Output 12 25 13 2 2" xfId="43820"/>
    <cellStyle name="Output 12 25 13 3" xfId="43819"/>
    <cellStyle name="Output 12 25 14" xfId="12438"/>
    <cellStyle name="Output 12 25 14 2" xfId="23816"/>
    <cellStyle name="Output 12 25 14 2 2" xfId="43822"/>
    <cellStyle name="Output 12 25 14 3" xfId="43821"/>
    <cellStyle name="Output 12 25 15" xfId="12795"/>
    <cellStyle name="Output 12 25 15 2" xfId="24132"/>
    <cellStyle name="Output 12 25 15 2 2" xfId="43824"/>
    <cellStyle name="Output 12 25 15 3" xfId="43823"/>
    <cellStyle name="Output 12 25 16" xfId="13210"/>
    <cellStyle name="Output 12 25 16 2" xfId="24521"/>
    <cellStyle name="Output 12 25 16 2 2" xfId="43826"/>
    <cellStyle name="Output 12 25 16 3" xfId="43825"/>
    <cellStyle name="Output 12 25 17" xfId="13547"/>
    <cellStyle name="Output 12 25 17 2" xfId="24826"/>
    <cellStyle name="Output 12 25 17 2 2" xfId="43828"/>
    <cellStyle name="Output 12 25 17 3" xfId="43827"/>
    <cellStyle name="Output 12 25 18" xfId="13883"/>
    <cellStyle name="Output 12 25 18 2" xfId="25128"/>
    <cellStyle name="Output 12 25 18 2 2" xfId="43830"/>
    <cellStyle name="Output 12 25 18 3" xfId="43829"/>
    <cellStyle name="Output 12 25 19" xfId="14206"/>
    <cellStyle name="Output 12 25 19 2" xfId="25428"/>
    <cellStyle name="Output 12 25 19 2 2" xfId="43832"/>
    <cellStyle name="Output 12 25 19 3" xfId="43831"/>
    <cellStyle name="Output 12 25 2" xfId="7223"/>
    <cellStyle name="Output 12 25 2 2" xfId="19228"/>
    <cellStyle name="Output 12 25 2 2 2" xfId="43834"/>
    <cellStyle name="Output 12 25 2 3" xfId="43833"/>
    <cellStyle name="Output 12 25 20" xfId="14500"/>
    <cellStyle name="Output 12 25 20 2" xfId="43835"/>
    <cellStyle name="Output 12 25 21" xfId="43812"/>
    <cellStyle name="Output 12 25 3" xfId="7690"/>
    <cellStyle name="Output 12 25 3 2" xfId="19633"/>
    <cellStyle name="Output 12 25 3 2 2" xfId="43837"/>
    <cellStyle name="Output 12 25 3 3" xfId="43836"/>
    <cellStyle name="Output 12 25 4" xfId="8140"/>
    <cellStyle name="Output 12 25 4 2" xfId="20023"/>
    <cellStyle name="Output 12 25 4 2 2" xfId="43839"/>
    <cellStyle name="Output 12 25 4 3" xfId="43838"/>
    <cellStyle name="Output 12 25 5" xfId="8607"/>
    <cellStyle name="Output 12 25 5 2" xfId="20412"/>
    <cellStyle name="Output 12 25 5 2 2" xfId="43841"/>
    <cellStyle name="Output 12 25 5 3" xfId="43840"/>
    <cellStyle name="Output 12 25 6" xfId="9062"/>
    <cellStyle name="Output 12 25 6 2" xfId="20823"/>
    <cellStyle name="Output 12 25 6 2 2" xfId="43843"/>
    <cellStyle name="Output 12 25 6 3" xfId="43842"/>
    <cellStyle name="Output 12 25 7" xfId="9507"/>
    <cellStyle name="Output 12 25 7 2" xfId="21223"/>
    <cellStyle name="Output 12 25 7 2 2" xfId="43845"/>
    <cellStyle name="Output 12 25 7 3" xfId="43844"/>
    <cellStyle name="Output 12 25 8" xfId="9951"/>
    <cellStyle name="Output 12 25 8 2" xfId="21607"/>
    <cellStyle name="Output 12 25 8 2 2" xfId="43847"/>
    <cellStyle name="Output 12 25 8 3" xfId="43846"/>
    <cellStyle name="Output 12 25 9" xfId="10384"/>
    <cellStyle name="Output 12 25 9 2" xfId="21985"/>
    <cellStyle name="Output 12 25 9 2 2" xfId="43849"/>
    <cellStyle name="Output 12 25 9 3" xfId="43848"/>
    <cellStyle name="Output 12 26" xfId="4444"/>
    <cellStyle name="Output 12 26 10" xfId="10805"/>
    <cellStyle name="Output 12 26 10 2" xfId="22341"/>
    <cellStyle name="Output 12 26 10 2 2" xfId="43852"/>
    <cellStyle name="Output 12 26 10 3" xfId="43851"/>
    <cellStyle name="Output 12 26 11" xfId="11224"/>
    <cellStyle name="Output 12 26 11 2" xfId="22709"/>
    <cellStyle name="Output 12 26 11 2 2" xfId="43854"/>
    <cellStyle name="Output 12 26 11 3" xfId="43853"/>
    <cellStyle name="Output 12 26 12" xfId="11633"/>
    <cellStyle name="Output 12 26 12 2" xfId="23072"/>
    <cellStyle name="Output 12 26 12 2 2" xfId="43856"/>
    <cellStyle name="Output 12 26 12 3" xfId="43855"/>
    <cellStyle name="Output 12 26 13" xfId="12065"/>
    <cellStyle name="Output 12 26 13 2" xfId="23479"/>
    <cellStyle name="Output 12 26 13 2 2" xfId="43858"/>
    <cellStyle name="Output 12 26 13 3" xfId="43857"/>
    <cellStyle name="Output 12 26 14" xfId="12439"/>
    <cellStyle name="Output 12 26 14 2" xfId="23817"/>
    <cellStyle name="Output 12 26 14 2 2" xfId="43860"/>
    <cellStyle name="Output 12 26 14 3" xfId="43859"/>
    <cellStyle name="Output 12 26 15" xfId="12796"/>
    <cellStyle name="Output 12 26 15 2" xfId="24133"/>
    <cellStyle name="Output 12 26 15 2 2" xfId="43862"/>
    <cellStyle name="Output 12 26 15 3" xfId="43861"/>
    <cellStyle name="Output 12 26 16" xfId="13211"/>
    <cellStyle name="Output 12 26 16 2" xfId="24522"/>
    <cellStyle name="Output 12 26 16 2 2" xfId="43864"/>
    <cellStyle name="Output 12 26 16 3" xfId="43863"/>
    <cellStyle name="Output 12 26 17" xfId="13548"/>
    <cellStyle name="Output 12 26 17 2" xfId="24827"/>
    <cellStyle name="Output 12 26 17 2 2" xfId="43866"/>
    <cellStyle name="Output 12 26 17 3" xfId="43865"/>
    <cellStyle name="Output 12 26 18" xfId="13884"/>
    <cellStyle name="Output 12 26 18 2" xfId="25129"/>
    <cellStyle name="Output 12 26 18 2 2" xfId="43868"/>
    <cellStyle name="Output 12 26 18 3" xfId="43867"/>
    <cellStyle name="Output 12 26 19" xfId="14207"/>
    <cellStyle name="Output 12 26 19 2" xfId="25429"/>
    <cellStyle name="Output 12 26 19 2 2" xfId="43870"/>
    <cellStyle name="Output 12 26 19 3" xfId="43869"/>
    <cellStyle name="Output 12 26 2" xfId="7224"/>
    <cellStyle name="Output 12 26 2 2" xfId="19229"/>
    <cellStyle name="Output 12 26 2 2 2" xfId="43872"/>
    <cellStyle name="Output 12 26 2 3" xfId="43871"/>
    <cellStyle name="Output 12 26 20" xfId="14501"/>
    <cellStyle name="Output 12 26 20 2" xfId="43873"/>
    <cellStyle name="Output 12 26 21" xfId="43850"/>
    <cellStyle name="Output 12 26 3" xfId="7691"/>
    <cellStyle name="Output 12 26 3 2" xfId="19634"/>
    <cellStyle name="Output 12 26 3 2 2" xfId="43875"/>
    <cellStyle name="Output 12 26 3 3" xfId="43874"/>
    <cellStyle name="Output 12 26 4" xfId="8141"/>
    <cellStyle name="Output 12 26 4 2" xfId="20024"/>
    <cellStyle name="Output 12 26 4 2 2" xfId="43877"/>
    <cellStyle name="Output 12 26 4 3" xfId="43876"/>
    <cellStyle name="Output 12 26 5" xfId="8608"/>
    <cellStyle name="Output 12 26 5 2" xfId="20413"/>
    <cellStyle name="Output 12 26 5 2 2" xfId="43879"/>
    <cellStyle name="Output 12 26 5 3" xfId="43878"/>
    <cellStyle name="Output 12 26 6" xfId="9063"/>
    <cellStyle name="Output 12 26 6 2" xfId="20824"/>
    <cellStyle name="Output 12 26 6 2 2" xfId="43881"/>
    <cellStyle name="Output 12 26 6 3" xfId="43880"/>
    <cellStyle name="Output 12 26 7" xfId="9508"/>
    <cellStyle name="Output 12 26 7 2" xfId="21224"/>
    <cellStyle name="Output 12 26 7 2 2" xfId="43883"/>
    <cellStyle name="Output 12 26 7 3" xfId="43882"/>
    <cellStyle name="Output 12 26 8" xfId="9952"/>
    <cellStyle name="Output 12 26 8 2" xfId="21608"/>
    <cellStyle name="Output 12 26 8 2 2" xfId="43885"/>
    <cellStyle name="Output 12 26 8 3" xfId="43884"/>
    <cellStyle name="Output 12 26 9" xfId="10385"/>
    <cellStyle name="Output 12 26 9 2" xfId="21986"/>
    <cellStyle name="Output 12 26 9 2 2" xfId="43887"/>
    <cellStyle name="Output 12 26 9 3" xfId="43886"/>
    <cellStyle name="Output 12 27" xfId="4445"/>
    <cellStyle name="Output 12 27 10" xfId="10806"/>
    <cellStyle name="Output 12 27 10 2" xfId="22342"/>
    <cellStyle name="Output 12 27 10 2 2" xfId="43890"/>
    <cellStyle name="Output 12 27 10 3" xfId="43889"/>
    <cellStyle name="Output 12 27 11" xfId="11225"/>
    <cellStyle name="Output 12 27 11 2" xfId="22710"/>
    <cellStyle name="Output 12 27 11 2 2" xfId="43892"/>
    <cellStyle name="Output 12 27 11 3" xfId="43891"/>
    <cellStyle name="Output 12 27 12" xfId="11634"/>
    <cellStyle name="Output 12 27 12 2" xfId="23073"/>
    <cellStyle name="Output 12 27 12 2 2" xfId="43894"/>
    <cellStyle name="Output 12 27 12 3" xfId="43893"/>
    <cellStyle name="Output 12 27 13" xfId="12066"/>
    <cellStyle name="Output 12 27 13 2" xfId="23480"/>
    <cellStyle name="Output 12 27 13 2 2" xfId="43896"/>
    <cellStyle name="Output 12 27 13 3" xfId="43895"/>
    <cellStyle name="Output 12 27 14" xfId="12440"/>
    <cellStyle name="Output 12 27 14 2" xfId="23818"/>
    <cellStyle name="Output 12 27 14 2 2" xfId="43898"/>
    <cellStyle name="Output 12 27 14 3" xfId="43897"/>
    <cellStyle name="Output 12 27 15" xfId="12797"/>
    <cellStyle name="Output 12 27 15 2" xfId="24134"/>
    <cellStyle name="Output 12 27 15 2 2" xfId="43900"/>
    <cellStyle name="Output 12 27 15 3" xfId="43899"/>
    <cellStyle name="Output 12 27 16" xfId="13212"/>
    <cellStyle name="Output 12 27 16 2" xfId="24523"/>
    <cellStyle name="Output 12 27 16 2 2" xfId="43902"/>
    <cellStyle name="Output 12 27 16 3" xfId="43901"/>
    <cellStyle name="Output 12 27 17" xfId="13549"/>
    <cellStyle name="Output 12 27 17 2" xfId="24828"/>
    <cellStyle name="Output 12 27 17 2 2" xfId="43904"/>
    <cellStyle name="Output 12 27 17 3" xfId="43903"/>
    <cellStyle name="Output 12 27 18" xfId="13885"/>
    <cellStyle name="Output 12 27 18 2" xfId="25130"/>
    <cellStyle name="Output 12 27 18 2 2" xfId="43906"/>
    <cellStyle name="Output 12 27 18 3" xfId="43905"/>
    <cellStyle name="Output 12 27 19" xfId="14208"/>
    <cellStyle name="Output 12 27 19 2" xfId="25430"/>
    <cellStyle name="Output 12 27 19 2 2" xfId="43908"/>
    <cellStyle name="Output 12 27 19 3" xfId="43907"/>
    <cellStyle name="Output 12 27 2" xfId="7225"/>
    <cellStyle name="Output 12 27 2 2" xfId="19230"/>
    <cellStyle name="Output 12 27 2 2 2" xfId="43910"/>
    <cellStyle name="Output 12 27 2 3" xfId="43909"/>
    <cellStyle name="Output 12 27 20" xfId="14502"/>
    <cellStyle name="Output 12 27 20 2" xfId="43911"/>
    <cellStyle name="Output 12 27 21" xfId="43888"/>
    <cellStyle name="Output 12 27 3" xfId="7692"/>
    <cellStyle name="Output 12 27 3 2" xfId="19635"/>
    <cellStyle name="Output 12 27 3 2 2" xfId="43913"/>
    <cellStyle name="Output 12 27 3 3" xfId="43912"/>
    <cellStyle name="Output 12 27 4" xfId="8142"/>
    <cellStyle name="Output 12 27 4 2" xfId="20025"/>
    <cellStyle name="Output 12 27 4 2 2" xfId="43915"/>
    <cellStyle name="Output 12 27 4 3" xfId="43914"/>
    <cellStyle name="Output 12 27 5" xfId="8609"/>
    <cellStyle name="Output 12 27 5 2" xfId="20414"/>
    <cellStyle name="Output 12 27 5 2 2" xfId="43917"/>
    <cellStyle name="Output 12 27 5 3" xfId="43916"/>
    <cellStyle name="Output 12 27 6" xfId="9064"/>
    <cellStyle name="Output 12 27 6 2" xfId="20825"/>
    <cellStyle name="Output 12 27 6 2 2" xfId="43919"/>
    <cellStyle name="Output 12 27 6 3" xfId="43918"/>
    <cellStyle name="Output 12 27 7" xfId="9509"/>
    <cellStyle name="Output 12 27 7 2" xfId="21225"/>
    <cellStyle name="Output 12 27 7 2 2" xfId="43921"/>
    <cellStyle name="Output 12 27 7 3" xfId="43920"/>
    <cellStyle name="Output 12 27 8" xfId="9953"/>
    <cellStyle name="Output 12 27 8 2" xfId="21609"/>
    <cellStyle name="Output 12 27 8 2 2" xfId="43923"/>
    <cellStyle name="Output 12 27 8 3" xfId="43922"/>
    <cellStyle name="Output 12 27 9" xfId="10386"/>
    <cellStyle name="Output 12 27 9 2" xfId="21987"/>
    <cellStyle name="Output 12 27 9 2 2" xfId="43925"/>
    <cellStyle name="Output 12 27 9 3" xfId="43924"/>
    <cellStyle name="Output 12 28" xfId="4446"/>
    <cellStyle name="Output 12 28 10" xfId="10807"/>
    <cellStyle name="Output 12 28 10 2" xfId="22343"/>
    <cellStyle name="Output 12 28 10 2 2" xfId="43928"/>
    <cellStyle name="Output 12 28 10 3" xfId="43927"/>
    <cellStyle name="Output 12 28 11" xfId="11226"/>
    <cellStyle name="Output 12 28 11 2" xfId="22711"/>
    <cellStyle name="Output 12 28 11 2 2" xfId="43930"/>
    <cellStyle name="Output 12 28 11 3" xfId="43929"/>
    <cellStyle name="Output 12 28 12" xfId="11635"/>
    <cellStyle name="Output 12 28 12 2" xfId="23074"/>
    <cellStyle name="Output 12 28 12 2 2" xfId="43932"/>
    <cellStyle name="Output 12 28 12 3" xfId="43931"/>
    <cellStyle name="Output 12 28 13" xfId="12067"/>
    <cellStyle name="Output 12 28 13 2" xfId="23481"/>
    <cellStyle name="Output 12 28 13 2 2" xfId="43934"/>
    <cellStyle name="Output 12 28 13 3" xfId="43933"/>
    <cellStyle name="Output 12 28 14" xfId="12441"/>
    <cellStyle name="Output 12 28 14 2" xfId="23819"/>
    <cellStyle name="Output 12 28 14 2 2" xfId="43936"/>
    <cellStyle name="Output 12 28 14 3" xfId="43935"/>
    <cellStyle name="Output 12 28 15" xfId="12798"/>
    <cellStyle name="Output 12 28 15 2" xfId="24135"/>
    <cellStyle name="Output 12 28 15 2 2" xfId="43938"/>
    <cellStyle name="Output 12 28 15 3" xfId="43937"/>
    <cellStyle name="Output 12 28 16" xfId="13213"/>
    <cellStyle name="Output 12 28 16 2" xfId="24524"/>
    <cellStyle name="Output 12 28 16 2 2" xfId="43940"/>
    <cellStyle name="Output 12 28 16 3" xfId="43939"/>
    <cellStyle name="Output 12 28 17" xfId="13550"/>
    <cellStyle name="Output 12 28 17 2" xfId="24829"/>
    <cellStyle name="Output 12 28 17 2 2" xfId="43942"/>
    <cellStyle name="Output 12 28 17 3" xfId="43941"/>
    <cellStyle name="Output 12 28 18" xfId="13886"/>
    <cellStyle name="Output 12 28 18 2" xfId="25131"/>
    <cellStyle name="Output 12 28 18 2 2" xfId="43944"/>
    <cellStyle name="Output 12 28 18 3" xfId="43943"/>
    <cellStyle name="Output 12 28 19" xfId="14209"/>
    <cellStyle name="Output 12 28 19 2" xfId="25431"/>
    <cellStyle name="Output 12 28 19 2 2" xfId="43946"/>
    <cellStyle name="Output 12 28 19 3" xfId="43945"/>
    <cellStyle name="Output 12 28 2" xfId="7226"/>
    <cellStyle name="Output 12 28 2 2" xfId="19231"/>
    <cellStyle name="Output 12 28 2 2 2" xfId="43948"/>
    <cellStyle name="Output 12 28 2 3" xfId="43947"/>
    <cellStyle name="Output 12 28 20" xfId="14503"/>
    <cellStyle name="Output 12 28 20 2" xfId="43949"/>
    <cellStyle name="Output 12 28 21" xfId="43926"/>
    <cellStyle name="Output 12 28 3" xfId="7693"/>
    <cellStyle name="Output 12 28 3 2" xfId="19636"/>
    <cellStyle name="Output 12 28 3 2 2" xfId="43951"/>
    <cellStyle name="Output 12 28 3 3" xfId="43950"/>
    <cellStyle name="Output 12 28 4" xfId="8143"/>
    <cellStyle name="Output 12 28 4 2" xfId="20026"/>
    <cellStyle name="Output 12 28 4 2 2" xfId="43953"/>
    <cellStyle name="Output 12 28 4 3" xfId="43952"/>
    <cellStyle name="Output 12 28 5" xfId="8610"/>
    <cellStyle name="Output 12 28 5 2" xfId="20415"/>
    <cellStyle name="Output 12 28 5 2 2" xfId="43955"/>
    <cellStyle name="Output 12 28 5 3" xfId="43954"/>
    <cellStyle name="Output 12 28 6" xfId="9065"/>
    <cellStyle name="Output 12 28 6 2" xfId="20826"/>
    <cellStyle name="Output 12 28 6 2 2" xfId="43957"/>
    <cellStyle name="Output 12 28 6 3" xfId="43956"/>
    <cellStyle name="Output 12 28 7" xfId="9510"/>
    <cellStyle name="Output 12 28 7 2" xfId="21226"/>
    <cellStyle name="Output 12 28 7 2 2" xfId="43959"/>
    <cellStyle name="Output 12 28 7 3" xfId="43958"/>
    <cellStyle name="Output 12 28 8" xfId="9954"/>
    <cellStyle name="Output 12 28 8 2" xfId="21610"/>
    <cellStyle name="Output 12 28 8 2 2" xfId="43961"/>
    <cellStyle name="Output 12 28 8 3" xfId="43960"/>
    <cellStyle name="Output 12 28 9" xfId="10387"/>
    <cellStyle name="Output 12 28 9 2" xfId="21988"/>
    <cellStyle name="Output 12 28 9 2 2" xfId="43963"/>
    <cellStyle name="Output 12 28 9 3" xfId="43962"/>
    <cellStyle name="Output 12 29" xfId="4447"/>
    <cellStyle name="Output 12 29 10" xfId="10808"/>
    <cellStyle name="Output 12 29 10 2" xfId="22344"/>
    <cellStyle name="Output 12 29 10 2 2" xfId="43966"/>
    <cellStyle name="Output 12 29 10 3" xfId="43965"/>
    <cellStyle name="Output 12 29 11" xfId="11227"/>
    <cellStyle name="Output 12 29 11 2" xfId="22712"/>
    <cellStyle name="Output 12 29 11 2 2" xfId="43968"/>
    <cellStyle name="Output 12 29 11 3" xfId="43967"/>
    <cellStyle name="Output 12 29 12" xfId="11636"/>
    <cellStyle name="Output 12 29 12 2" xfId="23075"/>
    <cellStyle name="Output 12 29 12 2 2" xfId="43970"/>
    <cellStyle name="Output 12 29 12 3" xfId="43969"/>
    <cellStyle name="Output 12 29 13" xfId="12068"/>
    <cellStyle name="Output 12 29 13 2" xfId="23482"/>
    <cellStyle name="Output 12 29 13 2 2" xfId="43972"/>
    <cellStyle name="Output 12 29 13 3" xfId="43971"/>
    <cellStyle name="Output 12 29 14" xfId="12442"/>
    <cellStyle name="Output 12 29 14 2" xfId="23820"/>
    <cellStyle name="Output 12 29 14 2 2" xfId="43974"/>
    <cellStyle name="Output 12 29 14 3" xfId="43973"/>
    <cellStyle name="Output 12 29 15" xfId="12799"/>
    <cellStyle name="Output 12 29 15 2" xfId="24136"/>
    <cellStyle name="Output 12 29 15 2 2" xfId="43976"/>
    <cellStyle name="Output 12 29 15 3" xfId="43975"/>
    <cellStyle name="Output 12 29 16" xfId="13214"/>
    <cellStyle name="Output 12 29 16 2" xfId="24525"/>
    <cellStyle name="Output 12 29 16 2 2" xfId="43978"/>
    <cellStyle name="Output 12 29 16 3" xfId="43977"/>
    <cellStyle name="Output 12 29 17" xfId="13551"/>
    <cellStyle name="Output 12 29 17 2" xfId="24830"/>
    <cellStyle name="Output 12 29 17 2 2" xfId="43980"/>
    <cellStyle name="Output 12 29 17 3" xfId="43979"/>
    <cellStyle name="Output 12 29 18" xfId="13887"/>
    <cellStyle name="Output 12 29 18 2" xfId="25132"/>
    <cellStyle name="Output 12 29 18 2 2" xfId="43982"/>
    <cellStyle name="Output 12 29 18 3" xfId="43981"/>
    <cellStyle name="Output 12 29 19" xfId="14210"/>
    <cellStyle name="Output 12 29 19 2" xfId="25432"/>
    <cellStyle name="Output 12 29 19 2 2" xfId="43984"/>
    <cellStyle name="Output 12 29 19 3" xfId="43983"/>
    <cellStyle name="Output 12 29 2" xfId="7227"/>
    <cellStyle name="Output 12 29 2 2" xfId="19232"/>
    <cellStyle name="Output 12 29 2 2 2" xfId="43986"/>
    <cellStyle name="Output 12 29 2 3" xfId="43985"/>
    <cellStyle name="Output 12 29 20" xfId="14504"/>
    <cellStyle name="Output 12 29 20 2" xfId="43987"/>
    <cellStyle name="Output 12 29 21" xfId="43964"/>
    <cellStyle name="Output 12 29 3" xfId="7694"/>
    <cellStyle name="Output 12 29 3 2" xfId="19637"/>
    <cellStyle name="Output 12 29 3 2 2" xfId="43989"/>
    <cellStyle name="Output 12 29 3 3" xfId="43988"/>
    <cellStyle name="Output 12 29 4" xfId="8144"/>
    <cellStyle name="Output 12 29 4 2" xfId="20027"/>
    <cellStyle name="Output 12 29 4 2 2" xfId="43991"/>
    <cellStyle name="Output 12 29 4 3" xfId="43990"/>
    <cellStyle name="Output 12 29 5" xfId="8611"/>
    <cellStyle name="Output 12 29 5 2" xfId="20416"/>
    <cellStyle name="Output 12 29 5 2 2" xfId="43993"/>
    <cellStyle name="Output 12 29 5 3" xfId="43992"/>
    <cellStyle name="Output 12 29 6" xfId="9066"/>
    <cellStyle name="Output 12 29 6 2" xfId="20827"/>
    <cellStyle name="Output 12 29 6 2 2" xfId="43995"/>
    <cellStyle name="Output 12 29 6 3" xfId="43994"/>
    <cellStyle name="Output 12 29 7" xfId="9511"/>
    <cellStyle name="Output 12 29 7 2" xfId="21227"/>
    <cellStyle name="Output 12 29 7 2 2" xfId="43997"/>
    <cellStyle name="Output 12 29 7 3" xfId="43996"/>
    <cellStyle name="Output 12 29 8" xfId="9955"/>
    <cellStyle name="Output 12 29 8 2" xfId="21611"/>
    <cellStyle name="Output 12 29 8 2 2" xfId="43999"/>
    <cellStyle name="Output 12 29 8 3" xfId="43998"/>
    <cellStyle name="Output 12 29 9" xfId="10388"/>
    <cellStyle name="Output 12 29 9 2" xfId="21989"/>
    <cellStyle name="Output 12 29 9 2 2" xfId="44001"/>
    <cellStyle name="Output 12 29 9 3" xfId="44000"/>
    <cellStyle name="Output 12 3" xfId="4448"/>
    <cellStyle name="Output 12 3 10" xfId="10809"/>
    <cellStyle name="Output 12 3 10 2" xfId="22345"/>
    <cellStyle name="Output 12 3 10 2 2" xfId="44004"/>
    <cellStyle name="Output 12 3 10 3" xfId="44003"/>
    <cellStyle name="Output 12 3 11" xfId="11228"/>
    <cellStyle name="Output 12 3 11 2" xfId="22713"/>
    <cellStyle name="Output 12 3 11 2 2" xfId="44006"/>
    <cellStyle name="Output 12 3 11 3" xfId="44005"/>
    <cellStyle name="Output 12 3 12" xfId="11637"/>
    <cellStyle name="Output 12 3 12 2" xfId="23076"/>
    <cellStyle name="Output 12 3 12 2 2" xfId="44008"/>
    <cellStyle name="Output 12 3 12 3" xfId="44007"/>
    <cellStyle name="Output 12 3 13" xfId="12069"/>
    <cellStyle name="Output 12 3 13 2" xfId="23483"/>
    <cellStyle name="Output 12 3 13 2 2" xfId="44010"/>
    <cellStyle name="Output 12 3 13 3" xfId="44009"/>
    <cellStyle name="Output 12 3 14" xfId="12443"/>
    <cellStyle name="Output 12 3 14 2" xfId="23821"/>
    <cellStyle name="Output 12 3 14 2 2" xfId="44012"/>
    <cellStyle name="Output 12 3 14 3" xfId="44011"/>
    <cellStyle name="Output 12 3 15" xfId="12800"/>
    <cellStyle name="Output 12 3 15 2" xfId="24137"/>
    <cellStyle name="Output 12 3 15 2 2" xfId="44014"/>
    <cellStyle name="Output 12 3 15 3" xfId="44013"/>
    <cellStyle name="Output 12 3 16" xfId="13215"/>
    <cellStyle name="Output 12 3 16 2" xfId="24526"/>
    <cellStyle name="Output 12 3 16 2 2" xfId="44016"/>
    <cellStyle name="Output 12 3 16 3" xfId="44015"/>
    <cellStyle name="Output 12 3 17" xfId="13552"/>
    <cellStyle name="Output 12 3 17 2" xfId="24831"/>
    <cellStyle name="Output 12 3 17 2 2" xfId="44018"/>
    <cellStyle name="Output 12 3 17 3" xfId="44017"/>
    <cellStyle name="Output 12 3 18" xfId="13888"/>
    <cellStyle name="Output 12 3 18 2" xfId="25133"/>
    <cellStyle name="Output 12 3 18 2 2" xfId="44020"/>
    <cellStyle name="Output 12 3 18 3" xfId="44019"/>
    <cellStyle name="Output 12 3 19" xfId="14211"/>
    <cellStyle name="Output 12 3 19 2" xfId="25433"/>
    <cellStyle name="Output 12 3 19 2 2" xfId="44022"/>
    <cellStyle name="Output 12 3 19 3" xfId="44021"/>
    <cellStyle name="Output 12 3 2" xfId="7228"/>
    <cellStyle name="Output 12 3 2 2" xfId="19233"/>
    <cellStyle name="Output 12 3 2 2 2" xfId="44024"/>
    <cellStyle name="Output 12 3 2 3" xfId="44023"/>
    <cellStyle name="Output 12 3 20" xfId="14505"/>
    <cellStyle name="Output 12 3 20 2" xfId="44025"/>
    <cellStyle name="Output 12 3 21" xfId="44002"/>
    <cellStyle name="Output 12 3 3" xfId="7695"/>
    <cellStyle name="Output 12 3 3 2" xfId="19638"/>
    <cellStyle name="Output 12 3 3 2 2" xfId="44027"/>
    <cellStyle name="Output 12 3 3 3" xfId="44026"/>
    <cellStyle name="Output 12 3 4" xfId="8145"/>
    <cellStyle name="Output 12 3 4 2" xfId="20028"/>
    <cellStyle name="Output 12 3 4 2 2" xfId="44029"/>
    <cellStyle name="Output 12 3 4 3" xfId="44028"/>
    <cellStyle name="Output 12 3 5" xfId="8612"/>
    <cellStyle name="Output 12 3 5 2" xfId="20417"/>
    <cellStyle name="Output 12 3 5 2 2" xfId="44031"/>
    <cellStyle name="Output 12 3 5 3" xfId="44030"/>
    <cellStyle name="Output 12 3 6" xfId="9067"/>
    <cellStyle name="Output 12 3 6 2" xfId="20828"/>
    <cellStyle name="Output 12 3 6 2 2" xfId="44033"/>
    <cellStyle name="Output 12 3 6 3" xfId="44032"/>
    <cellStyle name="Output 12 3 7" xfId="9512"/>
    <cellStyle name="Output 12 3 7 2" xfId="21228"/>
    <cellStyle name="Output 12 3 7 2 2" xfId="44035"/>
    <cellStyle name="Output 12 3 7 3" xfId="44034"/>
    <cellStyle name="Output 12 3 8" xfId="9956"/>
    <cellStyle name="Output 12 3 8 2" xfId="21612"/>
    <cellStyle name="Output 12 3 8 2 2" xfId="44037"/>
    <cellStyle name="Output 12 3 8 3" xfId="44036"/>
    <cellStyle name="Output 12 3 9" xfId="10389"/>
    <cellStyle name="Output 12 3 9 2" xfId="21990"/>
    <cellStyle name="Output 12 3 9 2 2" xfId="44039"/>
    <cellStyle name="Output 12 3 9 3" xfId="44038"/>
    <cellStyle name="Output 12 30" xfId="4449"/>
    <cellStyle name="Output 12 30 10" xfId="10810"/>
    <cellStyle name="Output 12 30 10 2" xfId="22346"/>
    <cellStyle name="Output 12 30 10 2 2" xfId="44042"/>
    <cellStyle name="Output 12 30 10 3" xfId="44041"/>
    <cellStyle name="Output 12 30 11" xfId="11229"/>
    <cellStyle name="Output 12 30 11 2" xfId="22714"/>
    <cellStyle name="Output 12 30 11 2 2" xfId="44044"/>
    <cellStyle name="Output 12 30 11 3" xfId="44043"/>
    <cellStyle name="Output 12 30 12" xfId="11638"/>
    <cellStyle name="Output 12 30 12 2" xfId="23077"/>
    <cellStyle name="Output 12 30 12 2 2" xfId="44046"/>
    <cellStyle name="Output 12 30 12 3" xfId="44045"/>
    <cellStyle name="Output 12 30 13" xfId="12070"/>
    <cellStyle name="Output 12 30 13 2" xfId="23484"/>
    <cellStyle name="Output 12 30 13 2 2" xfId="44048"/>
    <cellStyle name="Output 12 30 13 3" xfId="44047"/>
    <cellStyle name="Output 12 30 14" xfId="12444"/>
    <cellStyle name="Output 12 30 14 2" xfId="23822"/>
    <cellStyle name="Output 12 30 14 2 2" xfId="44050"/>
    <cellStyle name="Output 12 30 14 3" xfId="44049"/>
    <cellStyle name="Output 12 30 15" xfId="12801"/>
    <cellStyle name="Output 12 30 15 2" xfId="24138"/>
    <cellStyle name="Output 12 30 15 2 2" xfId="44052"/>
    <cellStyle name="Output 12 30 15 3" xfId="44051"/>
    <cellStyle name="Output 12 30 16" xfId="13216"/>
    <cellStyle name="Output 12 30 16 2" xfId="24527"/>
    <cellStyle name="Output 12 30 16 2 2" xfId="44054"/>
    <cellStyle name="Output 12 30 16 3" xfId="44053"/>
    <cellStyle name="Output 12 30 17" xfId="13553"/>
    <cellStyle name="Output 12 30 17 2" xfId="24832"/>
    <cellStyle name="Output 12 30 17 2 2" xfId="44056"/>
    <cellStyle name="Output 12 30 17 3" xfId="44055"/>
    <cellStyle name="Output 12 30 18" xfId="13889"/>
    <cellStyle name="Output 12 30 18 2" xfId="25134"/>
    <cellStyle name="Output 12 30 18 2 2" xfId="44058"/>
    <cellStyle name="Output 12 30 18 3" xfId="44057"/>
    <cellStyle name="Output 12 30 19" xfId="14212"/>
    <cellStyle name="Output 12 30 19 2" xfId="25434"/>
    <cellStyle name="Output 12 30 19 2 2" xfId="44060"/>
    <cellStyle name="Output 12 30 19 3" xfId="44059"/>
    <cellStyle name="Output 12 30 2" xfId="7229"/>
    <cellStyle name="Output 12 30 2 2" xfId="19234"/>
    <cellStyle name="Output 12 30 2 2 2" xfId="44062"/>
    <cellStyle name="Output 12 30 2 3" xfId="44061"/>
    <cellStyle name="Output 12 30 20" xfId="14506"/>
    <cellStyle name="Output 12 30 20 2" xfId="44063"/>
    <cellStyle name="Output 12 30 21" xfId="44040"/>
    <cellStyle name="Output 12 30 3" xfId="7696"/>
    <cellStyle name="Output 12 30 3 2" xfId="19639"/>
    <cellStyle name="Output 12 30 3 2 2" xfId="44065"/>
    <cellStyle name="Output 12 30 3 3" xfId="44064"/>
    <cellStyle name="Output 12 30 4" xfId="8146"/>
    <cellStyle name="Output 12 30 4 2" xfId="20029"/>
    <cellStyle name="Output 12 30 4 2 2" xfId="44067"/>
    <cellStyle name="Output 12 30 4 3" xfId="44066"/>
    <cellStyle name="Output 12 30 5" xfId="8613"/>
    <cellStyle name="Output 12 30 5 2" xfId="20418"/>
    <cellStyle name="Output 12 30 5 2 2" xfId="44069"/>
    <cellStyle name="Output 12 30 5 3" xfId="44068"/>
    <cellStyle name="Output 12 30 6" xfId="9068"/>
    <cellStyle name="Output 12 30 6 2" xfId="20829"/>
    <cellStyle name="Output 12 30 6 2 2" xfId="44071"/>
    <cellStyle name="Output 12 30 6 3" xfId="44070"/>
    <cellStyle name="Output 12 30 7" xfId="9513"/>
    <cellStyle name="Output 12 30 7 2" xfId="21229"/>
    <cellStyle name="Output 12 30 7 2 2" xfId="44073"/>
    <cellStyle name="Output 12 30 7 3" xfId="44072"/>
    <cellStyle name="Output 12 30 8" xfId="9957"/>
    <cellStyle name="Output 12 30 8 2" xfId="21613"/>
    <cellStyle name="Output 12 30 8 2 2" xfId="44075"/>
    <cellStyle name="Output 12 30 8 3" xfId="44074"/>
    <cellStyle name="Output 12 30 9" xfId="10390"/>
    <cellStyle name="Output 12 30 9 2" xfId="21991"/>
    <cellStyle name="Output 12 30 9 2 2" xfId="44077"/>
    <cellStyle name="Output 12 30 9 3" xfId="44076"/>
    <cellStyle name="Output 12 31" xfId="7206"/>
    <cellStyle name="Output 12 31 2" xfId="19211"/>
    <cellStyle name="Output 12 31 2 2" xfId="44079"/>
    <cellStyle name="Output 12 31 3" xfId="44078"/>
    <cellStyle name="Output 12 32" xfId="7673"/>
    <cellStyle name="Output 12 32 2" xfId="19616"/>
    <cellStyle name="Output 12 32 2 2" xfId="44081"/>
    <cellStyle name="Output 12 32 3" xfId="44080"/>
    <cellStyle name="Output 12 33" xfId="8123"/>
    <cellStyle name="Output 12 33 2" xfId="20006"/>
    <cellStyle name="Output 12 33 2 2" xfId="44083"/>
    <cellStyle name="Output 12 33 3" xfId="44082"/>
    <cellStyle name="Output 12 34" xfId="8590"/>
    <cellStyle name="Output 12 34 2" xfId="20395"/>
    <cellStyle name="Output 12 34 2 2" xfId="44085"/>
    <cellStyle name="Output 12 34 3" xfId="44084"/>
    <cellStyle name="Output 12 35" xfId="9045"/>
    <cellStyle name="Output 12 35 2" xfId="20806"/>
    <cellStyle name="Output 12 35 2 2" xfId="44087"/>
    <cellStyle name="Output 12 35 3" xfId="44086"/>
    <cellStyle name="Output 12 36" xfId="9490"/>
    <cellStyle name="Output 12 36 2" xfId="21206"/>
    <cellStyle name="Output 12 36 2 2" xfId="44089"/>
    <cellStyle name="Output 12 36 3" xfId="44088"/>
    <cellStyle name="Output 12 37" xfId="9934"/>
    <cellStyle name="Output 12 37 2" xfId="21590"/>
    <cellStyle name="Output 12 37 2 2" xfId="44091"/>
    <cellStyle name="Output 12 37 3" xfId="44090"/>
    <cellStyle name="Output 12 38" xfId="10367"/>
    <cellStyle name="Output 12 38 2" xfId="21968"/>
    <cellStyle name="Output 12 38 2 2" xfId="44093"/>
    <cellStyle name="Output 12 38 3" xfId="44092"/>
    <cellStyle name="Output 12 39" xfId="10787"/>
    <cellStyle name="Output 12 39 2" xfId="22323"/>
    <cellStyle name="Output 12 39 2 2" xfId="44095"/>
    <cellStyle name="Output 12 39 3" xfId="44094"/>
    <cellStyle name="Output 12 4" xfId="4450"/>
    <cellStyle name="Output 12 4 10" xfId="10811"/>
    <cellStyle name="Output 12 4 10 2" xfId="22347"/>
    <cellStyle name="Output 12 4 10 2 2" xfId="44098"/>
    <cellStyle name="Output 12 4 10 3" xfId="44097"/>
    <cellStyle name="Output 12 4 11" xfId="11230"/>
    <cellStyle name="Output 12 4 11 2" xfId="22715"/>
    <cellStyle name="Output 12 4 11 2 2" xfId="44100"/>
    <cellStyle name="Output 12 4 11 3" xfId="44099"/>
    <cellStyle name="Output 12 4 12" xfId="11639"/>
    <cellStyle name="Output 12 4 12 2" xfId="23078"/>
    <cellStyle name="Output 12 4 12 2 2" xfId="44102"/>
    <cellStyle name="Output 12 4 12 3" xfId="44101"/>
    <cellStyle name="Output 12 4 13" xfId="12071"/>
    <cellStyle name="Output 12 4 13 2" xfId="23485"/>
    <cellStyle name="Output 12 4 13 2 2" xfId="44104"/>
    <cellStyle name="Output 12 4 13 3" xfId="44103"/>
    <cellStyle name="Output 12 4 14" xfId="12445"/>
    <cellStyle name="Output 12 4 14 2" xfId="23823"/>
    <cellStyle name="Output 12 4 14 2 2" xfId="44106"/>
    <cellStyle name="Output 12 4 14 3" xfId="44105"/>
    <cellStyle name="Output 12 4 15" xfId="12802"/>
    <cellStyle name="Output 12 4 15 2" xfId="24139"/>
    <cellStyle name="Output 12 4 15 2 2" xfId="44108"/>
    <cellStyle name="Output 12 4 15 3" xfId="44107"/>
    <cellStyle name="Output 12 4 16" xfId="13217"/>
    <cellStyle name="Output 12 4 16 2" xfId="24528"/>
    <cellStyle name="Output 12 4 16 2 2" xfId="44110"/>
    <cellStyle name="Output 12 4 16 3" xfId="44109"/>
    <cellStyle name="Output 12 4 17" xfId="13554"/>
    <cellStyle name="Output 12 4 17 2" xfId="24833"/>
    <cellStyle name="Output 12 4 17 2 2" xfId="44112"/>
    <cellStyle name="Output 12 4 17 3" xfId="44111"/>
    <cellStyle name="Output 12 4 18" xfId="13890"/>
    <cellStyle name="Output 12 4 18 2" xfId="25135"/>
    <cellStyle name="Output 12 4 18 2 2" xfId="44114"/>
    <cellStyle name="Output 12 4 18 3" xfId="44113"/>
    <cellStyle name="Output 12 4 19" xfId="14213"/>
    <cellStyle name="Output 12 4 19 2" xfId="25435"/>
    <cellStyle name="Output 12 4 19 2 2" xfId="44116"/>
    <cellStyle name="Output 12 4 19 3" xfId="44115"/>
    <cellStyle name="Output 12 4 2" xfId="7230"/>
    <cellStyle name="Output 12 4 2 2" xfId="19235"/>
    <cellStyle name="Output 12 4 2 2 2" xfId="44118"/>
    <cellStyle name="Output 12 4 2 3" xfId="44117"/>
    <cellStyle name="Output 12 4 20" xfId="14507"/>
    <cellStyle name="Output 12 4 20 2" xfId="44119"/>
    <cellStyle name="Output 12 4 21" xfId="44096"/>
    <cellStyle name="Output 12 4 3" xfId="7697"/>
    <cellStyle name="Output 12 4 3 2" xfId="19640"/>
    <cellStyle name="Output 12 4 3 2 2" xfId="44121"/>
    <cellStyle name="Output 12 4 3 3" xfId="44120"/>
    <cellStyle name="Output 12 4 4" xfId="8147"/>
    <cellStyle name="Output 12 4 4 2" xfId="20030"/>
    <cellStyle name="Output 12 4 4 2 2" xfId="44123"/>
    <cellStyle name="Output 12 4 4 3" xfId="44122"/>
    <cellStyle name="Output 12 4 5" xfId="8614"/>
    <cellStyle name="Output 12 4 5 2" xfId="20419"/>
    <cellStyle name="Output 12 4 5 2 2" xfId="44125"/>
    <cellStyle name="Output 12 4 5 3" xfId="44124"/>
    <cellStyle name="Output 12 4 6" xfId="9069"/>
    <cellStyle name="Output 12 4 6 2" xfId="20830"/>
    <cellStyle name="Output 12 4 6 2 2" xfId="44127"/>
    <cellStyle name="Output 12 4 6 3" xfId="44126"/>
    <cellStyle name="Output 12 4 7" xfId="9514"/>
    <cellStyle name="Output 12 4 7 2" xfId="21230"/>
    <cellStyle name="Output 12 4 7 2 2" xfId="44129"/>
    <cellStyle name="Output 12 4 7 3" xfId="44128"/>
    <cellStyle name="Output 12 4 8" xfId="9958"/>
    <cellStyle name="Output 12 4 8 2" xfId="21614"/>
    <cellStyle name="Output 12 4 8 2 2" xfId="44131"/>
    <cellStyle name="Output 12 4 8 3" xfId="44130"/>
    <cellStyle name="Output 12 4 9" xfId="10391"/>
    <cellStyle name="Output 12 4 9 2" xfId="21992"/>
    <cellStyle name="Output 12 4 9 2 2" xfId="44133"/>
    <cellStyle name="Output 12 4 9 3" xfId="44132"/>
    <cellStyle name="Output 12 40" xfId="11206"/>
    <cellStyle name="Output 12 40 2" xfId="22691"/>
    <cellStyle name="Output 12 40 2 2" xfId="44135"/>
    <cellStyle name="Output 12 40 3" xfId="44134"/>
    <cellStyle name="Output 12 41" xfId="11615"/>
    <cellStyle name="Output 12 41 2" xfId="23054"/>
    <cellStyle name="Output 12 41 2 2" xfId="44137"/>
    <cellStyle name="Output 12 41 3" xfId="44136"/>
    <cellStyle name="Output 12 42" xfId="12047"/>
    <cellStyle name="Output 12 42 2" xfId="23461"/>
    <cellStyle name="Output 12 42 2 2" xfId="44139"/>
    <cellStyle name="Output 12 42 3" xfId="44138"/>
    <cellStyle name="Output 12 43" xfId="12421"/>
    <cellStyle name="Output 12 43 2" xfId="23799"/>
    <cellStyle name="Output 12 43 2 2" xfId="44141"/>
    <cellStyle name="Output 12 43 3" xfId="44140"/>
    <cellStyle name="Output 12 44" xfId="12778"/>
    <cellStyle name="Output 12 44 2" xfId="24115"/>
    <cellStyle name="Output 12 44 2 2" xfId="44143"/>
    <cellStyle name="Output 12 44 3" xfId="44142"/>
    <cellStyle name="Output 12 45" xfId="13193"/>
    <cellStyle name="Output 12 45 2" xfId="24504"/>
    <cellStyle name="Output 12 45 2 2" xfId="44145"/>
    <cellStyle name="Output 12 45 3" xfId="44144"/>
    <cellStyle name="Output 12 46" xfId="13530"/>
    <cellStyle name="Output 12 46 2" xfId="24809"/>
    <cellStyle name="Output 12 46 2 2" xfId="44147"/>
    <cellStyle name="Output 12 46 3" xfId="44146"/>
    <cellStyle name="Output 12 47" xfId="13866"/>
    <cellStyle name="Output 12 47 2" xfId="25111"/>
    <cellStyle name="Output 12 47 2 2" xfId="44149"/>
    <cellStyle name="Output 12 47 3" xfId="44148"/>
    <cellStyle name="Output 12 48" xfId="14189"/>
    <cellStyle name="Output 12 48 2" xfId="25411"/>
    <cellStyle name="Output 12 48 2 2" xfId="44151"/>
    <cellStyle name="Output 12 48 3" xfId="44150"/>
    <cellStyle name="Output 12 49" xfId="14483"/>
    <cellStyle name="Output 12 49 2" xfId="44152"/>
    <cellStyle name="Output 12 5" xfId="4451"/>
    <cellStyle name="Output 12 5 10" xfId="10812"/>
    <cellStyle name="Output 12 5 10 2" xfId="22348"/>
    <cellStyle name="Output 12 5 10 2 2" xfId="44155"/>
    <cellStyle name="Output 12 5 10 3" xfId="44154"/>
    <cellStyle name="Output 12 5 11" xfId="11231"/>
    <cellStyle name="Output 12 5 11 2" xfId="22716"/>
    <cellStyle name="Output 12 5 11 2 2" xfId="44157"/>
    <cellStyle name="Output 12 5 11 3" xfId="44156"/>
    <cellStyle name="Output 12 5 12" xfId="11640"/>
    <cellStyle name="Output 12 5 12 2" xfId="23079"/>
    <cellStyle name="Output 12 5 12 2 2" xfId="44159"/>
    <cellStyle name="Output 12 5 12 3" xfId="44158"/>
    <cellStyle name="Output 12 5 13" xfId="12072"/>
    <cellStyle name="Output 12 5 13 2" xfId="23486"/>
    <cellStyle name="Output 12 5 13 2 2" xfId="44161"/>
    <cellStyle name="Output 12 5 13 3" xfId="44160"/>
    <cellStyle name="Output 12 5 14" xfId="12446"/>
    <cellStyle name="Output 12 5 14 2" xfId="23824"/>
    <cellStyle name="Output 12 5 14 2 2" xfId="44163"/>
    <cellStyle name="Output 12 5 14 3" xfId="44162"/>
    <cellStyle name="Output 12 5 15" xfId="12803"/>
    <cellStyle name="Output 12 5 15 2" xfId="24140"/>
    <cellStyle name="Output 12 5 15 2 2" xfId="44165"/>
    <cellStyle name="Output 12 5 15 3" xfId="44164"/>
    <cellStyle name="Output 12 5 16" xfId="13218"/>
    <cellStyle name="Output 12 5 16 2" xfId="24529"/>
    <cellStyle name="Output 12 5 16 2 2" xfId="44167"/>
    <cellStyle name="Output 12 5 16 3" xfId="44166"/>
    <cellStyle name="Output 12 5 17" xfId="13555"/>
    <cellStyle name="Output 12 5 17 2" xfId="24834"/>
    <cellStyle name="Output 12 5 17 2 2" xfId="44169"/>
    <cellStyle name="Output 12 5 17 3" xfId="44168"/>
    <cellStyle name="Output 12 5 18" xfId="13891"/>
    <cellStyle name="Output 12 5 18 2" xfId="25136"/>
    <cellStyle name="Output 12 5 18 2 2" xfId="44171"/>
    <cellStyle name="Output 12 5 18 3" xfId="44170"/>
    <cellStyle name="Output 12 5 19" xfId="14214"/>
    <cellStyle name="Output 12 5 19 2" xfId="25436"/>
    <cellStyle name="Output 12 5 19 2 2" xfId="44173"/>
    <cellStyle name="Output 12 5 19 3" xfId="44172"/>
    <cellStyle name="Output 12 5 2" xfId="7231"/>
    <cellStyle name="Output 12 5 2 2" xfId="19236"/>
    <cellStyle name="Output 12 5 2 2 2" xfId="44175"/>
    <cellStyle name="Output 12 5 2 3" xfId="44174"/>
    <cellStyle name="Output 12 5 20" xfId="14508"/>
    <cellStyle name="Output 12 5 20 2" xfId="44176"/>
    <cellStyle name="Output 12 5 21" xfId="44153"/>
    <cellStyle name="Output 12 5 3" xfId="7698"/>
    <cellStyle name="Output 12 5 3 2" xfId="19641"/>
    <cellStyle name="Output 12 5 3 2 2" xfId="44178"/>
    <cellStyle name="Output 12 5 3 3" xfId="44177"/>
    <cellStyle name="Output 12 5 4" xfId="8148"/>
    <cellStyle name="Output 12 5 4 2" xfId="20031"/>
    <cellStyle name="Output 12 5 4 2 2" xfId="44180"/>
    <cellStyle name="Output 12 5 4 3" xfId="44179"/>
    <cellStyle name="Output 12 5 5" xfId="8615"/>
    <cellStyle name="Output 12 5 5 2" xfId="20420"/>
    <cellStyle name="Output 12 5 5 2 2" xfId="44182"/>
    <cellStyle name="Output 12 5 5 3" xfId="44181"/>
    <cellStyle name="Output 12 5 6" xfId="9070"/>
    <cellStyle name="Output 12 5 6 2" xfId="20831"/>
    <cellStyle name="Output 12 5 6 2 2" xfId="44184"/>
    <cellStyle name="Output 12 5 6 3" xfId="44183"/>
    <cellStyle name="Output 12 5 7" xfId="9515"/>
    <cellStyle name="Output 12 5 7 2" xfId="21231"/>
    <cellStyle name="Output 12 5 7 2 2" xfId="44186"/>
    <cellStyle name="Output 12 5 7 3" xfId="44185"/>
    <cellStyle name="Output 12 5 8" xfId="9959"/>
    <cellStyle name="Output 12 5 8 2" xfId="21615"/>
    <cellStyle name="Output 12 5 8 2 2" xfId="44188"/>
    <cellStyle name="Output 12 5 8 3" xfId="44187"/>
    <cellStyle name="Output 12 5 9" xfId="10392"/>
    <cellStyle name="Output 12 5 9 2" xfId="21993"/>
    <cellStyle name="Output 12 5 9 2 2" xfId="44190"/>
    <cellStyle name="Output 12 5 9 3" xfId="44189"/>
    <cellStyle name="Output 12 50" xfId="43203"/>
    <cellStyle name="Output 12 6" xfId="4452"/>
    <cellStyle name="Output 12 6 10" xfId="10813"/>
    <cellStyle name="Output 12 6 10 2" xfId="22349"/>
    <cellStyle name="Output 12 6 10 2 2" xfId="44193"/>
    <cellStyle name="Output 12 6 10 3" xfId="44192"/>
    <cellStyle name="Output 12 6 11" xfId="11232"/>
    <cellStyle name="Output 12 6 11 2" xfId="22717"/>
    <cellStyle name="Output 12 6 11 2 2" xfId="44195"/>
    <cellStyle name="Output 12 6 11 3" xfId="44194"/>
    <cellStyle name="Output 12 6 12" xfId="11641"/>
    <cellStyle name="Output 12 6 12 2" xfId="23080"/>
    <cellStyle name="Output 12 6 12 2 2" xfId="44197"/>
    <cellStyle name="Output 12 6 12 3" xfId="44196"/>
    <cellStyle name="Output 12 6 13" xfId="12073"/>
    <cellStyle name="Output 12 6 13 2" xfId="23487"/>
    <cellStyle name="Output 12 6 13 2 2" xfId="44199"/>
    <cellStyle name="Output 12 6 13 3" xfId="44198"/>
    <cellStyle name="Output 12 6 14" xfId="12447"/>
    <cellStyle name="Output 12 6 14 2" xfId="23825"/>
    <cellStyle name="Output 12 6 14 2 2" xfId="44201"/>
    <cellStyle name="Output 12 6 14 3" xfId="44200"/>
    <cellStyle name="Output 12 6 15" xfId="12804"/>
    <cellStyle name="Output 12 6 15 2" xfId="24141"/>
    <cellStyle name="Output 12 6 15 2 2" xfId="44203"/>
    <cellStyle name="Output 12 6 15 3" xfId="44202"/>
    <cellStyle name="Output 12 6 16" xfId="13219"/>
    <cellStyle name="Output 12 6 16 2" xfId="24530"/>
    <cellStyle name="Output 12 6 16 2 2" xfId="44205"/>
    <cellStyle name="Output 12 6 16 3" xfId="44204"/>
    <cellStyle name="Output 12 6 17" xfId="13556"/>
    <cellStyle name="Output 12 6 17 2" xfId="24835"/>
    <cellStyle name="Output 12 6 17 2 2" xfId="44207"/>
    <cellStyle name="Output 12 6 17 3" xfId="44206"/>
    <cellStyle name="Output 12 6 18" xfId="13892"/>
    <cellStyle name="Output 12 6 18 2" xfId="25137"/>
    <cellStyle name="Output 12 6 18 2 2" xfId="44209"/>
    <cellStyle name="Output 12 6 18 3" xfId="44208"/>
    <cellStyle name="Output 12 6 19" xfId="14215"/>
    <cellStyle name="Output 12 6 19 2" xfId="25437"/>
    <cellStyle name="Output 12 6 19 2 2" xfId="44211"/>
    <cellStyle name="Output 12 6 19 3" xfId="44210"/>
    <cellStyle name="Output 12 6 2" xfId="7232"/>
    <cellStyle name="Output 12 6 2 2" xfId="19237"/>
    <cellStyle name="Output 12 6 2 2 2" xfId="44213"/>
    <cellStyle name="Output 12 6 2 3" xfId="44212"/>
    <cellStyle name="Output 12 6 20" xfId="14509"/>
    <cellStyle name="Output 12 6 20 2" xfId="44214"/>
    <cellStyle name="Output 12 6 21" xfId="44191"/>
    <cellStyle name="Output 12 6 3" xfId="7699"/>
    <cellStyle name="Output 12 6 3 2" xfId="19642"/>
    <cellStyle name="Output 12 6 3 2 2" xfId="44216"/>
    <cellStyle name="Output 12 6 3 3" xfId="44215"/>
    <cellStyle name="Output 12 6 4" xfId="8149"/>
    <cellStyle name="Output 12 6 4 2" xfId="20032"/>
    <cellStyle name="Output 12 6 4 2 2" xfId="44218"/>
    <cellStyle name="Output 12 6 4 3" xfId="44217"/>
    <cellStyle name="Output 12 6 5" xfId="8616"/>
    <cellStyle name="Output 12 6 5 2" xfId="20421"/>
    <cellStyle name="Output 12 6 5 2 2" xfId="44220"/>
    <cellStyle name="Output 12 6 5 3" xfId="44219"/>
    <cellStyle name="Output 12 6 6" xfId="9071"/>
    <cellStyle name="Output 12 6 6 2" xfId="20832"/>
    <cellStyle name="Output 12 6 6 2 2" xfId="44222"/>
    <cellStyle name="Output 12 6 6 3" xfId="44221"/>
    <cellStyle name="Output 12 6 7" xfId="9516"/>
    <cellStyle name="Output 12 6 7 2" xfId="21232"/>
    <cellStyle name="Output 12 6 7 2 2" xfId="44224"/>
    <cellStyle name="Output 12 6 7 3" xfId="44223"/>
    <cellStyle name="Output 12 6 8" xfId="9960"/>
    <cellStyle name="Output 12 6 8 2" xfId="21616"/>
    <cellStyle name="Output 12 6 8 2 2" xfId="44226"/>
    <cellStyle name="Output 12 6 8 3" xfId="44225"/>
    <cellStyle name="Output 12 6 9" xfId="10393"/>
    <cellStyle name="Output 12 6 9 2" xfId="21994"/>
    <cellStyle name="Output 12 6 9 2 2" xfId="44228"/>
    <cellStyle name="Output 12 6 9 3" xfId="44227"/>
    <cellStyle name="Output 12 7" xfId="4453"/>
    <cellStyle name="Output 12 7 10" xfId="10814"/>
    <cellStyle name="Output 12 7 10 2" xfId="22350"/>
    <cellStyle name="Output 12 7 10 2 2" xfId="44231"/>
    <cellStyle name="Output 12 7 10 3" xfId="44230"/>
    <cellStyle name="Output 12 7 11" xfId="11233"/>
    <cellStyle name="Output 12 7 11 2" xfId="22718"/>
    <cellStyle name="Output 12 7 11 2 2" xfId="44233"/>
    <cellStyle name="Output 12 7 11 3" xfId="44232"/>
    <cellStyle name="Output 12 7 12" xfId="11642"/>
    <cellStyle name="Output 12 7 12 2" xfId="23081"/>
    <cellStyle name="Output 12 7 12 2 2" xfId="44235"/>
    <cellStyle name="Output 12 7 12 3" xfId="44234"/>
    <cellStyle name="Output 12 7 13" xfId="12074"/>
    <cellStyle name="Output 12 7 13 2" xfId="23488"/>
    <cellStyle name="Output 12 7 13 2 2" xfId="44237"/>
    <cellStyle name="Output 12 7 13 3" xfId="44236"/>
    <cellStyle name="Output 12 7 14" xfId="12448"/>
    <cellStyle name="Output 12 7 14 2" xfId="23826"/>
    <cellStyle name="Output 12 7 14 2 2" xfId="44239"/>
    <cellStyle name="Output 12 7 14 3" xfId="44238"/>
    <cellStyle name="Output 12 7 15" xfId="12805"/>
    <cellStyle name="Output 12 7 15 2" xfId="24142"/>
    <cellStyle name="Output 12 7 15 2 2" xfId="44241"/>
    <cellStyle name="Output 12 7 15 3" xfId="44240"/>
    <cellStyle name="Output 12 7 16" xfId="13220"/>
    <cellStyle name="Output 12 7 16 2" xfId="24531"/>
    <cellStyle name="Output 12 7 16 2 2" xfId="44243"/>
    <cellStyle name="Output 12 7 16 3" xfId="44242"/>
    <cellStyle name="Output 12 7 17" xfId="13557"/>
    <cellStyle name="Output 12 7 17 2" xfId="24836"/>
    <cellStyle name="Output 12 7 17 2 2" xfId="44245"/>
    <cellStyle name="Output 12 7 17 3" xfId="44244"/>
    <cellStyle name="Output 12 7 18" xfId="13893"/>
    <cellStyle name="Output 12 7 18 2" xfId="25138"/>
    <cellStyle name="Output 12 7 18 2 2" xfId="44247"/>
    <cellStyle name="Output 12 7 18 3" xfId="44246"/>
    <cellStyle name="Output 12 7 19" xfId="14216"/>
    <cellStyle name="Output 12 7 19 2" xfId="25438"/>
    <cellStyle name="Output 12 7 19 2 2" xfId="44249"/>
    <cellStyle name="Output 12 7 19 3" xfId="44248"/>
    <cellStyle name="Output 12 7 2" xfId="7233"/>
    <cellStyle name="Output 12 7 2 2" xfId="19238"/>
    <cellStyle name="Output 12 7 2 2 2" xfId="44251"/>
    <cellStyle name="Output 12 7 2 3" xfId="44250"/>
    <cellStyle name="Output 12 7 20" xfId="14510"/>
    <cellStyle name="Output 12 7 20 2" xfId="44252"/>
    <cellStyle name="Output 12 7 21" xfId="44229"/>
    <cellStyle name="Output 12 7 3" xfId="7700"/>
    <cellStyle name="Output 12 7 3 2" xfId="19643"/>
    <cellStyle name="Output 12 7 3 2 2" xfId="44254"/>
    <cellStyle name="Output 12 7 3 3" xfId="44253"/>
    <cellStyle name="Output 12 7 4" xfId="8150"/>
    <cellStyle name="Output 12 7 4 2" xfId="20033"/>
    <cellStyle name="Output 12 7 4 2 2" xfId="44256"/>
    <cellStyle name="Output 12 7 4 3" xfId="44255"/>
    <cellStyle name="Output 12 7 5" xfId="8617"/>
    <cellStyle name="Output 12 7 5 2" xfId="20422"/>
    <cellStyle name="Output 12 7 5 2 2" xfId="44258"/>
    <cellStyle name="Output 12 7 5 3" xfId="44257"/>
    <cellStyle name="Output 12 7 6" xfId="9072"/>
    <cellStyle name="Output 12 7 6 2" xfId="20833"/>
    <cellStyle name="Output 12 7 6 2 2" xfId="44260"/>
    <cellStyle name="Output 12 7 6 3" xfId="44259"/>
    <cellStyle name="Output 12 7 7" xfId="9517"/>
    <cellStyle name="Output 12 7 7 2" xfId="21233"/>
    <cellStyle name="Output 12 7 7 2 2" xfId="44262"/>
    <cellStyle name="Output 12 7 7 3" xfId="44261"/>
    <cellStyle name="Output 12 7 8" xfId="9961"/>
    <cellStyle name="Output 12 7 8 2" xfId="21617"/>
    <cellStyle name="Output 12 7 8 2 2" xfId="44264"/>
    <cellStyle name="Output 12 7 8 3" xfId="44263"/>
    <cellStyle name="Output 12 7 9" xfId="10394"/>
    <cellStyle name="Output 12 7 9 2" xfId="21995"/>
    <cellStyle name="Output 12 7 9 2 2" xfId="44266"/>
    <cellStyle name="Output 12 7 9 3" xfId="44265"/>
    <cellStyle name="Output 12 8" xfId="4454"/>
    <cellStyle name="Output 12 8 10" xfId="10815"/>
    <cellStyle name="Output 12 8 10 2" xfId="22351"/>
    <cellStyle name="Output 12 8 10 2 2" xfId="44269"/>
    <cellStyle name="Output 12 8 10 3" xfId="44268"/>
    <cellStyle name="Output 12 8 11" xfId="11234"/>
    <cellStyle name="Output 12 8 11 2" xfId="22719"/>
    <cellStyle name="Output 12 8 11 2 2" xfId="44271"/>
    <cellStyle name="Output 12 8 11 3" xfId="44270"/>
    <cellStyle name="Output 12 8 12" xfId="11643"/>
    <cellStyle name="Output 12 8 12 2" xfId="23082"/>
    <cellStyle name="Output 12 8 12 2 2" xfId="44273"/>
    <cellStyle name="Output 12 8 12 3" xfId="44272"/>
    <cellStyle name="Output 12 8 13" xfId="12075"/>
    <cellStyle name="Output 12 8 13 2" xfId="23489"/>
    <cellStyle name="Output 12 8 13 2 2" xfId="44275"/>
    <cellStyle name="Output 12 8 13 3" xfId="44274"/>
    <cellStyle name="Output 12 8 14" xfId="12449"/>
    <cellStyle name="Output 12 8 14 2" xfId="23827"/>
    <cellStyle name="Output 12 8 14 2 2" xfId="44277"/>
    <cellStyle name="Output 12 8 14 3" xfId="44276"/>
    <cellStyle name="Output 12 8 15" xfId="12806"/>
    <cellStyle name="Output 12 8 15 2" xfId="24143"/>
    <cellStyle name="Output 12 8 15 2 2" xfId="44279"/>
    <cellStyle name="Output 12 8 15 3" xfId="44278"/>
    <cellStyle name="Output 12 8 16" xfId="13221"/>
    <cellStyle name="Output 12 8 16 2" xfId="24532"/>
    <cellStyle name="Output 12 8 16 2 2" xfId="44281"/>
    <cellStyle name="Output 12 8 16 3" xfId="44280"/>
    <cellStyle name="Output 12 8 17" xfId="13558"/>
    <cellStyle name="Output 12 8 17 2" xfId="24837"/>
    <cellStyle name="Output 12 8 17 2 2" xfId="44283"/>
    <cellStyle name="Output 12 8 17 3" xfId="44282"/>
    <cellStyle name="Output 12 8 18" xfId="13894"/>
    <cellStyle name="Output 12 8 18 2" xfId="25139"/>
    <cellStyle name="Output 12 8 18 2 2" xfId="44285"/>
    <cellStyle name="Output 12 8 18 3" xfId="44284"/>
    <cellStyle name="Output 12 8 19" xfId="14217"/>
    <cellStyle name="Output 12 8 19 2" xfId="25439"/>
    <cellStyle name="Output 12 8 19 2 2" xfId="44287"/>
    <cellStyle name="Output 12 8 19 3" xfId="44286"/>
    <cellStyle name="Output 12 8 2" xfId="7234"/>
    <cellStyle name="Output 12 8 2 2" xfId="19239"/>
    <cellStyle name="Output 12 8 2 2 2" xfId="44289"/>
    <cellStyle name="Output 12 8 2 3" xfId="44288"/>
    <cellStyle name="Output 12 8 20" xfId="14511"/>
    <cellStyle name="Output 12 8 20 2" xfId="44290"/>
    <cellStyle name="Output 12 8 21" xfId="44267"/>
    <cellStyle name="Output 12 8 3" xfId="7701"/>
    <cellStyle name="Output 12 8 3 2" xfId="19644"/>
    <cellStyle name="Output 12 8 3 2 2" xfId="44292"/>
    <cellStyle name="Output 12 8 3 3" xfId="44291"/>
    <cellStyle name="Output 12 8 4" xfId="8151"/>
    <cellStyle name="Output 12 8 4 2" xfId="20034"/>
    <cellStyle name="Output 12 8 4 2 2" xfId="44294"/>
    <cellStyle name="Output 12 8 4 3" xfId="44293"/>
    <cellStyle name="Output 12 8 5" xfId="8618"/>
    <cellStyle name="Output 12 8 5 2" xfId="20423"/>
    <cellStyle name="Output 12 8 5 2 2" xfId="44296"/>
    <cellStyle name="Output 12 8 5 3" xfId="44295"/>
    <cellStyle name="Output 12 8 6" xfId="9073"/>
    <cellStyle name="Output 12 8 6 2" xfId="20834"/>
    <cellStyle name="Output 12 8 6 2 2" xfId="44298"/>
    <cellStyle name="Output 12 8 6 3" xfId="44297"/>
    <cellStyle name="Output 12 8 7" xfId="9518"/>
    <cellStyle name="Output 12 8 7 2" xfId="21234"/>
    <cellStyle name="Output 12 8 7 2 2" xfId="44300"/>
    <cellStyle name="Output 12 8 7 3" xfId="44299"/>
    <cellStyle name="Output 12 8 8" xfId="9962"/>
    <cellStyle name="Output 12 8 8 2" xfId="21618"/>
    <cellStyle name="Output 12 8 8 2 2" xfId="44302"/>
    <cellStyle name="Output 12 8 8 3" xfId="44301"/>
    <cellStyle name="Output 12 8 9" xfId="10395"/>
    <cellStyle name="Output 12 8 9 2" xfId="21996"/>
    <cellStyle name="Output 12 8 9 2 2" xfId="44304"/>
    <cellStyle name="Output 12 8 9 3" xfId="44303"/>
    <cellStyle name="Output 12 9" xfId="4455"/>
    <cellStyle name="Output 12 9 10" xfId="10816"/>
    <cellStyle name="Output 12 9 10 2" xfId="22352"/>
    <cellStyle name="Output 12 9 10 2 2" xfId="44307"/>
    <cellStyle name="Output 12 9 10 3" xfId="44306"/>
    <cellStyle name="Output 12 9 11" xfId="11235"/>
    <cellStyle name="Output 12 9 11 2" xfId="22720"/>
    <cellStyle name="Output 12 9 11 2 2" xfId="44309"/>
    <cellStyle name="Output 12 9 11 3" xfId="44308"/>
    <cellStyle name="Output 12 9 12" xfId="11644"/>
    <cellStyle name="Output 12 9 12 2" xfId="23083"/>
    <cellStyle name="Output 12 9 12 2 2" xfId="44311"/>
    <cellStyle name="Output 12 9 12 3" xfId="44310"/>
    <cellStyle name="Output 12 9 13" xfId="12076"/>
    <cellStyle name="Output 12 9 13 2" xfId="23490"/>
    <cellStyle name="Output 12 9 13 2 2" xfId="44313"/>
    <cellStyle name="Output 12 9 13 3" xfId="44312"/>
    <cellStyle name="Output 12 9 14" xfId="12450"/>
    <cellStyle name="Output 12 9 14 2" xfId="23828"/>
    <cellStyle name="Output 12 9 14 2 2" xfId="44315"/>
    <cellStyle name="Output 12 9 14 3" xfId="44314"/>
    <cellStyle name="Output 12 9 15" xfId="12807"/>
    <cellStyle name="Output 12 9 15 2" xfId="24144"/>
    <cellStyle name="Output 12 9 15 2 2" xfId="44317"/>
    <cellStyle name="Output 12 9 15 3" xfId="44316"/>
    <cellStyle name="Output 12 9 16" xfId="13222"/>
    <cellStyle name="Output 12 9 16 2" xfId="24533"/>
    <cellStyle name="Output 12 9 16 2 2" xfId="44319"/>
    <cellStyle name="Output 12 9 16 3" xfId="44318"/>
    <cellStyle name="Output 12 9 17" xfId="13559"/>
    <cellStyle name="Output 12 9 17 2" xfId="24838"/>
    <cellStyle name="Output 12 9 17 2 2" xfId="44321"/>
    <cellStyle name="Output 12 9 17 3" xfId="44320"/>
    <cellStyle name="Output 12 9 18" xfId="13895"/>
    <cellStyle name="Output 12 9 18 2" xfId="25140"/>
    <cellStyle name="Output 12 9 18 2 2" xfId="44323"/>
    <cellStyle name="Output 12 9 18 3" xfId="44322"/>
    <cellStyle name="Output 12 9 19" xfId="14218"/>
    <cellStyle name="Output 12 9 19 2" xfId="25440"/>
    <cellStyle name="Output 12 9 19 2 2" xfId="44325"/>
    <cellStyle name="Output 12 9 19 3" xfId="44324"/>
    <cellStyle name="Output 12 9 2" xfId="7235"/>
    <cellStyle name="Output 12 9 2 2" xfId="19240"/>
    <cellStyle name="Output 12 9 2 2 2" xfId="44327"/>
    <cellStyle name="Output 12 9 2 3" xfId="44326"/>
    <cellStyle name="Output 12 9 20" xfId="14512"/>
    <cellStyle name="Output 12 9 20 2" xfId="44328"/>
    <cellStyle name="Output 12 9 21" xfId="44305"/>
    <cellStyle name="Output 12 9 3" xfId="7702"/>
    <cellStyle name="Output 12 9 3 2" xfId="19645"/>
    <cellStyle name="Output 12 9 3 2 2" xfId="44330"/>
    <cellStyle name="Output 12 9 3 3" xfId="44329"/>
    <cellStyle name="Output 12 9 4" xfId="8152"/>
    <cellStyle name="Output 12 9 4 2" xfId="20035"/>
    <cellStyle name="Output 12 9 4 2 2" xfId="44332"/>
    <cellStyle name="Output 12 9 4 3" xfId="44331"/>
    <cellStyle name="Output 12 9 5" xfId="8619"/>
    <cellStyle name="Output 12 9 5 2" xfId="20424"/>
    <cellStyle name="Output 12 9 5 2 2" xfId="44334"/>
    <cellStyle name="Output 12 9 5 3" xfId="44333"/>
    <cellStyle name="Output 12 9 6" xfId="9074"/>
    <cellStyle name="Output 12 9 6 2" xfId="20835"/>
    <cellStyle name="Output 12 9 6 2 2" xfId="44336"/>
    <cellStyle name="Output 12 9 6 3" xfId="44335"/>
    <cellStyle name="Output 12 9 7" xfId="9519"/>
    <cellStyle name="Output 12 9 7 2" xfId="21235"/>
    <cellStyle name="Output 12 9 7 2 2" xfId="44338"/>
    <cellStyle name="Output 12 9 7 3" xfId="44337"/>
    <cellStyle name="Output 12 9 8" xfId="9963"/>
    <cellStyle name="Output 12 9 8 2" xfId="21619"/>
    <cellStyle name="Output 12 9 8 2 2" xfId="44340"/>
    <cellStyle name="Output 12 9 8 3" xfId="44339"/>
    <cellStyle name="Output 12 9 9" xfId="10396"/>
    <cellStyle name="Output 12 9 9 2" xfId="21997"/>
    <cellStyle name="Output 12 9 9 2 2" xfId="44342"/>
    <cellStyle name="Output 12 9 9 3" xfId="44341"/>
    <cellStyle name="Output 13" xfId="4456"/>
    <cellStyle name="Output 13 10" xfId="10817"/>
    <cellStyle name="Output 13 10 2" xfId="22353"/>
    <cellStyle name="Output 13 10 2 2" xfId="44345"/>
    <cellStyle name="Output 13 10 3" xfId="44344"/>
    <cellStyle name="Output 13 11" xfId="11236"/>
    <cellStyle name="Output 13 11 2" xfId="22721"/>
    <cellStyle name="Output 13 11 2 2" xfId="44347"/>
    <cellStyle name="Output 13 11 3" xfId="44346"/>
    <cellStyle name="Output 13 12" xfId="11645"/>
    <cellStyle name="Output 13 12 2" xfId="23084"/>
    <cellStyle name="Output 13 12 2 2" xfId="44349"/>
    <cellStyle name="Output 13 12 3" xfId="44348"/>
    <cellStyle name="Output 13 13" xfId="12077"/>
    <cellStyle name="Output 13 13 2" xfId="23491"/>
    <cellStyle name="Output 13 13 2 2" xfId="44351"/>
    <cellStyle name="Output 13 13 3" xfId="44350"/>
    <cellStyle name="Output 13 14" xfId="12451"/>
    <cellStyle name="Output 13 14 2" xfId="23829"/>
    <cellStyle name="Output 13 14 2 2" xfId="44353"/>
    <cellStyle name="Output 13 14 3" xfId="44352"/>
    <cellStyle name="Output 13 15" xfId="12808"/>
    <cellStyle name="Output 13 15 2" xfId="24145"/>
    <cellStyle name="Output 13 15 2 2" xfId="44355"/>
    <cellStyle name="Output 13 15 3" xfId="44354"/>
    <cellStyle name="Output 13 16" xfId="13223"/>
    <cellStyle name="Output 13 16 2" xfId="24534"/>
    <cellStyle name="Output 13 16 2 2" xfId="44357"/>
    <cellStyle name="Output 13 16 3" xfId="44356"/>
    <cellStyle name="Output 13 17" xfId="13560"/>
    <cellStyle name="Output 13 17 2" xfId="24839"/>
    <cellStyle name="Output 13 17 2 2" xfId="44359"/>
    <cellStyle name="Output 13 17 3" xfId="44358"/>
    <cellStyle name="Output 13 18" xfId="13896"/>
    <cellStyle name="Output 13 18 2" xfId="25141"/>
    <cellStyle name="Output 13 18 2 2" xfId="44361"/>
    <cellStyle name="Output 13 18 3" xfId="44360"/>
    <cellStyle name="Output 13 19" xfId="14219"/>
    <cellStyle name="Output 13 19 2" xfId="25441"/>
    <cellStyle name="Output 13 19 2 2" xfId="44363"/>
    <cellStyle name="Output 13 19 3" xfId="44362"/>
    <cellStyle name="Output 13 2" xfId="7236"/>
    <cellStyle name="Output 13 2 2" xfId="19241"/>
    <cellStyle name="Output 13 2 2 2" xfId="44365"/>
    <cellStyle name="Output 13 2 3" xfId="44364"/>
    <cellStyle name="Output 13 20" xfId="14513"/>
    <cellStyle name="Output 13 20 2" xfId="44366"/>
    <cellStyle name="Output 13 21" xfId="44343"/>
    <cellStyle name="Output 13 3" xfId="7703"/>
    <cellStyle name="Output 13 3 2" xfId="19646"/>
    <cellStyle name="Output 13 3 2 2" xfId="44368"/>
    <cellStyle name="Output 13 3 3" xfId="44367"/>
    <cellStyle name="Output 13 4" xfId="8153"/>
    <cellStyle name="Output 13 4 2" xfId="20036"/>
    <cellStyle name="Output 13 4 2 2" xfId="44370"/>
    <cellStyle name="Output 13 4 3" xfId="44369"/>
    <cellStyle name="Output 13 5" xfId="8620"/>
    <cellStyle name="Output 13 5 2" xfId="20425"/>
    <cellStyle name="Output 13 5 2 2" xfId="44372"/>
    <cellStyle name="Output 13 5 3" xfId="44371"/>
    <cellStyle name="Output 13 6" xfId="9075"/>
    <cellStyle name="Output 13 6 2" xfId="20836"/>
    <cellStyle name="Output 13 6 2 2" xfId="44374"/>
    <cellStyle name="Output 13 6 3" xfId="44373"/>
    <cellStyle name="Output 13 7" xfId="9520"/>
    <cellStyle name="Output 13 7 2" xfId="21236"/>
    <cellStyle name="Output 13 7 2 2" xfId="44376"/>
    <cellStyle name="Output 13 7 3" xfId="44375"/>
    <cellStyle name="Output 13 8" xfId="9964"/>
    <cellStyle name="Output 13 8 2" xfId="21620"/>
    <cellStyle name="Output 13 8 2 2" xfId="44378"/>
    <cellStyle name="Output 13 8 3" xfId="44377"/>
    <cellStyle name="Output 13 9" xfId="10397"/>
    <cellStyle name="Output 13 9 2" xfId="21998"/>
    <cellStyle name="Output 13 9 2 2" xfId="44380"/>
    <cellStyle name="Output 13 9 3" xfId="44379"/>
    <cellStyle name="Output 14" xfId="4457"/>
    <cellStyle name="Output 14 10" xfId="10818"/>
    <cellStyle name="Output 14 10 2" xfId="22354"/>
    <cellStyle name="Output 14 10 2 2" xfId="44383"/>
    <cellStyle name="Output 14 10 3" xfId="44382"/>
    <cellStyle name="Output 14 11" xfId="11237"/>
    <cellStyle name="Output 14 11 2" xfId="22722"/>
    <cellStyle name="Output 14 11 2 2" xfId="44385"/>
    <cellStyle name="Output 14 11 3" xfId="44384"/>
    <cellStyle name="Output 14 12" xfId="11646"/>
    <cellStyle name="Output 14 12 2" xfId="23085"/>
    <cellStyle name="Output 14 12 2 2" xfId="44387"/>
    <cellStyle name="Output 14 12 3" xfId="44386"/>
    <cellStyle name="Output 14 13" xfId="12078"/>
    <cellStyle name="Output 14 13 2" xfId="23492"/>
    <cellStyle name="Output 14 13 2 2" xfId="44389"/>
    <cellStyle name="Output 14 13 3" xfId="44388"/>
    <cellStyle name="Output 14 14" xfId="12452"/>
    <cellStyle name="Output 14 14 2" xfId="23830"/>
    <cellStyle name="Output 14 14 2 2" xfId="44391"/>
    <cellStyle name="Output 14 14 3" xfId="44390"/>
    <cellStyle name="Output 14 15" xfId="12809"/>
    <cellStyle name="Output 14 15 2" xfId="24146"/>
    <cellStyle name="Output 14 15 2 2" xfId="44393"/>
    <cellStyle name="Output 14 15 3" xfId="44392"/>
    <cellStyle name="Output 14 16" xfId="13224"/>
    <cellStyle name="Output 14 16 2" xfId="24535"/>
    <cellStyle name="Output 14 16 2 2" xfId="44395"/>
    <cellStyle name="Output 14 16 3" xfId="44394"/>
    <cellStyle name="Output 14 17" xfId="13561"/>
    <cellStyle name="Output 14 17 2" xfId="24840"/>
    <cellStyle name="Output 14 17 2 2" xfId="44397"/>
    <cellStyle name="Output 14 17 3" xfId="44396"/>
    <cellStyle name="Output 14 18" xfId="13897"/>
    <cellStyle name="Output 14 18 2" xfId="25142"/>
    <cellStyle name="Output 14 18 2 2" xfId="44399"/>
    <cellStyle name="Output 14 18 3" xfId="44398"/>
    <cellStyle name="Output 14 19" xfId="14220"/>
    <cellStyle name="Output 14 19 2" xfId="25442"/>
    <cellStyle name="Output 14 19 2 2" xfId="44401"/>
    <cellStyle name="Output 14 19 3" xfId="44400"/>
    <cellStyle name="Output 14 2" xfId="7237"/>
    <cellStyle name="Output 14 2 2" xfId="19242"/>
    <cellStyle name="Output 14 2 2 2" xfId="44403"/>
    <cellStyle name="Output 14 2 3" xfId="44402"/>
    <cellStyle name="Output 14 20" xfId="14514"/>
    <cellStyle name="Output 14 20 2" xfId="44404"/>
    <cellStyle name="Output 14 21" xfId="44381"/>
    <cellStyle name="Output 14 3" xfId="7704"/>
    <cellStyle name="Output 14 3 2" xfId="19647"/>
    <cellStyle name="Output 14 3 2 2" xfId="44406"/>
    <cellStyle name="Output 14 3 3" xfId="44405"/>
    <cellStyle name="Output 14 4" xfId="8154"/>
    <cellStyle name="Output 14 4 2" xfId="20037"/>
    <cellStyle name="Output 14 4 2 2" xfId="44408"/>
    <cellStyle name="Output 14 4 3" xfId="44407"/>
    <cellStyle name="Output 14 5" xfId="8621"/>
    <cellStyle name="Output 14 5 2" xfId="20426"/>
    <cellStyle name="Output 14 5 2 2" xfId="44410"/>
    <cellStyle name="Output 14 5 3" xfId="44409"/>
    <cellStyle name="Output 14 6" xfId="9076"/>
    <cellStyle name="Output 14 6 2" xfId="20837"/>
    <cellStyle name="Output 14 6 2 2" xfId="44412"/>
    <cellStyle name="Output 14 6 3" xfId="44411"/>
    <cellStyle name="Output 14 7" xfId="9521"/>
    <cellStyle name="Output 14 7 2" xfId="21237"/>
    <cellStyle name="Output 14 7 2 2" xfId="44414"/>
    <cellStyle name="Output 14 7 3" xfId="44413"/>
    <cellStyle name="Output 14 8" xfId="9965"/>
    <cellStyle name="Output 14 8 2" xfId="21621"/>
    <cellStyle name="Output 14 8 2 2" xfId="44416"/>
    <cellStyle name="Output 14 8 3" xfId="44415"/>
    <cellStyle name="Output 14 9" xfId="10398"/>
    <cellStyle name="Output 14 9 2" xfId="21999"/>
    <cellStyle name="Output 14 9 2 2" xfId="44418"/>
    <cellStyle name="Output 14 9 3" xfId="44417"/>
    <cellStyle name="Output 15" xfId="4662"/>
    <cellStyle name="Output 15 10" xfId="10991"/>
    <cellStyle name="Output 15 10 2" xfId="22494"/>
    <cellStyle name="Output 15 10 2 2" xfId="44421"/>
    <cellStyle name="Output 15 10 3" xfId="44420"/>
    <cellStyle name="Output 15 11" xfId="11402"/>
    <cellStyle name="Output 15 11 2" xfId="22855"/>
    <cellStyle name="Output 15 11 2 2" xfId="44423"/>
    <cellStyle name="Output 15 11 3" xfId="44422"/>
    <cellStyle name="Output 15 12" xfId="11789"/>
    <cellStyle name="Output 15 12 2" xfId="23209"/>
    <cellStyle name="Output 15 12 2 2" xfId="44425"/>
    <cellStyle name="Output 15 12 3" xfId="44424"/>
    <cellStyle name="Output 15 13" xfId="12223"/>
    <cellStyle name="Output 15 13 2" xfId="23607"/>
    <cellStyle name="Output 15 13 2 2" xfId="44427"/>
    <cellStyle name="Output 15 13 3" xfId="44426"/>
    <cellStyle name="Output 15 14" xfId="12600"/>
    <cellStyle name="Output 15 14 2" xfId="23941"/>
    <cellStyle name="Output 15 14 2 2" xfId="44429"/>
    <cellStyle name="Output 15 14 3" xfId="44428"/>
    <cellStyle name="Output 15 15" xfId="12932"/>
    <cellStyle name="Output 15 15 2" xfId="24251"/>
    <cellStyle name="Output 15 15 2 2" xfId="44431"/>
    <cellStyle name="Output 15 15 3" xfId="44430"/>
    <cellStyle name="Output 15 16" xfId="13344"/>
    <cellStyle name="Output 15 16 2" xfId="24629"/>
    <cellStyle name="Output 15 16 2 2" xfId="44433"/>
    <cellStyle name="Output 15 16 3" xfId="44432"/>
    <cellStyle name="Output 15 17" xfId="13680"/>
    <cellStyle name="Output 15 17 2" xfId="24931"/>
    <cellStyle name="Output 15 17 2 2" xfId="44435"/>
    <cellStyle name="Output 15 17 3" xfId="44434"/>
    <cellStyle name="Output 15 18" xfId="14000"/>
    <cellStyle name="Output 15 18 2" xfId="25224"/>
    <cellStyle name="Output 15 18 2 2" xfId="44437"/>
    <cellStyle name="Output 15 18 3" xfId="44436"/>
    <cellStyle name="Output 15 19" xfId="14308"/>
    <cellStyle name="Output 15 19 2" xfId="25520"/>
    <cellStyle name="Output 15 19 2 2" xfId="44439"/>
    <cellStyle name="Output 15 19 3" xfId="44438"/>
    <cellStyle name="Output 15 2" xfId="7452"/>
    <cellStyle name="Output 15 2 2" xfId="19403"/>
    <cellStyle name="Output 15 2 2 2" xfId="44441"/>
    <cellStyle name="Output 15 2 3" xfId="44440"/>
    <cellStyle name="Output 15 20" xfId="14594"/>
    <cellStyle name="Output 15 20 2" xfId="44442"/>
    <cellStyle name="Output 15 21" xfId="44419"/>
    <cellStyle name="Output 15 3" xfId="7912"/>
    <cellStyle name="Output 15 3 2" xfId="19801"/>
    <cellStyle name="Output 15 3 2 2" xfId="44444"/>
    <cellStyle name="Output 15 3 3" xfId="44443"/>
    <cellStyle name="Output 15 4" xfId="8369"/>
    <cellStyle name="Output 15 4 2" xfId="20192"/>
    <cellStyle name="Output 15 4 2 2" xfId="44446"/>
    <cellStyle name="Output 15 4 3" xfId="44445"/>
    <cellStyle name="Output 15 5" xfId="8810"/>
    <cellStyle name="Output 15 5 2" xfId="20579"/>
    <cellStyle name="Output 15 5 2 2" xfId="44448"/>
    <cellStyle name="Output 15 5 3" xfId="44447"/>
    <cellStyle name="Output 15 6" xfId="9273"/>
    <cellStyle name="Output 15 6 2" xfId="20993"/>
    <cellStyle name="Output 15 6 2 2" xfId="44450"/>
    <cellStyle name="Output 15 6 3" xfId="44449"/>
    <cellStyle name="Output 15 7" xfId="9715"/>
    <cellStyle name="Output 15 7 2" xfId="21380"/>
    <cellStyle name="Output 15 7 2 2" xfId="44452"/>
    <cellStyle name="Output 15 7 3" xfId="44451"/>
    <cellStyle name="Output 15 8" xfId="10158"/>
    <cellStyle name="Output 15 8 2" xfId="21768"/>
    <cellStyle name="Output 15 8 2 2" xfId="44454"/>
    <cellStyle name="Output 15 8 3" xfId="44453"/>
    <cellStyle name="Output 15 9" xfId="10577"/>
    <cellStyle name="Output 15 9 2" xfId="22130"/>
    <cellStyle name="Output 15 9 2 2" xfId="44456"/>
    <cellStyle name="Output 15 9 3" xfId="44455"/>
    <cellStyle name="Output 16" xfId="4815"/>
    <cellStyle name="Output 16 2" xfId="17456"/>
    <cellStyle name="Output 16 2 2" xfId="44458"/>
    <cellStyle name="Output 16 3" xfId="44457"/>
    <cellStyle name="Output 17" xfId="6924"/>
    <cellStyle name="Output 17 2" xfId="18935"/>
    <cellStyle name="Output 17 2 2" xfId="44460"/>
    <cellStyle name="Output 17 3" xfId="44459"/>
    <cellStyle name="Output 18" xfId="4995"/>
    <cellStyle name="Output 18 2" xfId="17605"/>
    <cellStyle name="Output 18 2 2" xfId="44462"/>
    <cellStyle name="Output 18 3" xfId="44461"/>
    <cellStyle name="Output 19" xfId="6745"/>
    <cellStyle name="Output 19 2" xfId="18792"/>
    <cellStyle name="Output 19 2 2" xfId="44464"/>
    <cellStyle name="Output 19 3" xfId="44463"/>
    <cellStyle name="Output 2" xfId="40"/>
    <cellStyle name="Output 2 10" xfId="1044"/>
    <cellStyle name="Output 2 10 2" xfId="18934"/>
    <cellStyle name="Output 2 10 2 2" xfId="44467"/>
    <cellStyle name="Output 2 10 3" xfId="44466"/>
    <cellStyle name="Output 2 10 4" xfId="6923"/>
    <cellStyle name="Output 2 11" xfId="1128"/>
    <cellStyle name="Output 2 11 2" xfId="17534"/>
    <cellStyle name="Output 2 11 2 2" xfId="44469"/>
    <cellStyle name="Output 2 11 3" xfId="44468"/>
    <cellStyle name="Output 2 11 4" xfId="4915"/>
    <cellStyle name="Output 2 12" xfId="1396"/>
    <cellStyle name="Output 2 12 2" xfId="18791"/>
    <cellStyle name="Output 2 12 2 2" xfId="44471"/>
    <cellStyle name="Output 2 12 3" xfId="44470"/>
    <cellStyle name="Output 2 13" xfId="5161"/>
    <cellStyle name="Output 2 13 2" xfId="17736"/>
    <cellStyle name="Output 2 13 2 2" xfId="44473"/>
    <cellStyle name="Output 2 13 3" xfId="44472"/>
    <cellStyle name="Output 2 14" xfId="6728"/>
    <cellStyle name="Output 2 14 2" xfId="18777"/>
    <cellStyle name="Output 2 14 2 2" xfId="44475"/>
    <cellStyle name="Output 2 14 3" xfId="44474"/>
    <cellStyle name="Output 2 15" xfId="5280"/>
    <cellStyle name="Output 2 15 2" xfId="17838"/>
    <cellStyle name="Output 2 15 2 2" xfId="44477"/>
    <cellStyle name="Output 2 15 3" xfId="44476"/>
    <cellStyle name="Output 2 16" xfId="5005"/>
    <cellStyle name="Output 2 16 2" xfId="17614"/>
    <cellStyle name="Output 2 16 2 2" xfId="44479"/>
    <cellStyle name="Output 2 16 3" xfId="44478"/>
    <cellStyle name="Output 2 17" xfId="5415"/>
    <cellStyle name="Output 2 17 2" xfId="17958"/>
    <cellStyle name="Output 2 17 2 2" xfId="44481"/>
    <cellStyle name="Output 2 17 3" xfId="44480"/>
    <cellStyle name="Output 2 18" xfId="6351"/>
    <cellStyle name="Output 2 18 2" xfId="18446"/>
    <cellStyle name="Output 2 18 2 2" xfId="44483"/>
    <cellStyle name="Output 2 18 3" xfId="44482"/>
    <cellStyle name="Output 2 19" xfId="5511"/>
    <cellStyle name="Output 2 19 2" xfId="18042"/>
    <cellStyle name="Output 2 19 2 2" xfId="44485"/>
    <cellStyle name="Output 2 19 3" xfId="44484"/>
    <cellStyle name="Output 2 2" xfId="115"/>
    <cellStyle name="Output 2 2 10" xfId="9648"/>
    <cellStyle name="Output 2 2 10 2" xfId="21334"/>
    <cellStyle name="Output 2 2 10 2 2" xfId="44488"/>
    <cellStyle name="Output 2 2 10 3" xfId="44487"/>
    <cellStyle name="Output 2 2 11" xfId="7568"/>
    <cellStyle name="Output 2 2 11 2" xfId="19515"/>
    <cellStyle name="Output 2 2 11 2 2" xfId="44490"/>
    <cellStyle name="Output 2 2 11 3" xfId="44489"/>
    <cellStyle name="Output 2 2 12" xfId="7415"/>
    <cellStyle name="Output 2 2 12 2" xfId="19383"/>
    <cellStyle name="Output 2 2 12 2 2" xfId="44492"/>
    <cellStyle name="Output 2 2 12 3" xfId="44491"/>
    <cellStyle name="Output 2 2 13" xfId="7645"/>
    <cellStyle name="Output 2 2 13 2" xfId="19591"/>
    <cellStyle name="Output 2 2 13 2 2" xfId="44494"/>
    <cellStyle name="Output 2 2 13 3" xfId="44493"/>
    <cellStyle name="Output 2 2 14" xfId="6722"/>
    <cellStyle name="Output 2 2 14 2" xfId="18772"/>
    <cellStyle name="Output 2 2 14 2 2" xfId="44496"/>
    <cellStyle name="Output 2 2 14 3" xfId="44495"/>
    <cellStyle name="Output 2 2 15" xfId="11685"/>
    <cellStyle name="Output 2 2 15 2" xfId="23120"/>
    <cellStyle name="Output 2 2 15 2 2" xfId="44498"/>
    <cellStyle name="Output 2 2 15 3" xfId="44497"/>
    <cellStyle name="Output 2 2 16" xfId="11336"/>
    <cellStyle name="Output 2 2 16 2" xfId="22814"/>
    <cellStyle name="Output 2 2 16 2 2" xfId="44500"/>
    <cellStyle name="Output 2 2 16 3" xfId="44499"/>
    <cellStyle name="Output 2 2 17" xfId="11678"/>
    <cellStyle name="Output 2 2 17 2" xfId="23115"/>
    <cellStyle name="Output 2 2 17 2 2" xfId="44502"/>
    <cellStyle name="Output 2 2 17 3" xfId="44501"/>
    <cellStyle name="Output 2 2 18" xfId="5671"/>
    <cellStyle name="Output 2 2 18 2" xfId="18188"/>
    <cellStyle name="Output 2 2 18 2 2" xfId="44504"/>
    <cellStyle name="Output 2 2 18 3" xfId="44503"/>
    <cellStyle name="Output 2 2 19" xfId="9475"/>
    <cellStyle name="Output 2 2 19 2" xfId="21191"/>
    <cellStyle name="Output 2 2 19 2 2" xfId="44506"/>
    <cellStyle name="Output 2 2 19 3" xfId="44505"/>
    <cellStyle name="Output 2 2 2" xfId="4858"/>
    <cellStyle name="Output 2 2 2 2" xfId="17491"/>
    <cellStyle name="Output 2 2 2 2 2" xfId="44508"/>
    <cellStyle name="Output 2 2 2 3" xfId="44507"/>
    <cellStyle name="Output 2 2 20" xfId="9621"/>
    <cellStyle name="Output 2 2 20 2" xfId="44509"/>
    <cellStyle name="Output 2 2 21" xfId="44486"/>
    <cellStyle name="Output 2 2 22" xfId="1534"/>
    <cellStyle name="Output 2 2 3" xfId="6878"/>
    <cellStyle name="Output 2 2 3 2" xfId="18900"/>
    <cellStyle name="Output 2 2 3 2 2" xfId="44511"/>
    <cellStyle name="Output 2 2 3 3" xfId="44510"/>
    <cellStyle name="Output 2 2 4" xfId="4674"/>
    <cellStyle name="Output 2 2 4 2" xfId="17371"/>
    <cellStyle name="Output 2 2 4 2 2" xfId="44513"/>
    <cellStyle name="Output 2 2 4 3" xfId="44512"/>
    <cellStyle name="Output 2 2 5" xfId="7381"/>
    <cellStyle name="Output 2 2 5 2" xfId="19354"/>
    <cellStyle name="Output 2 2 5 2 2" xfId="44515"/>
    <cellStyle name="Output 2 2 5 3" xfId="44514"/>
    <cellStyle name="Output 2 2 6" xfId="5194"/>
    <cellStyle name="Output 2 2 6 2" xfId="17765"/>
    <cellStyle name="Output 2 2 6 2 2" xfId="44517"/>
    <cellStyle name="Output 2 2 6 3" xfId="44516"/>
    <cellStyle name="Output 2 2 7" xfId="4855"/>
    <cellStyle name="Output 2 2 7 2" xfId="17488"/>
    <cellStyle name="Output 2 2 7 2 2" xfId="44519"/>
    <cellStyle name="Output 2 2 7 3" xfId="44518"/>
    <cellStyle name="Output 2 2 8" xfId="6753"/>
    <cellStyle name="Output 2 2 8 2" xfId="18798"/>
    <cellStyle name="Output 2 2 8 2 2" xfId="44521"/>
    <cellStyle name="Output 2 2 8 3" xfId="44520"/>
    <cellStyle name="Output 2 2 9" xfId="9206"/>
    <cellStyle name="Output 2 2 9 2" xfId="20942"/>
    <cellStyle name="Output 2 2 9 2 2" xfId="44523"/>
    <cellStyle name="Output 2 2 9 3" xfId="44522"/>
    <cellStyle name="Output 2 20" xfId="5190"/>
    <cellStyle name="Output 2 20 2" xfId="17761"/>
    <cellStyle name="Output 2 20 2 2" xfId="44525"/>
    <cellStyle name="Output 2 20 3" xfId="44524"/>
    <cellStyle name="Output 2 21" xfId="9749"/>
    <cellStyle name="Output 2 21 2" xfId="21413"/>
    <cellStyle name="Output 2 21 2 2" xfId="44527"/>
    <cellStyle name="Output 2 21 3" xfId="44526"/>
    <cellStyle name="Output 2 22" xfId="6344"/>
    <cellStyle name="Output 2 22 2" xfId="18440"/>
    <cellStyle name="Output 2 22 2 2" xfId="44529"/>
    <cellStyle name="Output 2 22 3" xfId="44528"/>
    <cellStyle name="Output 2 23" xfId="12221"/>
    <cellStyle name="Output 2 23 2" xfId="23605"/>
    <cellStyle name="Output 2 23 2 2" xfId="44531"/>
    <cellStyle name="Output 2 23 3" xfId="44530"/>
    <cellStyle name="Output 2 24" xfId="12941"/>
    <cellStyle name="Output 2 24 2" xfId="24258"/>
    <cellStyle name="Output 2 24 2 2" xfId="44533"/>
    <cellStyle name="Output 2 24 3" xfId="44532"/>
    <cellStyle name="Output 2 25" xfId="10566"/>
    <cellStyle name="Output 2 25 2" xfId="22121"/>
    <cellStyle name="Output 2 25 2 2" xfId="44535"/>
    <cellStyle name="Output 2 25 3" xfId="44534"/>
    <cellStyle name="Output 2 26" xfId="9654"/>
    <cellStyle name="Output 2 26 2" xfId="21339"/>
    <cellStyle name="Output 2 26 2 2" xfId="44537"/>
    <cellStyle name="Output 2 26 3" xfId="44536"/>
    <cellStyle name="Output 2 27" xfId="13984"/>
    <cellStyle name="Output 2 27 2" xfId="25216"/>
    <cellStyle name="Output 2 27 2 2" xfId="44539"/>
    <cellStyle name="Output 2 27 3" xfId="44538"/>
    <cellStyle name="Output 2 28" xfId="25544"/>
    <cellStyle name="Output 2 28 2" xfId="44540"/>
    <cellStyle name="Output 2 29" xfId="25558"/>
    <cellStyle name="Output 2 29 2" xfId="44541"/>
    <cellStyle name="Output 2 3" xfId="275"/>
    <cellStyle name="Output 2 3 10" xfId="9719"/>
    <cellStyle name="Output 2 3 10 2" xfId="21384"/>
    <cellStyle name="Output 2 3 10 2 2" xfId="44544"/>
    <cellStyle name="Output 2 3 10 3" xfId="44543"/>
    <cellStyle name="Output 2 3 11" xfId="8358"/>
    <cellStyle name="Output 2 3 11 2" xfId="20183"/>
    <cellStyle name="Output 2 3 11 2 2" xfId="44546"/>
    <cellStyle name="Output 2 3 11 3" xfId="44545"/>
    <cellStyle name="Output 2 3 12" xfId="6356"/>
    <cellStyle name="Output 2 3 12 2" xfId="18451"/>
    <cellStyle name="Output 2 3 12 2 2" xfId="44548"/>
    <cellStyle name="Output 2 3 12 3" xfId="44547"/>
    <cellStyle name="Output 2 3 13" xfId="9185"/>
    <cellStyle name="Output 2 3 13 2" xfId="20924"/>
    <cellStyle name="Output 2 3 13 2 2" xfId="44550"/>
    <cellStyle name="Output 2 3 13 3" xfId="44549"/>
    <cellStyle name="Output 2 3 14" xfId="5421"/>
    <cellStyle name="Output 2 3 14 2" xfId="17963"/>
    <cellStyle name="Output 2 3 14 2 2" xfId="44552"/>
    <cellStyle name="Output 2 3 14 3" xfId="44551"/>
    <cellStyle name="Output 2 3 15" xfId="11354"/>
    <cellStyle name="Output 2 3 15 2" xfId="22828"/>
    <cellStyle name="Output 2 3 15 2 2" xfId="44554"/>
    <cellStyle name="Output 2 3 15 3" xfId="44553"/>
    <cellStyle name="Output 2 3 16" xfId="7643"/>
    <cellStyle name="Output 2 3 16 2" xfId="19589"/>
    <cellStyle name="Output 2 3 16 2 2" xfId="44556"/>
    <cellStyle name="Output 2 3 16 3" xfId="44555"/>
    <cellStyle name="Output 2 3 17" xfId="4672"/>
    <cellStyle name="Output 2 3 17 2" xfId="17369"/>
    <cellStyle name="Output 2 3 17 2 2" xfId="44558"/>
    <cellStyle name="Output 2 3 17 3" xfId="44557"/>
    <cellStyle name="Output 2 3 18" xfId="9906"/>
    <cellStyle name="Output 2 3 18 2" xfId="21567"/>
    <cellStyle name="Output 2 3 18 2 2" xfId="44560"/>
    <cellStyle name="Output 2 3 18 3" xfId="44559"/>
    <cellStyle name="Output 2 3 19" xfId="12557"/>
    <cellStyle name="Output 2 3 19 2" xfId="23910"/>
    <cellStyle name="Output 2 3 19 2 2" xfId="44562"/>
    <cellStyle name="Output 2 3 19 3" xfId="44561"/>
    <cellStyle name="Output 2 3 2" xfId="4893"/>
    <cellStyle name="Output 2 3 2 2" xfId="17517"/>
    <cellStyle name="Output 2 3 2 2 2" xfId="44564"/>
    <cellStyle name="Output 2 3 2 3" xfId="44563"/>
    <cellStyle name="Output 2 3 20" xfId="5707"/>
    <cellStyle name="Output 2 3 20 2" xfId="44565"/>
    <cellStyle name="Output 2 3 21" xfId="44542"/>
    <cellStyle name="Output 2 3 22" xfId="1566"/>
    <cellStyle name="Output 2 3 3" xfId="6843"/>
    <cellStyle name="Output 2 3 3 2" xfId="18874"/>
    <cellStyle name="Output 2 3 3 2 2" xfId="44567"/>
    <cellStyle name="Output 2 3 3 3" xfId="44566"/>
    <cellStyle name="Output 2 3 4" xfId="5065"/>
    <cellStyle name="Output 2 3 4 2" xfId="17656"/>
    <cellStyle name="Output 2 3 4 2 2" xfId="44569"/>
    <cellStyle name="Output 2 3 4 3" xfId="44568"/>
    <cellStyle name="Output 2 3 5" xfId="6681"/>
    <cellStyle name="Output 2 3 5 2" xfId="18739"/>
    <cellStyle name="Output 2 3 5 2 2" xfId="44571"/>
    <cellStyle name="Output 2 3 5 3" xfId="44570"/>
    <cellStyle name="Output 2 3 6" xfId="5220"/>
    <cellStyle name="Output 2 3 6 2" xfId="17785"/>
    <cellStyle name="Output 2 3 6 2 2" xfId="44573"/>
    <cellStyle name="Output 2 3 6 3" xfId="44572"/>
    <cellStyle name="Output 2 3 7" xfId="4986"/>
    <cellStyle name="Output 2 3 7 2" xfId="17599"/>
    <cellStyle name="Output 2 3 7 2 2" xfId="44575"/>
    <cellStyle name="Output 2 3 7 3" xfId="44574"/>
    <cellStyle name="Output 2 3 8" xfId="5368"/>
    <cellStyle name="Output 2 3 8 2" xfId="17913"/>
    <cellStyle name="Output 2 3 8 2 2" xfId="44577"/>
    <cellStyle name="Output 2 3 8 3" xfId="44576"/>
    <cellStyle name="Output 2 3 9" xfId="6437"/>
    <cellStyle name="Output 2 3 9 2" xfId="18522"/>
    <cellStyle name="Output 2 3 9 2 2" xfId="44579"/>
    <cellStyle name="Output 2 3 9 3" xfId="44578"/>
    <cellStyle name="Output 2 30" xfId="44465"/>
    <cellStyle name="Output 2 31" xfId="1517"/>
    <cellStyle name="Output 2 4" xfId="363"/>
    <cellStyle name="Output 2 4 10" xfId="10819"/>
    <cellStyle name="Output 2 4 10 2" xfId="22355"/>
    <cellStyle name="Output 2 4 10 2 2" xfId="44582"/>
    <cellStyle name="Output 2 4 10 3" xfId="44581"/>
    <cellStyle name="Output 2 4 11" xfId="11238"/>
    <cellStyle name="Output 2 4 11 2" xfId="22723"/>
    <cellStyle name="Output 2 4 11 2 2" xfId="44584"/>
    <cellStyle name="Output 2 4 11 3" xfId="44583"/>
    <cellStyle name="Output 2 4 12" xfId="11647"/>
    <cellStyle name="Output 2 4 12 2" xfId="23086"/>
    <cellStyle name="Output 2 4 12 2 2" xfId="44586"/>
    <cellStyle name="Output 2 4 12 3" xfId="44585"/>
    <cellStyle name="Output 2 4 13" xfId="12079"/>
    <cellStyle name="Output 2 4 13 2" xfId="23493"/>
    <cellStyle name="Output 2 4 13 2 2" xfId="44588"/>
    <cellStyle name="Output 2 4 13 3" xfId="44587"/>
    <cellStyle name="Output 2 4 14" xfId="12453"/>
    <cellStyle name="Output 2 4 14 2" xfId="23831"/>
    <cellStyle name="Output 2 4 14 2 2" xfId="44590"/>
    <cellStyle name="Output 2 4 14 3" xfId="44589"/>
    <cellStyle name="Output 2 4 15" xfId="12810"/>
    <cellStyle name="Output 2 4 15 2" xfId="24147"/>
    <cellStyle name="Output 2 4 15 2 2" xfId="44592"/>
    <cellStyle name="Output 2 4 15 3" xfId="44591"/>
    <cellStyle name="Output 2 4 16" xfId="13225"/>
    <cellStyle name="Output 2 4 16 2" xfId="24536"/>
    <cellStyle name="Output 2 4 16 2 2" xfId="44594"/>
    <cellStyle name="Output 2 4 16 3" xfId="44593"/>
    <cellStyle name="Output 2 4 17" xfId="13562"/>
    <cellStyle name="Output 2 4 17 2" xfId="24841"/>
    <cellStyle name="Output 2 4 17 2 2" xfId="44596"/>
    <cellStyle name="Output 2 4 17 3" xfId="44595"/>
    <cellStyle name="Output 2 4 18" xfId="13898"/>
    <cellStyle name="Output 2 4 18 2" xfId="25143"/>
    <cellStyle name="Output 2 4 18 2 2" xfId="44598"/>
    <cellStyle name="Output 2 4 18 3" xfId="44597"/>
    <cellStyle name="Output 2 4 19" xfId="14221"/>
    <cellStyle name="Output 2 4 19 2" xfId="25443"/>
    <cellStyle name="Output 2 4 19 2 2" xfId="44600"/>
    <cellStyle name="Output 2 4 19 3" xfId="44599"/>
    <cellStyle name="Output 2 4 2" xfId="7238"/>
    <cellStyle name="Output 2 4 2 2" xfId="19243"/>
    <cellStyle name="Output 2 4 2 2 2" xfId="44602"/>
    <cellStyle name="Output 2 4 2 3" xfId="44601"/>
    <cellStyle name="Output 2 4 20" xfId="14515"/>
    <cellStyle name="Output 2 4 20 2" xfId="44603"/>
    <cellStyle name="Output 2 4 21" xfId="44580"/>
    <cellStyle name="Output 2 4 22" xfId="4458"/>
    <cellStyle name="Output 2 4 3" xfId="7705"/>
    <cellStyle name="Output 2 4 3 2" xfId="19648"/>
    <cellStyle name="Output 2 4 3 2 2" xfId="44605"/>
    <cellStyle name="Output 2 4 3 3" xfId="44604"/>
    <cellStyle name="Output 2 4 4" xfId="8155"/>
    <cellStyle name="Output 2 4 4 2" xfId="20038"/>
    <cellStyle name="Output 2 4 4 2 2" xfId="44607"/>
    <cellStyle name="Output 2 4 4 3" xfId="44606"/>
    <cellStyle name="Output 2 4 5" xfId="8622"/>
    <cellStyle name="Output 2 4 5 2" xfId="20427"/>
    <cellStyle name="Output 2 4 5 2 2" xfId="44609"/>
    <cellStyle name="Output 2 4 5 3" xfId="44608"/>
    <cellStyle name="Output 2 4 6" xfId="9077"/>
    <cellStyle name="Output 2 4 6 2" xfId="20838"/>
    <cellStyle name="Output 2 4 6 2 2" xfId="44611"/>
    <cellStyle name="Output 2 4 6 3" xfId="44610"/>
    <cellStyle name="Output 2 4 7" xfId="9522"/>
    <cellStyle name="Output 2 4 7 2" xfId="21238"/>
    <cellStyle name="Output 2 4 7 2 2" xfId="44613"/>
    <cellStyle name="Output 2 4 7 3" xfId="44612"/>
    <cellStyle name="Output 2 4 8" xfId="9966"/>
    <cellStyle name="Output 2 4 8 2" xfId="21622"/>
    <cellStyle name="Output 2 4 8 2 2" xfId="44615"/>
    <cellStyle name="Output 2 4 8 3" xfId="44614"/>
    <cellStyle name="Output 2 4 9" xfId="10399"/>
    <cellStyle name="Output 2 4 9 2" xfId="22000"/>
    <cellStyle name="Output 2 4 9 2 2" xfId="44617"/>
    <cellStyle name="Output 2 4 9 3" xfId="44616"/>
    <cellStyle name="Output 2 5" xfId="453"/>
    <cellStyle name="Output 2 5 10" xfId="10820"/>
    <cellStyle name="Output 2 5 10 2" xfId="22356"/>
    <cellStyle name="Output 2 5 10 2 2" xfId="44620"/>
    <cellStyle name="Output 2 5 10 3" xfId="44619"/>
    <cellStyle name="Output 2 5 11" xfId="11239"/>
    <cellStyle name="Output 2 5 11 2" xfId="22724"/>
    <cellStyle name="Output 2 5 11 2 2" xfId="44622"/>
    <cellStyle name="Output 2 5 11 3" xfId="44621"/>
    <cellStyle name="Output 2 5 12" xfId="11648"/>
    <cellStyle name="Output 2 5 12 2" xfId="23087"/>
    <cellStyle name="Output 2 5 12 2 2" xfId="44624"/>
    <cellStyle name="Output 2 5 12 3" xfId="44623"/>
    <cellStyle name="Output 2 5 13" xfId="12080"/>
    <cellStyle name="Output 2 5 13 2" xfId="23494"/>
    <cellStyle name="Output 2 5 13 2 2" xfId="44626"/>
    <cellStyle name="Output 2 5 13 3" xfId="44625"/>
    <cellStyle name="Output 2 5 14" xfId="12454"/>
    <cellStyle name="Output 2 5 14 2" xfId="23832"/>
    <cellStyle name="Output 2 5 14 2 2" xfId="44628"/>
    <cellStyle name="Output 2 5 14 3" xfId="44627"/>
    <cellStyle name="Output 2 5 15" xfId="12811"/>
    <cellStyle name="Output 2 5 15 2" xfId="24148"/>
    <cellStyle name="Output 2 5 15 2 2" xfId="44630"/>
    <cellStyle name="Output 2 5 15 3" xfId="44629"/>
    <cellStyle name="Output 2 5 16" xfId="13226"/>
    <cellStyle name="Output 2 5 16 2" xfId="24537"/>
    <cellStyle name="Output 2 5 16 2 2" xfId="44632"/>
    <cellStyle name="Output 2 5 16 3" xfId="44631"/>
    <cellStyle name="Output 2 5 17" xfId="13563"/>
    <cellStyle name="Output 2 5 17 2" xfId="24842"/>
    <cellStyle name="Output 2 5 17 2 2" xfId="44634"/>
    <cellStyle name="Output 2 5 17 3" xfId="44633"/>
    <cellStyle name="Output 2 5 18" xfId="13899"/>
    <cellStyle name="Output 2 5 18 2" xfId="25144"/>
    <cellStyle name="Output 2 5 18 2 2" xfId="44636"/>
    <cellStyle name="Output 2 5 18 3" xfId="44635"/>
    <cellStyle name="Output 2 5 19" xfId="14222"/>
    <cellStyle name="Output 2 5 19 2" xfId="25444"/>
    <cellStyle name="Output 2 5 19 2 2" xfId="44638"/>
    <cellStyle name="Output 2 5 19 3" xfId="44637"/>
    <cellStyle name="Output 2 5 2" xfId="7239"/>
    <cellStyle name="Output 2 5 2 2" xfId="19244"/>
    <cellStyle name="Output 2 5 2 2 2" xfId="44640"/>
    <cellStyle name="Output 2 5 2 3" xfId="44639"/>
    <cellStyle name="Output 2 5 20" xfId="14516"/>
    <cellStyle name="Output 2 5 20 2" xfId="44641"/>
    <cellStyle name="Output 2 5 21" xfId="44618"/>
    <cellStyle name="Output 2 5 22" xfId="4459"/>
    <cellStyle name="Output 2 5 3" xfId="7706"/>
    <cellStyle name="Output 2 5 3 2" xfId="19649"/>
    <cellStyle name="Output 2 5 3 2 2" xfId="44643"/>
    <cellStyle name="Output 2 5 3 3" xfId="44642"/>
    <cellStyle name="Output 2 5 4" xfId="8156"/>
    <cellStyle name="Output 2 5 4 2" xfId="20039"/>
    <cellStyle name="Output 2 5 4 2 2" xfId="44645"/>
    <cellStyle name="Output 2 5 4 3" xfId="44644"/>
    <cellStyle name="Output 2 5 5" xfId="8623"/>
    <cellStyle name="Output 2 5 5 2" xfId="20428"/>
    <cellStyle name="Output 2 5 5 2 2" xfId="44647"/>
    <cellStyle name="Output 2 5 5 3" xfId="44646"/>
    <cellStyle name="Output 2 5 6" xfId="9078"/>
    <cellStyle name="Output 2 5 6 2" xfId="20839"/>
    <cellStyle name="Output 2 5 6 2 2" xfId="44649"/>
    <cellStyle name="Output 2 5 6 3" xfId="44648"/>
    <cellStyle name="Output 2 5 7" xfId="9523"/>
    <cellStyle name="Output 2 5 7 2" xfId="21239"/>
    <cellStyle name="Output 2 5 7 2 2" xfId="44651"/>
    <cellStyle name="Output 2 5 7 3" xfId="44650"/>
    <cellStyle name="Output 2 5 8" xfId="9967"/>
    <cellStyle name="Output 2 5 8 2" xfId="21623"/>
    <cellStyle name="Output 2 5 8 2 2" xfId="44653"/>
    <cellStyle name="Output 2 5 8 3" xfId="44652"/>
    <cellStyle name="Output 2 5 9" xfId="10400"/>
    <cellStyle name="Output 2 5 9 2" xfId="22001"/>
    <cellStyle name="Output 2 5 9 2 2" xfId="44655"/>
    <cellStyle name="Output 2 5 9 3" xfId="44654"/>
    <cellStyle name="Output 2 6" xfId="572"/>
    <cellStyle name="Output 2 6 10" xfId="10821"/>
    <cellStyle name="Output 2 6 10 2" xfId="22357"/>
    <cellStyle name="Output 2 6 10 2 2" xfId="44658"/>
    <cellStyle name="Output 2 6 10 3" xfId="44657"/>
    <cellStyle name="Output 2 6 11" xfId="11240"/>
    <cellStyle name="Output 2 6 11 2" xfId="22725"/>
    <cellStyle name="Output 2 6 11 2 2" xfId="44660"/>
    <cellStyle name="Output 2 6 11 3" xfId="44659"/>
    <cellStyle name="Output 2 6 12" xfId="11649"/>
    <cellStyle name="Output 2 6 12 2" xfId="23088"/>
    <cellStyle name="Output 2 6 12 2 2" xfId="44662"/>
    <cellStyle name="Output 2 6 12 3" xfId="44661"/>
    <cellStyle name="Output 2 6 13" xfId="12081"/>
    <cellStyle name="Output 2 6 13 2" xfId="23495"/>
    <cellStyle name="Output 2 6 13 2 2" xfId="44664"/>
    <cellStyle name="Output 2 6 13 3" xfId="44663"/>
    <cellStyle name="Output 2 6 14" xfId="12455"/>
    <cellStyle name="Output 2 6 14 2" xfId="23833"/>
    <cellStyle name="Output 2 6 14 2 2" xfId="44666"/>
    <cellStyle name="Output 2 6 14 3" xfId="44665"/>
    <cellStyle name="Output 2 6 15" xfId="12812"/>
    <cellStyle name="Output 2 6 15 2" xfId="24149"/>
    <cellStyle name="Output 2 6 15 2 2" xfId="44668"/>
    <cellStyle name="Output 2 6 15 3" xfId="44667"/>
    <cellStyle name="Output 2 6 16" xfId="13227"/>
    <cellStyle name="Output 2 6 16 2" xfId="24538"/>
    <cellStyle name="Output 2 6 16 2 2" xfId="44670"/>
    <cellStyle name="Output 2 6 16 3" xfId="44669"/>
    <cellStyle name="Output 2 6 17" xfId="13564"/>
    <cellStyle name="Output 2 6 17 2" xfId="24843"/>
    <cellStyle name="Output 2 6 17 2 2" xfId="44672"/>
    <cellStyle name="Output 2 6 17 3" xfId="44671"/>
    <cellStyle name="Output 2 6 18" xfId="13900"/>
    <cellStyle name="Output 2 6 18 2" xfId="25145"/>
    <cellStyle name="Output 2 6 18 2 2" xfId="44674"/>
    <cellStyle name="Output 2 6 18 3" xfId="44673"/>
    <cellStyle name="Output 2 6 19" xfId="14223"/>
    <cellStyle name="Output 2 6 19 2" xfId="25445"/>
    <cellStyle name="Output 2 6 19 2 2" xfId="44676"/>
    <cellStyle name="Output 2 6 19 3" xfId="44675"/>
    <cellStyle name="Output 2 6 2" xfId="7240"/>
    <cellStyle name="Output 2 6 2 2" xfId="19245"/>
    <cellStyle name="Output 2 6 2 2 2" xfId="44678"/>
    <cellStyle name="Output 2 6 2 3" xfId="44677"/>
    <cellStyle name="Output 2 6 20" xfId="14517"/>
    <cellStyle name="Output 2 6 20 2" xfId="44679"/>
    <cellStyle name="Output 2 6 21" xfId="44656"/>
    <cellStyle name="Output 2 6 22" xfId="4460"/>
    <cellStyle name="Output 2 6 3" xfId="7707"/>
    <cellStyle name="Output 2 6 3 2" xfId="19650"/>
    <cellStyle name="Output 2 6 3 2 2" xfId="44681"/>
    <cellStyle name="Output 2 6 3 3" xfId="44680"/>
    <cellStyle name="Output 2 6 4" xfId="8157"/>
    <cellStyle name="Output 2 6 4 2" xfId="20040"/>
    <cellStyle name="Output 2 6 4 2 2" xfId="44683"/>
    <cellStyle name="Output 2 6 4 3" xfId="44682"/>
    <cellStyle name="Output 2 6 5" xfId="8624"/>
    <cellStyle name="Output 2 6 5 2" xfId="20429"/>
    <cellStyle name="Output 2 6 5 2 2" xfId="44685"/>
    <cellStyle name="Output 2 6 5 3" xfId="44684"/>
    <cellStyle name="Output 2 6 6" xfId="9079"/>
    <cellStyle name="Output 2 6 6 2" xfId="20840"/>
    <cellStyle name="Output 2 6 6 2 2" xfId="44687"/>
    <cellStyle name="Output 2 6 6 3" xfId="44686"/>
    <cellStyle name="Output 2 6 7" xfId="9524"/>
    <cellStyle name="Output 2 6 7 2" xfId="21240"/>
    <cellStyle name="Output 2 6 7 2 2" xfId="44689"/>
    <cellStyle name="Output 2 6 7 3" xfId="44688"/>
    <cellStyle name="Output 2 6 8" xfId="9968"/>
    <cellStyle name="Output 2 6 8 2" xfId="21624"/>
    <cellStyle name="Output 2 6 8 2 2" xfId="44691"/>
    <cellStyle name="Output 2 6 8 3" xfId="44690"/>
    <cellStyle name="Output 2 6 9" xfId="10401"/>
    <cellStyle name="Output 2 6 9 2" xfId="22002"/>
    <cellStyle name="Output 2 6 9 2 2" xfId="44693"/>
    <cellStyle name="Output 2 6 9 3" xfId="44692"/>
    <cellStyle name="Output 2 7" xfId="691"/>
    <cellStyle name="Output 2 7 10" xfId="10822"/>
    <cellStyle name="Output 2 7 10 2" xfId="22358"/>
    <cellStyle name="Output 2 7 10 2 2" xfId="44696"/>
    <cellStyle name="Output 2 7 10 3" xfId="44695"/>
    <cellStyle name="Output 2 7 11" xfId="11241"/>
    <cellStyle name="Output 2 7 11 2" xfId="22726"/>
    <cellStyle name="Output 2 7 11 2 2" xfId="44698"/>
    <cellStyle name="Output 2 7 11 3" xfId="44697"/>
    <cellStyle name="Output 2 7 12" xfId="11650"/>
    <cellStyle name="Output 2 7 12 2" xfId="23089"/>
    <cellStyle name="Output 2 7 12 2 2" xfId="44700"/>
    <cellStyle name="Output 2 7 12 3" xfId="44699"/>
    <cellStyle name="Output 2 7 13" xfId="12082"/>
    <cellStyle name="Output 2 7 13 2" xfId="23496"/>
    <cellStyle name="Output 2 7 13 2 2" xfId="44702"/>
    <cellStyle name="Output 2 7 13 3" xfId="44701"/>
    <cellStyle name="Output 2 7 14" xfId="12456"/>
    <cellStyle name="Output 2 7 14 2" xfId="23834"/>
    <cellStyle name="Output 2 7 14 2 2" xfId="44704"/>
    <cellStyle name="Output 2 7 14 3" xfId="44703"/>
    <cellStyle name="Output 2 7 15" xfId="12813"/>
    <cellStyle name="Output 2 7 15 2" xfId="24150"/>
    <cellStyle name="Output 2 7 15 2 2" xfId="44706"/>
    <cellStyle name="Output 2 7 15 3" xfId="44705"/>
    <cellStyle name="Output 2 7 16" xfId="13228"/>
    <cellStyle name="Output 2 7 16 2" xfId="24539"/>
    <cellStyle name="Output 2 7 16 2 2" xfId="44708"/>
    <cellStyle name="Output 2 7 16 3" xfId="44707"/>
    <cellStyle name="Output 2 7 17" xfId="13565"/>
    <cellStyle name="Output 2 7 17 2" xfId="24844"/>
    <cellStyle name="Output 2 7 17 2 2" xfId="44710"/>
    <cellStyle name="Output 2 7 17 3" xfId="44709"/>
    <cellStyle name="Output 2 7 18" xfId="13901"/>
    <cellStyle name="Output 2 7 18 2" xfId="25146"/>
    <cellStyle name="Output 2 7 18 2 2" xfId="44712"/>
    <cellStyle name="Output 2 7 18 3" xfId="44711"/>
    <cellStyle name="Output 2 7 19" xfId="14224"/>
    <cellStyle name="Output 2 7 19 2" xfId="25446"/>
    <cellStyle name="Output 2 7 19 2 2" xfId="44714"/>
    <cellStyle name="Output 2 7 19 3" xfId="44713"/>
    <cellStyle name="Output 2 7 2" xfId="7241"/>
    <cellStyle name="Output 2 7 2 2" xfId="19246"/>
    <cellStyle name="Output 2 7 2 2 2" xfId="44716"/>
    <cellStyle name="Output 2 7 2 3" xfId="44715"/>
    <cellStyle name="Output 2 7 20" xfId="14518"/>
    <cellStyle name="Output 2 7 20 2" xfId="44717"/>
    <cellStyle name="Output 2 7 21" xfId="44694"/>
    <cellStyle name="Output 2 7 22" xfId="4461"/>
    <cellStyle name="Output 2 7 3" xfId="7708"/>
    <cellStyle name="Output 2 7 3 2" xfId="19651"/>
    <cellStyle name="Output 2 7 3 2 2" xfId="44719"/>
    <cellStyle name="Output 2 7 3 3" xfId="44718"/>
    <cellStyle name="Output 2 7 4" xfId="8158"/>
    <cellStyle name="Output 2 7 4 2" xfId="20041"/>
    <cellStyle name="Output 2 7 4 2 2" xfId="44721"/>
    <cellStyle name="Output 2 7 4 3" xfId="44720"/>
    <cellStyle name="Output 2 7 5" xfId="8625"/>
    <cellStyle name="Output 2 7 5 2" xfId="20430"/>
    <cellStyle name="Output 2 7 5 2 2" xfId="44723"/>
    <cellStyle name="Output 2 7 5 3" xfId="44722"/>
    <cellStyle name="Output 2 7 6" xfId="9080"/>
    <cellStyle name="Output 2 7 6 2" xfId="20841"/>
    <cellStyle name="Output 2 7 6 2 2" xfId="44725"/>
    <cellStyle name="Output 2 7 6 3" xfId="44724"/>
    <cellStyle name="Output 2 7 7" xfId="9525"/>
    <cellStyle name="Output 2 7 7 2" xfId="21241"/>
    <cellStyle name="Output 2 7 7 2 2" xfId="44727"/>
    <cellStyle name="Output 2 7 7 3" xfId="44726"/>
    <cellStyle name="Output 2 7 8" xfId="9969"/>
    <cellStyle name="Output 2 7 8 2" xfId="21625"/>
    <cellStyle name="Output 2 7 8 2 2" xfId="44729"/>
    <cellStyle name="Output 2 7 8 3" xfId="44728"/>
    <cellStyle name="Output 2 7 9" xfId="10402"/>
    <cellStyle name="Output 2 7 9 2" xfId="22003"/>
    <cellStyle name="Output 2 7 9 2 2" xfId="44731"/>
    <cellStyle name="Output 2 7 9 3" xfId="44730"/>
    <cellStyle name="Output 2 8" xfId="809"/>
    <cellStyle name="Output 2 8 10" xfId="4704"/>
    <cellStyle name="Output 2 8 10 2" xfId="17394"/>
    <cellStyle name="Output 2 8 10 2 2" xfId="44734"/>
    <cellStyle name="Output 2 8 10 3" xfId="44733"/>
    <cellStyle name="Output 2 8 11" xfId="10097"/>
    <cellStyle name="Output 2 8 11 2" xfId="21724"/>
    <cellStyle name="Output 2 8 11 2 2" xfId="44736"/>
    <cellStyle name="Output 2 8 11 3" xfId="44735"/>
    <cellStyle name="Output 2 8 12" xfId="6602"/>
    <cellStyle name="Output 2 8 12 2" xfId="18668"/>
    <cellStyle name="Output 2 8 12 2 2" xfId="44738"/>
    <cellStyle name="Output 2 8 12 3" xfId="44737"/>
    <cellStyle name="Output 2 8 13" xfId="6248"/>
    <cellStyle name="Output 2 8 13 2" xfId="18355"/>
    <cellStyle name="Output 2 8 13 2 2" xfId="44740"/>
    <cellStyle name="Output 2 8 13 3" xfId="44739"/>
    <cellStyle name="Output 2 8 14" xfId="9756"/>
    <cellStyle name="Output 2 8 14 2" xfId="21420"/>
    <cellStyle name="Output 2 8 14 2 2" xfId="44742"/>
    <cellStyle name="Output 2 8 14 3" xfId="44741"/>
    <cellStyle name="Output 2 8 15" xfId="9682"/>
    <cellStyle name="Output 2 8 15 2" xfId="21362"/>
    <cellStyle name="Output 2 8 15 2 2" xfId="44744"/>
    <cellStyle name="Output 2 8 15 3" xfId="44743"/>
    <cellStyle name="Output 2 8 16" xfId="5618"/>
    <cellStyle name="Output 2 8 16 2" xfId="18137"/>
    <cellStyle name="Output 2 8 16 2 2" xfId="44746"/>
    <cellStyle name="Output 2 8 16 3" xfId="44745"/>
    <cellStyle name="Output 2 8 17" xfId="6717"/>
    <cellStyle name="Output 2 8 17 2" xfId="18767"/>
    <cellStyle name="Output 2 8 17 2 2" xfId="44748"/>
    <cellStyle name="Output 2 8 17 3" xfId="44747"/>
    <cellStyle name="Output 2 8 18" xfId="5673"/>
    <cellStyle name="Output 2 8 18 2" xfId="18190"/>
    <cellStyle name="Output 2 8 18 2 2" xfId="44750"/>
    <cellStyle name="Output 2 8 18 3" xfId="44749"/>
    <cellStyle name="Output 2 8 19" xfId="7850"/>
    <cellStyle name="Output 2 8 19 2" xfId="19757"/>
    <cellStyle name="Output 2 8 19 2 2" xfId="44752"/>
    <cellStyle name="Output 2 8 19 3" xfId="44751"/>
    <cellStyle name="Output 2 8 2" xfId="4865"/>
    <cellStyle name="Output 2 8 2 2" xfId="17498"/>
    <cellStyle name="Output 2 8 2 2 2" xfId="44754"/>
    <cellStyle name="Output 2 8 2 3" xfId="44753"/>
    <cellStyle name="Output 2 8 20" xfId="12834"/>
    <cellStyle name="Output 2 8 20 2" xfId="44755"/>
    <cellStyle name="Output 2 8 21" xfId="44732"/>
    <cellStyle name="Output 2 8 22" xfId="1540"/>
    <cellStyle name="Output 2 8 3" xfId="6871"/>
    <cellStyle name="Output 2 8 3 2" xfId="18893"/>
    <cellStyle name="Output 2 8 3 2 2" xfId="44757"/>
    <cellStyle name="Output 2 8 3 3" xfId="44756"/>
    <cellStyle name="Output 2 8 4" xfId="5038"/>
    <cellStyle name="Output 2 8 4 2" xfId="17638"/>
    <cellStyle name="Output 2 8 4 2 2" xfId="44759"/>
    <cellStyle name="Output 2 8 4 3" xfId="44758"/>
    <cellStyle name="Output 2 8 5" xfId="6701"/>
    <cellStyle name="Output 2 8 5 2" xfId="18756"/>
    <cellStyle name="Output 2 8 5 2 2" xfId="44761"/>
    <cellStyle name="Output 2 8 5 3" xfId="44760"/>
    <cellStyle name="Output 2 8 6" xfId="5196"/>
    <cellStyle name="Output 2 8 6 2" xfId="17767"/>
    <cellStyle name="Output 2 8 6 2 2" xfId="44763"/>
    <cellStyle name="Output 2 8 6 3" xfId="44762"/>
    <cellStyle name="Output 2 8 7" xfId="6583"/>
    <cellStyle name="Output 2 8 7 2" xfId="18654"/>
    <cellStyle name="Output 2 8 7 2 2" xfId="44765"/>
    <cellStyle name="Output 2 8 7 3" xfId="44764"/>
    <cellStyle name="Output 2 8 8" xfId="6876"/>
    <cellStyle name="Output 2 8 8 2" xfId="18898"/>
    <cellStyle name="Output 2 8 8 2 2" xfId="44767"/>
    <cellStyle name="Output 2 8 8 3" xfId="44766"/>
    <cellStyle name="Output 2 8 9" xfId="4852"/>
    <cellStyle name="Output 2 8 9 2" xfId="17485"/>
    <cellStyle name="Output 2 8 9 2 2" xfId="44769"/>
    <cellStyle name="Output 2 8 9 3" xfId="44768"/>
    <cellStyle name="Output 2 9" xfId="927"/>
    <cellStyle name="Output 2 9 2" xfId="17457"/>
    <cellStyle name="Output 2 9 2 2" xfId="44771"/>
    <cellStyle name="Output 2 9 3" xfId="44770"/>
    <cellStyle name="Output 2 9 4" xfId="4816"/>
    <cellStyle name="Output 20" xfId="5160"/>
    <cellStyle name="Output 20 2" xfId="17735"/>
    <cellStyle name="Output 20 2 2" xfId="44773"/>
    <cellStyle name="Output 20 3" xfId="44772"/>
    <cellStyle name="Output 21" xfId="8305"/>
    <cellStyle name="Output 21 2" xfId="20150"/>
    <cellStyle name="Output 21 2 2" xfId="44775"/>
    <cellStyle name="Output 21 3" xfId="44774"/>
    <cellStyle name="Output 22" xfId="4688"/>
    <cellStyle name="Output 22 2" xfId="17382"/>
    <cellStyle name="Output 22 2 2" xfId="44777"/>
    <cellStyle name="Output 22 3" xfId="44776"/>
    <cellStyle name="Output 23" xfId="6467"/>
    <cellStyle name="Output 23 2" xfId="18548"/>
    <cellStyle name="Output 23 2 2" xfId="44779"/>
    <cellStyle name="Output 23 3" xfId="44778"/>
    <cellStyle name="Output 24" xfId="5414"/>
    <cellStyle name="Output 24 2" xfId="17957"/>
    <cellStyle name="Output 24 2 2" xfId="44781"/>
    <cellStyle name="Output 24 3" xfId="44780"/>
    <cellStyle name="Output 25" xfId="4907"/>
    <cellStyle name="Output 25 2" xfId="17530"/>
    <cellStyle name="Output 25 2 2" xfId="44783"/>
    <cellStyle name="Output 25 3" xfId="44782"/>
    <cellStyle name="Output 26" xfId="4834"/>
    <cellStyle name="Output 26 2" xfId="17474"/>
    <cellStyle name="Output 26 2 2" xfId="44785"/>
    <cellStyle name="Output 26 3" xfId="44784"/>
    <cellStyle name="Output 27" xfId="10090"/>
    <cellStyle name="Output 27 2" xfId="21719"/>
    <cellStyle name="Output 27 2 2" xfId="44787"/>
    <cellStyle name="Output 27 3" xfId="44786"/>
    <cellStyle name="Output 28" xfId="8721"/>
    <cellStyle name="Output 28 2" xfId="20511"/>
    <cellStyle name="Output 28 2 2" xfId="44789"/>
    <cellStyle name="Output 28 3" xfId="44788"/>
    <cellStyle name="Output 29" xfId="10932"/>
    <cellStyle name="Output 29 2" xfId="22452"/>
    <cellStyle name="Output 29 2 2" xfId="44791"/>
    <cellStyle name="Output 29 3" xfId="44790"/>
    <cellStyle name="Output 3" xfId="201"/>
    <cellStyle name="Output 3 10" xfId="5281"/>
    <cellStyle name="Output 3 10 2" xfId="17839"/>
    <cellStyle name="Output 3 10 2 2" xfId="44794"/>
    <cellStyle name="Output 3 10 3" xfId="44793"/>
    <cellStyle name="Output 3 11" xfId="6466"/>
    <cellStyle name="Output 3 11 2" xfId="18547"/>
    <cellStyle name="Output 3 11 2 2" xfId="44796"/>
    <cellStyle name="Output 3 11 3" xfId="44795"/>
    <cellStyle name="Output 3 12" xfId="8312"/>
    <cellStyle name="Output 3 12 2" xfId="20156"/>
    <cellStyle name="Output 3 12 2 2" xfId="44798"/>
    <cellStyle name="Output 3 12 3" xfId="44797"/>
    <cellStyle name="Output 3 13" xfId="4772"/>
    <cellStyle name="Output 3 13 2" xfId="17427"/>
    <cellStyle name="Output 3 13 2 2" xfId="44800"/>
    <cellStyle name="Output 3 13 3" xfId="44799"/>
    <cellStyle name="Output 3 14" xfId="10515"/>
    <cellStyle name="Output 3 14 2" xfId="22092"/>
    <cellStyle name="Output 3 14 2 2" xfId="44802"/>
    <cellStyle name="Output 3 14 3" xfId="44801"/>
    <cellStyle name="Output 3 15" xfId="10089"/>
    <cellStyle name="Output 3 15 2" xfId="21718"/>
    <cellStyle name="Output 3 15 2 2" xfId="44804"/>
    <cellStyle name="Output 3 15 3" xfId="44803"/>
    <cellStyle name="Output 3 16" xfId="10574"/>
    <cellStyle name="Output 3 16 2" xfId="22127"/>
    <cellStyle name="Output 3 16 2 2" xfId="44806"/>
    <cellStyle name="Output 3 16 3" xfId="44805"/>
    <cellStyle name="Output 3 17" xfId="6224"/>
    <cellStyle name="Output 3 17 2" xfId="18333"/>
    <cellStyle name="Output 3 17 2 2" xfId="44808"/>
    <cellStyle name="Output 3 17 3" xfId="44807"/>
    <cellStyle name="Output 3 18" xfId="10948"/>
    <cellStyle name="Output 3 18 2" xfId="22465"/>
    <cellStyle name="Output 3 18 2 2" xfId="44810"/>
    <cellStyle name="Output 3 18 3" xfId="44809"/>
    <cellStyle name="Output 3 19" xfId="12940"/>
    <cellStyle name="Output 3 19 2" xfId="24257"/>
    <cellStyle name="Output 3 19 2 2" xfId="44812"/>
    <cellStyle name="Output 3 19 3" xfId="44811"/>
    <cellStyle name="Output 3 2" xfId="1567"/>
    <cellStyle name="Output 3 2 10" xfId="5476"/>
    <cellStyle name="Output 3 2 10 2" xfId="18014"/>
    <cellStyle name="Output 3 2 10 2 2" xfId="44815"/>
    <cellStyle name="Output 3 2 10 3" xfId="44814"/>
    <cellStyle name="Output 3 2 11" xfId="4768"/>
    <cellStyle name="Output 3 2 11 2" xfId="17423"/>
    <cellStyle name="Output 3 2 11 2 2" xfId="44817"/>
    <cellStyle name="Output 3 2 11 3" xfId="44816"/>
    <cellStyle name="Output 3 2 12" xfId="5550"/>
    <cellStyle name="Output 3 2 12 2" xfId="18079"/>
    <cellStyle name="Output 3 2 12 2 2" xfId="44819"/>
    <cellStyle name="Output 3 2 12 3" xfId="44818"/>
    <cellStyle name="Output 3 2 13" xfId="6596"/>
    <cellStyle name="Output 3 2 13 2" xfId="18663"/>
    <cellStyle name="Output 3 2 13 2 2" xfId="44821"/>
    <cellStyle name="Output 3 2 13 3" xfId="44820"/>
    <cellStyle name="Output 3 2 14" xfId="7814"/>
    <cellStyle name="Output 3 2 14 2" xfId="19729"/>
    <cellStyle name="Output 3 2 14 2 2" xfId="44823"/>
    <cellStyle name="Output 3 2 14 3" xfId="44822"/>
    <cellStyle name="Output 3 2 15" xfId="10929"/>
    <cellStyle name="Output 3 2 15 2" xfId="22449"/>
    <cellStyle name="Output 3 2 15 2 2" xfId="44825"/>
    <cellStyle name="Output 3 2 15 3" xfId="44824"/>
    <cellStyle name="Output 3 2 16" xfId="9317"/>
    <cellStyle name="Output 3 2 16 2" xfId="21035"/>
    <cellStyle name="Output 3 2 16 2 2" xfId="44827"/>
    <cellStyle name="Output 3 2 16 3" xfId="44826"/>
    <cellStyle name="Output 3 2 17" xfId="5505"/>
    <cellStyle name="Output 3 2 17 2" xfId="18039"/>
    <cellStyle name="Output 3 2 17 2 2" xfId="44829"/>
    <cellStyle name="Output 3 2 17 3" xfId="44828"/>
    <cellStyle name="Output 3 2 18" xfId="10564"/>
    <cellStyle name="Output 3 2 18 2" xfId="22119"/>
    <cellStyle name="Output 3 2 18 2 2" xfId="44831"/>
    <cellStyle name="Output 3 2 18 3" xfId="44830"/>
    <cellStyle name="Output 3 2 19" xfId="10912"/>
    <cellStyle name="Output 3 2 19 2" xfId="22434"/>
    <cellStyle name="Output 3 2 19 2 2" xfId="44833"/>
    <cellStyle name="Output 3 2 19 3" xfId="44832"/>
    <cellStyle name="Output 3 2 2" xfId="4894"/>
    <cellStyle name="Output 3 2 2 2" xfId="17518"/>
    <cellStyle name="Output 3 2 2 2 2" xfId="44835"/>
    <cellStyle name="Output 3 2 2 3" xfId="44834"/>
    <cellStyle name="Output 3 2 20" xfId="6284"/>
    <cellStyle name="Output 3 2 20 2" xfId="44836"/>
    <cellStyle name="Output 3 2 21" xfId="44813"/>
    <cellStyle name="Output 3 2 3" xfId="6842"/>
    <cellStyle name="Output 3 2 3 2" xfId="18873"/>
    <cellStyle name="Output 3 2 3 2 2" xfId="44838"/>
    <cellStyle name="Output 3 2 3 3" xfId="44837"/>
    <cellStyle name="Output 3 2 4" xfId="5066"/>
    <cellStyle name="Output 3 2 4 2" xfId="17657"/>
    <cellStyle name="Output 3 2 4 2 2" xfId="44840"/>
    <cellStyle name="Output 3 2 4 3" xfId="44839"/>
    <cellStyle name="Output 3 2 5" xfId="6680"/>
    <cellStyle name="Output 3 2 5 2" xfId="18738"/>
    <cellStyle name="Output 3 2 5 2 2" xfId="44842"/>
    <cellStyle name="Output 3 2 5 3" xfId="44841"/>
    <cellStyle name="Output 3 2 6" xfId="5221"/>
    <cellStyle name="Output 3 2 6 2" xfId="17786"/>
    <cellStyle name="Output 3 2 6 2 2" xfId="44844"/>
    <cellStyle name="Output 3 2 6 3" xfId="44843"/>
    <cellStyle name="Output 3 2 7" xfId="8367"/>
    <cellStyle name="Output 3 2 7 2" xfId="20190"/>
    <cellStyle name="Output 3 2 7 2 2" xfId="44846"/>
    <cellStyle name="Output 3 2 7 3" xfId="44845"/>
    <cellStyle name="Output 3 2 8" xfId="5369"/>
    <cellStyle name="Output 3 2 8 2" xfId="17914"/>
    <cellStyle name="Output 3 2 8 2 2" xfId="44848"/>
    <cellStyle name="Output 3 2 8 3" xfId="44847"/>
    <cellStyle name="Output 3 2 9" xfId="6436"/>
    <cellStyle name="Output 3 2 9 2" xfId="18521"/>
    <cellStyle name="Output 3 2 9 2 2" xfId="44850"/>
    <cellStyle name="Output 3 2 9 3" xfId="44849"/>
    <cellStyle name="Output 3 20" xfId="12192"/>
    <cellStyle name="Output 3 20 2" xfId="23588"/>
    <cellStyle name="Output 3 20 2 2" xfId="44852"/>
    <cellStyle name="Output 3 20 3" xfId="44851"/>
    <cellStyle name="Output 3 21" xfId="10954"/>
    <cellStyle name="Output 3 21 2" xfId="22471"/>
    <cellStyle name="Output 3 21 2 2" xfId="44854"/>
    <cellStyle name="Output 3 21 3" xfId="44853"/>
    <cellStyle name="Output 3 22" xfId="13654"/>
    <cellStyle name="Output 3 22 2" xfId="24917"/>
    <cellStyle name="Output 3 22 2 2" xfId="44856"/>
    <cellStyle name="Output 3 22 3" xfId="44855"/>
    <cellStyle name="Output 3 23" xfId="44792"/>
    <cellStyle name="Output 3 24" xfId="1518"/>
    <cellStyle name="Output 3 3" xfId="1539"/>
    <cellStyle name="Output 3 3 10" xfId="5428"/>
    <cellStyle name="Output 3 3 10 2" xfId="17969"/>
    <cellStyle name="Output 3 3 10 2 2" xfId="44859"/>
    <cellStyle name="Output 3 3 10 3" xfId="44858"/>
    <cellStyle name="Output 3 3 11" xfId="5177"/>
    <cellStyle name="Output 3 3 11 2" xfId="17750"/>
    <cellStyle name="Output 3 3 11 2 2" xfId="44861"/>
    <cellStyle name="Output 3 3 11 3" xfId="44860"/>
    <cellStyle name="Output 3 3 12" xfId="10512"/>
    <cellStyle name="Output 3 3 12 2" xfId="22091"/>
    <cellStyle name="Output 3 3 12 2 2" xfId="44863"/>
    <cellStyle name="Output 3 3 12 3" xfId="44862"/>
    <cellStyle name="Output 3 3 13" xfId="6249"/>
    <cellStyle name="Output 3 3 13 2" xfId="18356"/>
    <cellStyle name="Output 3 3 13 2 2" xfId="44865"/>
    <cellStyle name="Output 3 3 13 3" xfId="44864"/>
    <cellStyle name="Output 3 3 14" xfId="5566"/>
    <cellStyle name="Output 3 3 14 2" xfId="18092"/>
    <cellStyle name="Output 3 3 14 2 2" xfId="44867"/>
    <cellStyle name="Output 3 3 14 3" xfId="44866"/>
    <cellStyle name="Output 3 3 15" xfId="6202"/>
    <cellStyle name="Output 3 3 15 2" xfId="18314"/>
    <cellStyle name="Output 3 3 15 2 2" xfId="44869"/>
    <cellStyle name="Output 3 3 15 3" xfId="44868"/>
    <cellStyle name="Output 3 3 16" xfId="6586"/>
    <cellStyle name="Output 3 3 16 2" xfId="18657"/>
    <cellStyle name="Output 3 3 16 2 2" xfId="44871"/>
    <cellStyle name="Output 3 3 16 3" xfId="44870"/>
    <cellStyle name="Output 3 3 17" xfId="11793"/>
    <cellStyle name="Output 3 3 17 2" xfId="23213"/>
    <cellStyle name="Output 3 3 17 2 2" xfId="44873"/>
    <cellStyle name="Output 3 3 17 3" xfId="44872"/>
    <cellStyle name="Output 3 3 18" xfId="5672"/>
    <cellStyle name="Output 3 3 18 2" xfId="18189"/>
    <cellStyle name="Output 3 3 18 2 2" xfId="44875"/>
    <cellStyle name="Output 3 3 18 3" xfId="44874"/>
    <cellStyle name="Output 3 3 19" xfId="8206"/>
    <cellStyle name="Output 3 3 19 2" xfId="20061"/>
    <cellStyle name="Output 3 3 19 2 2" xfId="44877"/>
    <cellStyle name="Output 3 3 19 3" xfId="44876"/>
    <cellStyle name="Output 3 3 2" xfId="4864"/>
    <cellStyle name="Output 3 3 2 2" xfId="17497"/>
    <cellStyle name="Output 3 3 2 2 2" xfId="44879"/>
    <cellStyle name="Output 3 3 2 3" xfId="44878"/>
    <cellStyle name="Output 3 3 20" xfId="13651"/>
    <cellStyle name="Output 3 3 20 2" xfId="44880"/>
    <cellStyle name="Output 3 3 21" xfId="44857"/>
    <cellStyle name="Output 3 3 3" xfId="6872"/>
    <cellStyle name="Output 3 3 3 2" xfId="18894"/>
    <cellStyle name="Output 3 3 3 2 2" xfId="44882"/>
    <cellStyle name="Output 3 3 3 3" xfId="44881"/>
    <cellStyle name="Output 3 3 4" xfId="5037"/>
    <cellStyle name="Output 3 3 4 2" xfId="17637"/>
    <cellStyle name="Output 3 3 4 2 2" xfId="44884"/>
    <cellStyle name="Output 3 3 4 3" xfId="44883"/>
    <cellStyle name="Output 3 3 5" xfId="6702"/>
    <cellStyle name="Output 3 3 5 2" xfId="18757"/>
    <cellStyle name="Output 3 3 5 2 2" xfId="44886"/>
    <cellStyle name="Output 3 3 5 3" xfId="44885"/>
    <cellStyle name="Output 3 3 6" xfId="5195"/>
    <cellStyle name="Output 3 3 6 2" xfId="17766"/>
    <cellStyle name="Output 3 3 6 2 2" xfId="44888"/>
    <cellStyle name="Output 3 3 6 3" xfId="44887"/>
    <cellStyle name="Output 3 3 7" xfId="7375"/>
    <cellStyle name="Output 3 3 7 2" xfId="19350"/>
    <cellStyle name="Output 3 3 7 2 2" xfId="44890"/>
    <cellStyle name="Output 3 3 7 3" xfId="44889"/>
    <cellStyle name="Output 3 3 8" xfId="5303"/>
    <cellStyle name="Output 3 3 8 2" xfId="17853"/>
    <cellStyle name="Output 3 3 8 2 2" xfId="44892"/>
    <cellStyle name="Output 3 3 8 3" xfId="44891"/>
    <cellStyle name="Output 3 3 9" xfId="6445"/>
    <cellStyle name="Output 3 3 9 2" xfId="18530"/>
    <cellStyle name="Output 3 3 9 2 2" xfId="44894"/>
    <cellStyle name="Output 3 3 9 3" xfId="44893"/>
    <cellStyle name="Output 3 4" xfId="4817"/>
    <cellStyle name="Output 3 4 2" xfId="17458"/>
    <cellStyle name="Output 3 4 2 2" xfId="44896"/>
    <cellStyle name="Output 3 4 3" xfId="44895"/>
    <cellStyle name="Output 3 5" xfId="6922"/>
    <cellStyle name="Output 3 5 2" xfId="18933"/>
    <cellStyle name="Output 3 5 2 2" xfId="44898"/>
    <cellStyle name="Output 3 5 3" xfId="44897"/>
    <cellStyle name="Output 3 6" xfId="4996"/>
    <cellStyle name="Output 3 6 2" xfId="17606"/>
    <cellStyle name="Output 3 6 2 2" xfId="44900"/>
    <cellStyle name="Output 3 6 3" xfId="44899"/>
    <cellStyle name="Output 3 7" xfId="6744"/>
    <cellStyle name="Output 3 7 2" xfId="18790"/>
    <cellStyle name="Output 3 7 2 2" xfId="44902"/>
    <cellStyle name="Output 3 7 3" xfId="44901"/>
    <cellStyle name="Output 3 8" xfId="5162"/>
    <cellStyle name="Output 3 8 2" xfId="17737"/>
    <cellStyle name="Output 3 8 2 2" xfId="44904"/>
    <cellStyle name="Output 3 8 3" xfId="44903"/>
    <cellStyle name="Output 3 9" xfId="6614"/>
    <cellStyle name="Output 3 9 2" xfId="18679"/>
    <cellStyle name="Output 3 9 2 2" xfId="44906"/>
    <cellStyle name="Output 3 9 3" xfId="44905"/>
    <cellStyle name="Output 30" xfId="7606"/>
    <cellStyle name="Output 30 2" xfId="19552"/>
    <cellStyle name="Output 30 2 2" xfId="44908"/>
    <cellStyle name="Output 30 3" xfId="44907"/>
    <cellStyle name="Output 31" xfId="12942"/>
    <cellStyle name="Output 31 2" xfId="24259"/>
    <cellStyle name="Output 31 2 2" xfId="44910"/>
    <cellStyle name="Output 31 3" xfId="44909"/>
    <cellStyle name="Output 32" xfId="5020"/>
    <cellStyle name="Output 32 2" xfId="17626"/>
    <cellStyle name="Output 32 2 2" xfId="44912"/>
    <cellStyle name="Output 32 3" xfId="44911"/>
    <cellStyle name="Output 33" xfId="4711"/>
    <cellStyle name="Output 33 2" xfId="17399"/>
    <cellStyle name="Output 33 2 2" xfId="44914"/>
    <cellStyle name="Output 33 3" xfId="44913"/>
    <cellStyle name="Output 34" xfId="4827"/>
    <cellStyle name="Output 34 2" xfId="17467"/>
    <cellStyle name="Output 34 2 2" xfId="44916"/>
    <cellStyle name="Output 34 3" xfId="44915"/>
    <cellStyle name="Output 35" xfId="16691"/>
    <cellStyle name="Output 35 2" xfId="44917"/>
    <cellStyle name="Output 36" xfId="17303"/>
    <cellStyle name="Output 36 2" xfId="44918"/>
    <cellStyle name="Output 37" xfId="17357"/>
    <cellStyle name="Output 37 2" xfId="44919"/>
    <cellStyle name="Output 38" xfId="44920"/>
    <cellStyle name="Output 39" xfId="43126"/>
    <cellStyle name="Output 4" xfId="199"/>
    <cellStyle name="Output 4 10" xfId="5282"/>
    <cellStyle name="Output 4 10 2" xfId="17840"/>
    <cellStyle name="Output 4 10 2 2" xfId="44923"/>
    <cellStyle name="Output 4 10 3" xfId="44922"/>
    <cellStyle name="Output 4 11" xfId="8372"/>
    <cellStyle name="Output 4 11 2" xfId="20195"/>
    <cellStyle name="Output 4 11 2 2" xfId="44925"/>
    <cellStyle name="Output 4 11 3" xfId="44924"/>
    <cellStyle name="Output 4 12" xfId="7834"/>
    <cellStyle name="Output 4 12 2" xfId="19745"/>
    <cellStyle name="Output 4 12 2 2" xfId="44927"/>
    <cellStyle name="Output 4 12 3" xfId="44926"/>
    <cellStyle name="Output 4 13" xfId="10101"/>
    <cellStyle name="Output 4 13 2" xfId="21725"/>
    <cellStyle name="Output 4 13 2 2" xfId="44929"/>
    <cellStyle name="Output 4 13 3" xfId="44928"/>
    <cellStyle name="Output 4 14" xfId="5512"/>
    <cellStyle name="Output 4 14 2" xfId="18043"/>
    <cellStyle name="Output 4 14 2 2" xfId="44931"/>
    <cellStyle name="Output 4 14 3" xfId="44930"/>
    <cellStyle name="Output 4 15" xfId="8414"/>
    <cellStyle name="Output 4 15 2" xfId="20236"/>
    <cellStyle name="Output 4 15 2 2" xfId="44933"/>
    <cellStyle name="Output 4 15 3" xfId="44932"/>
    <cellStyle name="Output 4 16" xfId="5563"/>
    <cellStyle name="Output 4 16 2" xfId="18090"/>
    <cellStyle name="Output 4 16 2 2" xfId="44935"/>
    <cellStyle name="Output 4 16 3" xfId="44934"/>
    <cellStyle name="Output 4 17" xfId="6223"/>
    <cellStyle name="Output 4 17 2" xfId="18332"/>
    <cellStyle name="Output 4 17 2 2" xfId="44937"/>
    <cellStyle name="Output 4 17 3" xfId="44936"/>
    <cellStyle name="Output 4 18" xfId="11338"/>
    <cellStyle name="Output 4 18 2" xfId="22815"/>
    <cellStyle name="Output 4 18 2 2" xfId="44939"/>
    <cellStyle name="Output 4 18 3" xfId="44938"/>
    <cellStyle name="Output 4 19" xfId="12939"/>
    <cellStyle name="Output 4 19 2" xfId="24256"/>
    <cellStyle name="Output 4 19 2 2" xfId="44941"/>
    <cellStyle name="Output 4 19 3" xfId="44940"/>
    <cellStyle name="Output 4 2" xfId="1568"/>
    <cellStyle name="Output 4 2 10" xfId="5477"/>
    <cellStyle name="Output 4 2 10 2" xfId="18015"/>
    <cellStyle name="Output 4 2 10 2 2" xfId="44944"/>
    <cellStyle name="Output 4 2 10 3" xfId="44943"/>
    <cellStyle name="Output 4 2 11" xfId="7436"/>
    <cellStyle name="Output 4 2 11 2" xfId="19390"/>
    <cellStyle name="Output 4 2 11 2 2" xfId="44946"/>
    <cellStyle name="Output 4 2 11 3" xfId="44945"/>
    <cellStyle name="Output 4 2 12" xfId="7817"/>
    <cellStyle name="Output 4 2 12 2" xfId="19732"/>
    <cellStyle name="Output 4 2 12 2 2" xfId="44948"/>
    <cellStyle name="Output 4 2 12 3" xfId="44947"/>
    <cellStyle name="Output 4 2 13" xfId="9184"/>
    <cellStyle name="Output 4 2 13 2" xfId="20923"/>
    <cellStyle name="Output 4 2 13 2 2" xfId="44950"/>
    <cellStyle name="Output 4 2 13 3" xfId="44949"/>
    <cellStyle name="Output 4 2 14" xfId="5019"/>
    <cellStyle name="Output 4 2 14 2" xfId="17625"/>
    <cellStyle name="Output 4 2 14 2 2" xfId="44952"/>
    <cellStyle name="Output 4 2 14 3" xfId="44951"/>
    <cellStyle name="Output 4 2 15" xfId="6200"/>
    <cellStyle name="Output 4 2 15 2" xfId="18312"/>
    <cellStyle name="Output 4 2 15 2 2" xfId="44954"/>
    <cellStyle name="Output 4 2 15 3" xfId="44953"/>
    <cellStyle name="Output 4 2 16" xfId="12219"/>
    <cellStyle name="Output 4 2 16 2" xfId="23603"/>
    <cellStyle name="Output 4 2 16 2 2" xfId="44956"/>
    <cellStyle name="Output 4 2 16 3" xfId="44955"/>
    <cellStyle name="Output 4 2 17" xfId="5554"/>
    <cellStyle name="Output 4 2 17 2" xfId="18083"/>
    <cellStyle name="Output 4 2 17 2 2" xfId="44958"/>
    <cellStyle name="Output 4 2 17 3" xfId="44957"/>
    <cellStyle name="Output 4 2 18" xfId="9620"/>
    <cellStyle name="Output 4 2 18 2" xfId="21312"/>
    <cellStyle name="Output 4 2 18 2 2" xfId="44960"/>
    <cellStyle name="Output 4 2 18 3" xfId="44959"/>
    <cellStyle name="Output 4 2 19" xfId="10064"/>
    <cellStyle name="Output 4 2 19 2" xfId="21696"/>
    <cellStyle name="Output 4 2 19 2 2" xfId="44962"/>
    <cellStyle name="Output 4 2 19 3" xfId="44961"/>
    <cellStyle name="Output 4 2 2" xfId="4895"/>
    <cellStyle name="Output 4 2 2 2" xfId="17519"/>
    <cellStyle name="Output 4 2 2 2 2" xfId="44964"/>
    <cellStyle name="Output 4 2 2 3" xfId="44963"/>
    <cellStyle name="Output 4 2 20" xfId="12319"/>
    <cellStyle name="Output 4 2 20 2" xfId="44965"/>
    <cellStyle name="Output 4 2 21" xfId="44942"/>
    <cellStyle name="Output 4 2 3" xfId="6841"/>
    <cellStyle name="Output 4 2 3 2" xfId="18872"/>
    <cellStyle name="Output 4 2 3 2 2" xfId="44967"/>
    <cellStyle name="Output 4 2 3 3" xfId="44966"/>
    <cellStyle name="Output 4 2 4" xfId="5067"/>
    <cellStyle name="Output 4 2 4 2" xfId="17658"/>
    <cellStyle name="Output 4 2 4 2 2" xfId="44969"/>
    <cellStyle name="Output 4 2 4 3" xfId="44968"/>
    <cellStyle name="Output 4 2 5" xfId="6679"/>
    <cellStyle name="Output 4 2 5 2" xfId="18737"/>
    <cellStyle name="Output 4 2 5 2 2" xfId="44971"/>
    <cellStyle name="Output 4 2 5 3" xfId="44970"/>
    <cellStyle name="Output 4 2 6" xfId="8321"/>
    <cellStyle name="Output 4 2 6 2" xfId="20165"/>
    <cellStyle name="Output 4 2 6 2 2" xfId="44973"/>
    <cellStyle name="Output 4 2 6 3" xfId="44972"/>
    <cellStyle name="Output 4 2 7" xfId="6567"/>
    <cellStyle name="Output 4 2 7 2" xfId="18643"/>
    <cellStyle name="Output 4 2 7 2 2" xfId="44975"/>
    <cellStyle name="Output 4 2 7 3" xfId="44974"/>
    <cellStyle name="Output 4 2 8" xfId="5370"/>
    <cellStyle name="Output 4 2 8 2" xfId="17915"/>
    <cellStyle name="Output 4 2 8 2 2" xfId="44977"/>
    <cellStyle name="Output 4 2 8 3" xfId="44976"/>
    <cellStyle name="Output 4 2 9" xfId="6435"/>
    <cellStyle name="Output 4 2 9 2" xfId="18520"/>
    <cellStyle name="Output 4 2 9 2 2" xfId="44979"/>
    <cellStyle name="Output 4 2 9 3" xfId="44978"/>
    <cellStyle name="Output 4 20" xfId="4767"/>
    <cellStyle name="Output 4 20 2" xfId="17422"/>
    <cellStyle name="Output 4 20 2 2" xfId="44981"/>
    <cellStyle name="Output 4 20 3" xfId="44980"/>
    <cellStyle name="Output 4 21" xfId="10914"/>
    <cellStyle name="Output 4 21 2" xfId="22436"/>
    <cellStyle name="Output 4 21 2 2" xfId="44983"/>
    <cellStyle name="Output 4 21 3" xfId="44982"/>
    <cellStyle name="Output 4 22" xfId="10687"/>
    <cellStyle name="Output 4 22 2" xfId="22237"/>
    <cellStyle name="Output 4 22 2 2" xfId="44985"/>
    <cellStyle name="Output 4 22 3" xfId="44984"/>
    <cellStyle name="Output 4 23" xfId="44921"/>
    <cellStyle name="Output 4 24" xfId="1519"/>
    <cellStyle name="Output 4 3" xfId="1538"/>
    <cellStyle name="Output 4 3 10" xfId="4703"/>
    <cellStyle name="Output 4 3 10 2" xfId="17393"/>
    <cellStyle name="Output 4 3 10 2 2" xfId="44988"/>
    <cellStyle name="Output 4 3 10 3" xfId="44987"/>
    <cellStyle name="Output 4 3 11" xfId="5276"/>
    <cellStyle name="Output 4 3 11 2" xfId="17835"/>
    <cellStyle name="Output 4 3 11 2 2" xfId="44990"/>
    <cellStyle name="Output 4 3 11 3" xfId="44989"/>
    <cellStyle name="Output 4 3 12" xfId="6725"/>
    <cellStyle name="Output 4 3 12 2" xfId="18774"/>
    <cellStyle name="Output 4 3 12 2 2" xfId="44992"/>
    <cellStyle name="Output 4 3 12 3" xfId="44991"/>
    <cellStyle name="Output 4 3 13" xfId="6250"/>
    <cellStyle name="Output 4 3 13 2" xfId="18357"/>
    <cellStyle name="Output 4 3 13 2 2" xfId="44994"/>
    <cellStyle name="Output 4 3 13 3" xfId="44993"/>
    <cellStyle name="Output 4 3 14" xfId="7190"/>
    <cellStyle name="Output 4 3 14 2" xfId="19195"/>
    <cellStyle name="Output 4 3 14 2 2" xfId="44996"/>
    <cellStyle name="Output 4 3 14 3" xfId="44995"/>
    <cellStyle name="Output 4 3 15" xfId="6203"/>
    <cellStyle name="Output 4 3 15 2" xfId="18315"/>
    <cellStyle name="Output 4 3 15 2 2" xfId="44998"/>
    <cellStyle name="Output 4 3 15 3" xfId="44997"/>
    <cellStyle name="Output 4 3 16" xfId="6618"/>
    <cellStyle name="Output 4 3 16 2" xfId="18683"/>
    <cellStyle name="Output 4 3 16 2 2" xfId="45000"/>
    <cellStyle name="Output 4 3 16 3" xfId="44999"/>
    <cellStyle name="Output 4 3 17" xfId="12568"/>
    <cellStyle name="Output 4 3 17 2" xfId="23919"/>
    <cellStyle name="Output 4 3 17 2 2" xfId="45002"/>
    <cellStyle name="Output 4 3 17 3" xfId="45001"/>
    <cellStyle name="Output 4 3 18" xfId="12214"/>
    <cellStyle name="Output 4 3 18 2" xfId="23599"/>
    <cellStyle name="Output 4 3 18 2 2" xfId="45004"/>
    <cellStyle name="Output 4 3 18 3" xfId="45003"/>
    <cellStyle name="Output 4 3 19" xfId="12558"/>
    <cellStyle name="Output 4 3 19 2" xfId="23911"/>
    <cellStyle name="Output 4 3 19 2 2" xfId="45006"/>
    <cellStyle name="Output 4 3 19 3" xfId="45005"/>
    <cellStyle name="Output 4 3 2" xfId="4863"/>
    <cellStyle name="Output 4 3 2 2" xfId="17496"/>
    <cellStyle name="Output 4 3 2 2 2" xfId="45008"/>
    <cellStyle name="Output 4 3 2 3" xfId="45007"/>
    <cellStyle name="Output 4 3 20" xfId="13983"/>
    <cellStyle name="Output 4 3 20 2" xfId="45009"/>
    <cellStyle name="Output 4 3 21" xfId="44986"/>
    <cellStyle name="Output 4 3 3" xfId="6873"/>
    <cellStyle name="Output 4 3 3 2" xfId="18895"/>
    <cellStyle name="Output 4 3 3 2 2" xfId="45011"/>
    <cellStyle name="Output 4 3 3 3" xfId="45010"/>
    <cellStyle name="Output 4 3 4" xfId="4918"/>
    <cellStyle name="Output 4 3 4 2" xfId="17537"/>
    <cellStyle name="Output 4 3 4 2 2" xfId="45013"/>
    <cellStyle name="Output 4 3 4 3" xfId="45012"/>
    <cellStyle name="Output 4 3 5" xfId="6703"/>
    <cellStyle name="Output 4 3 5 2" xfId="18758"/>
    <cellStyle name="Output 4 3 5 2 2" xfId="45015"/>
    <cellStyle name="Output 4 3 5 3" xfId="45014"/>
    <cellStyle name="Output 4 3 6" xfId="7910"/>
    <cellStyle name="Output 4 3 6 2" xfId="19799"/>
    <cellStyle name="Output 4 3 6 2 2" xfId="45017"/>
    <cellStyle name="Output 4 3 6 3" xfId="45016"/>
    <cellStyle name="Output 4 3 7" xfId="6727"/>
    <cellStyle name="Output 4 3 7 2" xfId="18776"/>
    <cellStyle name="Output 4 3 7 2 2" xfId="45019"/>
    <cellStyle name="Output 4 3 7 3" xfId="45018"/>
    <cellStyle name="Output 4 3 8" xfId="8808"/>
    <cellStyle name="Output 4 3 8 2" xfId="20577"/>
    <cellStyle name="Output 4 3 8 2 2" xfId="45021"/>
    <cellStyle name="Output 4 3 8 3" xfId="45020"/>
    <cellStyle name="Output 4 3 9" xfId="6446"/>
    <cellStyle name="Output 4 3 9 2" xfId="18531"/>
    <cellStyle name="Output 4 3 9 2 2" xfId="45023"/>
    <cellStyle name="Output 4 3 9 3" xfId="45022"/>
    <cellStyle name="Output 4 4" xfId="4818"/>
    <cellStyle name="Output 4 4 2" xfId="17459"/>
    <cellStyle name="Output 4 4 2 2" xfId="45025"/>
    <cellStyle name="Output 4 4 3" xfId="45024"/>
    <cellStyle name="Output 4 5" xfId="6921"/>
    <cellStyle name="Output 4 5 2" xfId="18932"/>
    <cellStyle name="Output 4 5 2 2" xfId="45027"/>
    <cellStyle name="Output 4 5 3" xfId="45026"/>
    <cellStyle name="Output 4 6" xfId="4997"/>
    <cellStyle name="Output 4 6 2" xfId="17607"/>
    <cellStyle name="Output 4 6 2 2" xfId="45029"/>
    <cellStyle name="Output 4 6 3" xfId="45028"/>
    <cellStyle name="Output 4 7" xfId="6743"/>
    <cellStyle name="Output 4 7 2" xfId="18789"/>
    <cellStyle name="Output 4 7 2 2" xfId="45031"/>
    <cellStyle name="Output 4 7 3" xfId="45030"/>
    <cellStyle name="Output 4 8" xfId="5163"/>
    <cellStyle name="Output 4 8 2" xfId="17738"/>
    <cellStyle name="Output 4 8 2 2" xfId="45033"/>
    <cellStyle name="Output 4 8 3" xfId="45032"/>
    <cellStyle name="Output 4 9" xfId="6613"/>
    <cellStyle name="Output 4 9 2" xfId="18678"/>
    <cellStyle name="Output 4 9 2 2" xfId="45035"/>
    <cellStyle name="Output 4 9 3" xfId="45034"/>
    <cellStyle name="Output 40" xfId="1516"/>
    <cellStyle name="Output 5" xfId="277"/>
    <cellStyle name="Output 5 10" xfId="5283"/>
    <cellStyle name="Output 5 10 2" xfId="17841"/>
    <cellStyle name="Output 5 10 2 2" xfId="45038"/>
    <cellStyle name="Output 5 10 3" xfId="45037"/>
    <cellStyle name="Output 5 11" xfId="6465"/>
    <cellStyle name="Output 5 11 2" xfId="18546"/>
    <cellStyle name="Output 5 11 2 2" xfId="45040"/>
    <cellStyle name="Output 5 11 3" xfId="45039"/>
    <cellStyle name="Output 5 12" xfId="5416"/>
    <cellStyle name="Output 5 12 2" xfId="17959"/>
    <cellStyle name="Output 5 12 2 2" xfId="45042"/>
    <cellStyle name="Output 5 12 3" xfId="45041"/>
    <cellStyle name="Output 5 13" xfId="5144"/>
    <cellStyle name="Output 5 13 2" xfId="17724"/>
    <cellStyle name="Output 5 13 2 2" xfId="45044"/>
    <cellStyle name="Output 5 13 3" xfId="45043"/>
    <cellStyle name="Output 5 14" xfId="8869"/>
    <cellStyle name="Output 5 14 2" xfId="20636"/>
    <cellStyle name="Output 5 14 2 2" xfId="45046"/>
    <cellStyle name="Output 5 14 3" xfId="45045"/>
    <cellStyle name="Output 5 15" xfId="6374"/>
    <cellStyle name="Output 5 15 2" xfId="18467"/>
    <cellStyle name="Output 5 15 2 2" xfId="45048"/>
    <cellStyle name="Output 5 15 3" xfId="45047"/>
    <cellStyle name="Output 5 16" xfId="9664"/>
    <cellStyle name="Output 5 16 2" xfId="21349"/>
    <cellStyle name="Output 5 16 2 2" xfId="45050"/>
    <cellStyle name="Output 5 16 3" xfId="45049"/>
    <cellStyle name="Output 5 17" xfId="6666"/>
    <cellStyle name="Output 5 17 2" xfId="18725"/>
    <cellStyle name="Output 5 17 2 2" xfId="45052"/>
    <cellStyle name="Output 5 17 3" xfId="45051"/>
    <cellStyle name="Output 5 18" xfId="4795"/>
    <cellStyle name="Output 5 18 2" xfId="17442"/>
    <cellStyle name="Output 5 18 2 2" xfId="45054"/>
    <cellStyle name="Output 5 18 3" xfId="45053"/>
    <cellStyle name="Output 5 19" xfId="12938"/>
    <cellStyle name="Output 5 19 2" xfId="24255"/>
    <cellStyle name="Output 5 19 2 2" xfId="45056"/>
    <cellStyle name="Output 5 19 3" xfId="45055"/>
    <cellStyle name="Output 5 2" xfId="1569"/>
    <cellStyle name="Output 5 2 10" xfId="5478"/>
    <cellStyle name="Output 5 2 10 2" xfId="18016"/>
    <cellStyle name="Output 5 2 10 2 2" xfId="45059"/>
    <cellStyle name="Output 5 2 10 3" xfId="45058"/>
    <cellStyle name="Output 5 2 11" xfId="6299"/>
    <cellStyle name="Output 5 2 11 2" xfId="18399"/>
    <cellStyle name="Output 5 2 11 2 2" xfId="45061"/>
    <cellStyle name="Output 5 2 11 3" xfId="45060"/>
    <cellStyle name="Output 5 2 12" xfId="5551"/>
    <cellStyle name="Output 5 2 12 2" xfId="18080"/>
    <cellStyle name="Output 5 2 12 2 2" xfId="45063"/>
    <cellStyle name="Output 5 2 12 3" xfId="45062"/>
    <cellStyle name="Output 5 2 13" xfId="6246"/>
    <cellStyle name="Output 5 2 13 2" xfId="18354"/>
    <cellStyle name="Output 5 2 13 2 2" xfId="45065"/>
    <cellStyle name="Output 5 2 13 3" xfId="45064"/>
    <cellStyle name="Output 5 2 14" xfId="5572"/>
    <cellStyle name="Output 5 2 14 2" xfId="18095"/>
    <cellStyle name="Output 5 2 14 2 2" xfId="45067"/>
    <cellStyle name="Output 5 2 14 3" xfId="45066"/>
    <cellStyle name="Output 5 2 15" xfId="10928"/>
    <cellStyle name="Output 5 2 15 2" xfId="22448"/>
    <cellStyle name="Output 5 2 15 2 2" xfId="45069"/>
    <cellStyle name="Output 5 2 15 3" xfId="45068"/>
    <cellStyle name="Output 5 2 16" xfId="9702"/>
    <cellStyle name="Output 5 2 16 2" xfId="21370"/>
    <cellStyle name="Output 5 2 16 2 2" xfId="45071"/>
    <cellStyle name="Output 5 2 16 3" xfId="45070"/>
    <cellStyle name="Output 5 2 17" xfId="10144"/>
    <cellStyle name="Output 5 2 17 2" xfId="21754"/>
    <cellStyle name="Output 5 2 17 2 2" xfId="45073"/>
    <cellStyle name="Output 5 2 17 3" xfId="45072"/>
    <cellStyle name="Output 5 2 18" xfId="5680"/>
    <cellStyle name="Output 5 2 18 2" xfId="18196"/>
    <cellStyle name="Output 5 2 18 2 2" xfId="45075"/>
    <cellStyle name="Output 5 2 18 3" xfId="45074"/>
    <cellStyle name="Output 5 2 19" xfId="10911"/>
    <cellStyle name="Output 5 2 19 2" xfId="22433"/>
    <cellStyle name="Output 5 2 19 2 2" xfId="45077"/>
    <cellStyle name="Output 5 2 19 3" xfId="45076"/>
    <cellStyle name="Output 5 2 2" xfId="4896"/>
    <cellStyle name="Output 5 2 2 2" xfId="17520"/>
    <cellStyle name="Output 5 2 2 2 2" xfId="45079"/>
    <cellStyle name="Output 5 2 2 3" xfId="45078"/>
    <cellStyle name="Output 5 2 20" xfId="5708"/>
    <cellStyle name="Output 5 2 20 2" xfId="45080"/>
    <cellStyle name="Output 5 2 21" xfId="45057"/>
    <cellStyle name="Output 5 2 3" xfId="6840"/>
    <cellStyle name="Output 5 2 3 2" xfId="18871"/>
    <cellStyle name="Output 5 2 3 2 2" xfId="45082"/>
    <cellStyle name="Output 5 2 3 3" xfId="45081"/>
    <cellStyle name="Output 5 2 4" xfId="5068"/>
    <cellStyle name="Output 5 2 4 2" xfId="17659"/>
    <cellStyle name="Output 5 2 4 2 2" xfId="45084"/>
    <cellStyle name="Output 5 2 4 3" xfId="45083"/>
    <cellStyle name="Output 5 2 5" xfId="6678"/>
    <cellStyle name="Output 5 2 5 2" xfId="18736"/>
    <cellStyle name="Output 5 2 5 2 2" xfId="45086"/>
    <cellStyle name="Output 5 2 5 3" xfId="45085"/>
    <cellStyle name="Output 5 2 6" xfId="7844"/>
    <cellStyle name="Output 5 2 6 2" xfId="19753"/>
    <cellStyle name="Output 5 2 6 2 2" xfId="45088"/>
    <cellStyle name="Output 5 2 6 3" xfId="45087"/>
    <cellStyle name="Output 5 2 7" xfId="4860"/>
    <cellStyle name="Output 5 2 7 2" xfId="17493"/>
    <cellStyle name="Output 5 2 7 2 2" xfId="45090"/>
    <cellStyle name="Output 5 2 7 3" xfId="45089"/>
    <cellStyle name="Output 5 2 8" xfId="5371"/>
    <cellStyle name="Output 5 2 8 2" xfId="17916"/>
    <cellStyle name="Output 5 2 8 2 2" xfId="45092"/>
    <cellStyle name="Output 5 2 8 3" xfId="45091"/>
    <cellStyle name="Output 5 2 9" xfId="6434"/>
    <cellStyle name="Output 5 2 9 2" xfId="18519"/>
    <cellStyle name="Output 5 2 9 2 2" xfId="45094"/>
    <cellStyle name="Output 5 2 9 3" xfId="45093"/>
    <cellStyle name="Output 5 20" xfId="5656"/>
    <cellStyle name="Output 5 20 2" xfId="18173"/>
    <cellStyle name="Output 5 20 2 2" xfId="45096"/>
    <cellStyle name="Output 5 20 3" xfId="45095"/>
    <cellStyle name="Output 5 21" xfId="10114"/>
    <cellStyle name="Output 5 21 2" xfId="21738"/>
    <cellStyle name="Output 5 21 2 2" xfId="45098"/>
    <cellStyle name="Output 5 21 3" xfId="45097"/>
    <cellStyle name="Output 5 22" xfId="13653"/>
    <cellStyle name="Output 5 22 2" xfId="24916"/>
    <cellStyle name="Output 5 22 2 2" xfId="45100"/>
    <cellStyle name="Output 5 22 3" xfId="45099"/>
    <cellStyle name="Output 5 23" xfId="45036"/>
    <cellStyle name="Output 5 24" xfId="1520"/>
    <cellStyle name="Output 5 3" xfId="1724"/>
    <cellStyle name="Output 5 3 10" xfId="10112"/>
    <cellStyle name="Output 5 3 10 2" xfId="21736"/>
    <cellStyle name="Output 5 3 10 2 2" xfId="45103"/>
    <cellStyle name="Output 5 3 10 3" xfId="45102"/>
    <cellStyle name="Output 5 3 11" xfId="6279"/>
    <cellStyle name="Output 5 3 11 2" xfId="18383"/>
    <cellStyle name="Output 5 3 11 2 2" xfId="45105"/>
    <cellStyle name="Output 5 3 11 3" xfId="45104"/>
    <cellStyle name="Output 5 3 12" xfId="7500"/>
    <cellStyle name="Output 5 3 12 2" xfId="19448"/>
    <cellStyle name="Output 5 3 12 2 2" xfId="45107"/>
    <cellStyle name="Output 5 3 12 3" xfId="45106"/>
    <cellStyle name="Output 5 3 13" xfId="6207"/>
    <cellStyle name="Output 5 3 13 2" xfId="18318"/>
    <cellStyle name="Output 5 3 13 2 2" xfId="45109"/>
    <cellStyle name="Output 5 3 13 3" xfId="45108"/>
    <cellStyle name="Output 5 3 14" xfId="11753"/>
    <cellStyle name="Output 5 3 14 2" xfId="23187"/>
    <cellStyle name="Output 5 3 14 2 2" xfId="45111"/>
    <cellStyle name="Output 5 3 14 3" xfId="45110"/>
    <cellStyle name="Output 5 3 15" xfId="12190"/>
    <cellStyle name="Output 5 3 15 2" xfId="23586"/>
    <cellStyle name="Output 5 3 15 2 2" xfId="45113"/>
    <cellStyle name="Output 5 3 15 3" xfId="45112"/>
    <cellStyle name="Output 5 3 16" xfId="12570"/>
    <cellStyle name="Output 5 3 16 2" xfId="23921"/>
    <cellStyle name="Output 5 3 16 2 2" xfId="45115"/>
    <cellStyle name="Output 5 3 16 3" xfId="45114"/>
    <cellStyle name="Output 5 3 17" xfId="7285"/>
    <cellStyle name="Output 5 3 17 2" xfId="19262"/>
    <cellStyle name="Output 5 3 17 2 2" xfId="45117"/>
    <cellStyle name="Output 5 3 17 3" xfId="45116"/>
    <cellStyle name="Output 5 3 18" xfId="9662"/>
    <cellStyle name="Output 5 3 18 2" xfId="21347"/>
    <cellStyle name="Output 5 3 18 2 2" xfId="45119"/>
    <cellStyle name="Output 5 3 18 3" xfId="45118"/>
    <cellStyle name="Output 5 3 19" xfId="8267"/>
    <cellStyle name="Output 5 3 19 2" xfId="20122"/>
    <cellStyle name="Output 5 3 19 2 2" xfId="45121"/>
    <cellStyle name="Output 5 3 19 3" xfId="45120"/>
    <cellStyle name="Output 5 3 2" xfId="5029"/>
    <cellStyle name="Output 5 3 2 2" xfId="17629"/>
    <cellStyle name="Output 5 3 2 2 2" xfId="45123"/>
    <cellStyle name="Output 5 3 2 3" xfId="45122"/>
    <cellStyle name="Output 5 3 20" xfId="11386"/>
    <cellStyle name="Output 5 3 20 2" xfId="45124"/>
    <cellStyle name="Output 5 3 21" xfId="45101"/>
    <cellStyle name="Output 5 3 3" xfId="6710"/>
    <cellStyle name="Output 5 3 3 2" xfId="18765"/>
    <cellStyle name="Output 5 3 3 2 2" xfId="45126"/>
    <cellStyle name="Output 5 3 3 3" xfId="45125"/>
    <cellStyle name="Output 5 3 4" xfId="5182"/>
    <cellStyle name="Output 5 3 4 2" xfId="17755"/>
    <cellStyle name="Output 5 3 4 2 2" xfId="45128"/>
    <cellStyle name="Output 5 3 4 3" xfId="45127"/>
    <cellStyle name="Output 5 3 5" xfId="7863"/>
    <cellStyle name="Output 5 3 5 2" xfId="19769"/>
    <cellStyle name="Output 5 3 5 2 2" xfId="45130"/>
    <cellStyle name="Output 5 3 5 3" xfId="45129"/>
    <cellStyle name="Output 5 3 6" xfId="5298"/>
    <cellStyle name="Output 5 3 6 2" xfId="17849"/>
    <cellStyle name="Output 5 3 6 2 2" xfId="45132"/>
    <cellStyle name="Output 5 3 6 3" xfId="45131"/>
    <cellStyle name="Output 5 3 7" xfId="7442"/>
    <cellStyle name="Output 5 3 7 2" xfId="19395"/>
    <cellStyle name="Output 5 3 7 2 2" xfId="45134"/>
    <cellStyle name="Output 5 3 7 3" xfId="45133"/>
    <cellStyle name="Output 5 3 8" xfId="5425"/>
    <cellStyle name="Output 5 3 8 2" xfId="17966"/>
    <cellStyle name="Output 5 3 8 2 2" xfId="45136"/>
    <cellStyle name="Output 5 3 8 3" xfId="45135"/>
    <cellStyle name="Output 5 3 9" xfId="9665"/>
    <cellStyle name="Output 5 3 9 2" xfId="21350"/>
    <cellStyle name="Output 5 3 9 2 2" xfId="45138"/>
    <cellStyle name="Output 5 3 9 3" xfId="45137"/>
    <cellStyle name="Output 5 4" xfId="4819"/>
    <cellStyle name="Output 5 4 2" xfId="17460"/>
    <cellStyle name="Output 5 4 2 2" xfId="45140"/>
    <cellStyle name="Output 5 4 3" xfId="45139"/>
    <cellStyle name="Output 5 5" xfId="6920"/>
    <cellStyle name="Output 5 5 2" xfId="18931"/>
    <cellStyle name="Output 5 5 2 2" xfId="45142"/>
    <cellStyle name="Output 5 5 3" xfId="45141"/>
    <cellStyle name="Output 5 6" xfId="4998"/>
    <cellStyle name="Output 5 6 2" xfId="17608"/>
    <cellStyle name="Output 5 6 2 2" xfId="45144"/>
    <cellStyle name="Output 5 6 3" xfId="45143"/>
    <cellStyle name="Output 5 7" xfId="6742"/>
    <cellStyle name="Output 5 7 2" xfId="18788"/>
    <cellStyle name="Output 5 7 2 2" xfId="45146"/>
    <cellStyle name="Output 5 7 3" xfId="45145"/>
    <cellStyle name="Output 5 8" xfId="5164"/>
    <cellStyle name="Output 5 8 2" xfId="17739"/>
    <cellStyle name="Output 5 8 2 2" xfId="45148"/>
    <cellStyle name="Output 5 8 3" xfId="45147"/>
    <cellStyle name="Output 5 9" xfId="6612"/>
    <cellStyle name="Output 5 9 2" xfId="18677"/>
    <cellStyle name="Output 5 9 2 2" xfId="45150"/>
    <cellStyle name="Output 5 9 3" xfId="45149"/>
    <cellStyle name="Output 6" xfId="496"/>
    <cellStyle name="Output 6 10" xfId="5367"/>
    <cellStyle name="Output 6 10 2" xfId="17912"/>
    <cellStyle name="Output 6 10 2 2" xfId="45153"/>
    <cellStyle name="Output 6 10 3" xfId="45152"/>
    <cellStyle name="Output 6 11" xfId="9277"/>
    <cellStyle name="Output 6 11 2" xfId="20996"/>
    <cellStyle name="Output 6 11 2 2" xfId="45155"/>
    <cellStyle name="Output 6 11 3" xfId="45154"/>
    <cellStyle name="Output 6 12" xfId="5475"/>
    <cellStyle name="Output 6 12 2" xfId="18013"/>
    <cellStyle name="Output 6 12 2 2" xfId="45157"/>
    <cellStyle name="Output 6 12 3" xfId="45156"/>
    <cellStyle name="Output 6 13" xfId="5227"/>
    <cellStyle name="Output 6 13 2" xfId="17792"/>
    <cellStyle name="Output 6 13 2 2" xfId="45159"/>
    <cellStyle name="Output 6 13 3" xfId="45158"/>
    <cellStyle name="Output 6 14" xfId="4985"/>
    <cellStyle name="Output 6 14 2" xfId="17598"/>
    <cellStyle name="Output 6 14 2 2" xfId="45161"/>
    <cellStyle name="Output 6 14 3" xfId="45160"/>
    <cellStyle name="Output 6 15" xfId="6373"/>
    <cellStyle name="Output 6 15 2" xfId="18466"/>
    <cellStyle name="Output 6 15 2 2" xfId="45163"/>
    <cellStyle name="Output 6 15 3" xfId="45162"/>
    <cellStyle name="Output 6 16" xfId="10509"/>
    <cellStyle name="Output 6 16 2" xfId="22088"/>
    <cellStyle name="Output 6 16 2 2" xfId="45165"/>
    <cellStyle name="Output 6 16 3" xfId="45164"/>
    <cellStyle name="Output 6 17" xfId="11786"/>
    <cellStyle name="Output 6 17 2" xfId="23206"/>
    <cellStyle name="Output 6 17 2 2" xfId="45167"/>
    <cellStyle name="Output 6 17 3" xfId="45166"/>
    <cellStyle name="Output 6 18" xfId="12936"/>
    <cellStyle name="Output 6 18 2" xfId="24254"/>
    <cellStyle name="Output 6 18 2 2" xfId="45169"/>
    <cellStyle name="Output 6 18 3" xfId="45168"/>
    <cellStyle name="Output 6 19" xfId="12564"/>
    <cellStyle name="Output 6 19 2" xfId="23917"/>
    <cellStyle name="Output 6 19 2 2" xfId="45171"/>
    <cellStyle name="Output 6 19 3" xfId="45170"/>
    <cellStyle name="Output 6 2" xfId="1587"/>
    <cellStyle name="Output 6 2 2" xfId="4462"/>
    <cellStyle name="Output 6 2 2 10" xfId="10823"/>
    <cellStyle name="Output 6 2 2 10 2" xfId="22359"/>
    <cellStyle name="Output 6 2 2 10 2 2" xfId="45175"/>
    <cellStyle name="Output 6 2 2 10 3" xfId="45174"/>
    <cellStyle name="Output 6 2 2 11" xfId="11242"/>
    <cellStyle name="Output 6 2 2 11 2" xfId="22727"/>
    <cellStyle name="Output 6 2 2 11 2 2" xfId="45177"/>
    <cellStyle name="Output 6 2 2 11 3" xfId="45176"/>
    <cellStyle name="Output 6 2 2 12" xfId="11651"/>
    <cellStyle name="Output 6 2 2 12 2" xfId="23090"/>
    <cellStyle name="Output 6 2 2 12 2 2" xfId="45179"/>
    <cellStyle name="Output 6 2 2 12 3" xfId="45178"/>
    <cellStyle name="Output 6 2 2 13" xfId="12083"/>
    <cellStyle name="Output 6 2 2 13 2" xfId="23497"/>
    <cellStyle name="Output 6 2 2 13 2 2" xfId="45181"/>
    <cellStyle name="Output 6 2 2 13 3" xfId="45180"/>
    <cellStyle name="Output 6 2 2 14" xfId="12457"/>
    <cellStyle name="Output 6 2 2 14 2" xfId="23835"/>
    <cellStyle name="Output 6 2 2 14 2 2" xfId="45183"/>
    <cellStyle name="Output 6 2 2 14 3" xfId="45182"/>
    <cellStyle name="Output 6 2 2 15" xfId="12814"/>
    <cellStyle name="Output 6 2 2 15 2" xfId="24151"/>
    <cellStyle name="Output 6 2 2 15 2 2" xfId="45185"/>
    <cellStyle name="Output 6 2 2 15 3" xfId="45184"/>
    <cellStyle name="Output 6 2 2 16" xfId="13229"/>
    <cellStyle name="Output 6 2 2 16 2" xfId="24540"/>
    <cellStyle name="Output 6 2 2 16 2 2" xfId="45187"/>
    <cellStyle name="Output 6 2 2 16 3" xfId="45186"/>
    <cellStyle name="Output 6 2 2 17" xfId="13566"/>
    <cellStyle name="Output 6 2 2 17 2" xfId="24845"/>
    <cellStyle name="Output 6 2 2 17 2 2" xfId="45189"/>
    <cellStyle name="Output 6 2 2 17 3" xfId="45188"/>
    <cellStyle name="Output 6 2 2 18" xfId="13902"/>
    <cellStyle name="Output 6 2 2 18 2" xfId="25147"/>
    <cellStyle name="Output 6 2 2 18 2 2" xfId="45191"/>
    <cellStyle name="Output 6 2 2 18 3" xfId="45190"/>
    <cellStyle name="Output 6 2 2 19" xfId="14225"/>
    <cellStyle name="Output 6 2 2 19 2" xfId="25447"/>
    <cellStyle name="Output 6 2 2 19 2 2" xfId="45193"/>
    <cellStyle name="Output 6 2 2 19 3" xfId="45192"/>
    <cellStyle name="Output 6 2 2 2" xfId="7242"/>
    <cellStyle name="Output 6 2 2 2 2" xfId="19247"/>
    <cellStyle name="Output 6 2 2 2 2 2" xfId="45195"/>
    <cellStyle name="Output 6 2 2 2 3" xfId="45194"/>
    <cellStyle name="Output 6 2 2 20" xfId="14519"/>
    <cellStyle name="Output 6 2 2 20 2" xfId="45196"/>
    <cellStyle name="Output 6 2 2 21" xfId="45173"/>
    <cellStyle name="Output 6 2 2 3" xfId="7709"/>
    <cellStyle name="Output 6 2 2 3 2" xfId="19652"/>
    <cellStyle name="Output 6 2 2 3 2 2" xfId="45198"/>
    <cellStyle name="Output 6 2 2 3 3" xfId="45197"/>
    <cellStyle name="Output 6 2 2 4" xfId="8159"/>
    <cellStyle name="Output 6 2 2 4 2" xfId="20042"/>
    <cellStyle name="Output 6 2 2 4 2 2" xfId="45200"/>
    <cellStyle name="Output 6 2 2 4 3" xfId="45199"/>
    <cellStyle name="Output 6 2 2 5" xfId="8626"/>
    <cellStyle name="Output 6 2 2 5 2" xfId="20431"/>
    <cellStyle name="Output 6 2 2 5 2 2" xfId="45202"/>
    <cellStyle name="Output 6 2 2 5 3" xfId="45201"/>
    <cellStyle name="Output 6 2 2 6" xfId="9081"/>
    <cellStyle name="Output 6 2 2 6 2" xfId="20842"/>
    <cellStyle name="Output 6 2 2 6 2 2" xfId="45204"/>
    <cellStyle name="Output 6 2 2 6 3" xfId="45203"/>
    <cellStyle name="Output 6 2 2 7" xfId="9526"/>
    <cellStyle name="Output 6 2 2 7 2" xfId="21242"/>
    <cellStyle name="Output 6 2 2 7 2 2" xfId="45206"/>
    <cellStyle name="Output 6 2 2 7 3" xfId="45205"/>
    <cellStyle name="Output 6 2 2 8" xfId="9970"/>
    <cellStyle name="Output 6 2 2 8 2" xfId="21626"/>
    <cellStyle name="Output 6 2 2 8 2 2" xfId="45208"/>
    <cellStyle name="Output 6 2 2 8 3" xfId="45207"/>
    <cellStyle name="Output 6 2 2 9" xfId="10403"/>
    <cellStyle name="Output 6 2 2 9 2" xfId="22004"/>
    <cellStyle name="Output 6 2 2 9 2 2" xfId="45210"/>
    <cellStyle name="Output 6 2 2 9 3" xfId="45209"/>
    <cellStyle name="Output 6 2 3" xfId="45172"/>
    <cellStyle name="Output 6 20" xfId="5679"/>
    <cellStyle name="Output 6 20 2" xfId="18195"/>
    <cellStyle name="Output 6 20 2 2" xfId="45212"/>
    <cellStyle name="Output 6 20 3" xfId="45211"/>
    <cellStyle name="Output 6 21" xfId="11371"/>
    <cellStyle name="Output 6 21 2" xfId="22841"/>
    <cellStyle name="Output 6 21 2 2" xfId="45214"/>
    <cellStyle name="Output 6 21 3" xfId="45213"/>
    <cellStyle name="Output 6 22" xfId="7954"/>
    <cellStyle name="Output 6 22 2" xfId="45215"/>
    <cellStyle name="Output 6 23" xfId="45151"/>
    <cellStyle name="Output 6 24" xfId="1565"/>
    <cellStyle name="Output 6 3" xfId="4637"/>
    <cellStyle name="Output 6 3 10" xfId="10961"/>
    <cellStyle name="Output 6 3 10 2" xfId="22476"/>
    <cellStyle name="Output 6 3 10 2 2" xfId="45218"/>
    <cellStyle name="Output 6 3 10 3" xfId="45217"/>
    <cellStyle name="Output 6 3 11" xfId="11366"/>
    <cellStyle name="Output 6 3 11 2" xfId="22837"/>
    <cellStyle name="Output 6 3 11 2 2" xfId="45220"/>
    <cellStyle name="Output 6 3 11 3" xfId="45219"/>
    <cellStyle name="Output 6 3 12" xfId="11762"/>
    <cellStyle name="Output 6 3 12 2" xfId="23193"/>
    <cellStyle name="Output 6 3 12 2 2" xfId="45222"/>
    <cellStyle name="Output 6 3 12 3" xfId="45221"/>
    <cellStyle name="Output 6 3 13" xfId="12197"/>
    <cellStyle name="Output 6 3 13 2" xfId="23592"/>
    <cellStyle name="Output 6 3 13 2 2" xfId="45224"/>
    <cellStyle name="Output 6 3 13 3" xfId="45223"/>
    <cellStyle name="Output 6 3 14" xfId="12583"/>
    <cellStyle name="Output 6 3 14 2" xfId="23931"/>
    <cellStyle name="Output 6 3 14 2 2" xfId="45226"/>
    <cellStyle name="Output 6 3 14 3" xfId="45225"/>
    <cellStyle name="Output 6 3 15" xfId="12908"/>
    <cellStyle name="Output 6 3 15 2" xfId="24237"/>
    <cellStyle name="Output 6 3 15 2 2" xfId="45228"/>
    <cellStyle name="Output 6 3 15 3" xfId="45227"/>
    <cellStyle name="Output 6 3 16" xfId="13328"/>
    <cellStyle name="Output 6 3 16 2" xfId="24623"/>
    <cellStyle name="Output 6 3 16 2 2" xfId="45230"/>
    <cellStyle name="Output 6 3 16 3" xfId="45229"/>
    <cellStyle name="Output 6 3 17" xfId="13668"/>
    <cellStyle name="Output 6 3 17 2" xfId="24926"/>
    <cellStyle name="Output 6 3 17 2 2" xfId="45232"/>
    <cellStyle name="Output 6 3 17 3" xfId="45231"/>
    <cellStyle name="Output 6 3 18" xfId="13989"/>
    <cellStyle name="Output 6 3 18 2" xfId="25220"/>
    <cellStyle name="Output 6 3 18 2 2" xfId="45234"/>
    <cellStyle name="Output 6 3 18 3" xfId="45233"/>
    <cellStyle name="Output 6 3 19" xfId="14301"/>
    <cellStyle name="Output 6 3 19 2" xfId="25516"/>
    <cellStyle name="Output 6 3 19 2 2" xfId="45236"/>
    <cellStyle name="Output 6 3 19 3" xfId="45235"/>
    <cellStyle name="Output 6 3 2" xfId="7409"/>
    <cellStyle name="Output 6 3 2 2" xfId="19378"/>
    <cellStyle name="Output 6 3 2 2 2" xfId="45238"/>
    <cellStyle name="Output 6 3 2 3" xfId="45237"/>
    <cellStyle name="Output 6 3 20" xfId="14589"/>
    <cellStyle name="Output 6 3 20 2" xfId="45239"/>
    <cellStyle name="Output 6 3 21" xfId="45216"/>
    <cellStyle name="Output 6 3 3" xfId="7875"/>
    <cellStyle name="Output 6 3 3 2" xfId="19777"/>
    <cellStyle name="Output 6 3 3 2 2" xfId="45241"/>
    <cellStyle name="Output 6 3 3 3" xfId="45240"/>
    <cellStyle name="Output 6 3 4" xfId="8329"/>
    <cellStyle name="Output 6 3 4 2" xfId="20171"/>
    <cellStyle name="Output 6 3 4 2 2" xfId="45243"/>
    <cellStyle name="Output 6 3 4 3" xfId="45242"/>
    <cellStyle name="Output 6 3 5" xfId="8771"/>
    <cellStyle name="Output 6 3 5 2" xfId="20553"/>
    <cellStyle name="Output 6 3 5 2 2" xfId="45245"/>
    <cellStyle name="Output 6 3 5 3" xfId="45244"/>
    <cellStyle name="Output 6 3 6" xfId="9233"/>
    <cellStyle name="Output 6 3 6 2" xfId="20967"/>
    <cellStyle name="Output 6 3 6 2 2" xfId="45247"/>
    <cellStyle name="Output 6 3 6 3" xfId="45246"/>
    <cellStyle name="Output 6 3 7" xfId="9677"/>
    <cellStyle name="Output 6 3 7 2" xfId="21358"/>
    <cellStyle name="Output 6 3 7 2 2" xfId="45249"/>
    <cellStyle name="Output 6 3 7 3" xfId="45248"/>
    <cellStyle name="Output 6 3 8" xfId="10123"/>
    <cellStyle name="Output 6 3 8 2" xfId="21744"/>
    <cellStyle name="Output 6 3 8 2 2" xfId="45251"/>
    <cellStyle name="Output 6 3 8 3" xfId="45250"/>
    <cellStyle name="Output 6 3 9" xfId="10542"/>
    <cellStyle name="Output 6 3 9 2" xfId="22112"/>
    <cellStyle name="Output 6 3 9 2 2" xfId="45253"/>
    <cellStyle name="Output 6 3 9 3" xfId="45252"/>
    <cellStyle name="Output 6 4" xfId="4892"/>
    <cellStyle name="Output 6 4 2" xfId="17516"/>
    <cellStyle name="Output 6 4 2 2" xfId="45255"/>
    <cellStyle name="Output 6 4 3" xfId="45254"/>
    <cellStyle name="Output 6 5" xfId="6844"/>
    <cellStyle name="Output 6 5 2" xfId="18875"/>
    <cellStyle name="Output 6 5 2 2" xfId="45257"/>
    <cellStyle name="Output 6 5 3" xfId="45256"/>
    <cellStyle name="Output 6 6" xfId="5064"/>
    <cellStyle name="Output 6 6 2" xfId="17655"/>
    <cellStyle name="Output 6 6 2 2" xfId="45259"/>
    <cellStyle name="Output 6 6 3" xfId="45258"/>
    <cellStyle name="Output 6 7" xfId="6682"/>
    <cellStyle name="Output 6 7 2" xfId="18740"/>
    <cellStyle name="Output 6 7 2 2" xfId="45261"/>
    <cellStyle name="Output 6 7 3" xfId="45260"/>
    <cellStyle name="Output 6 8" xfId="5219"/>
    <cellStyle name="Output 6 8 2" xfId="17784"/>
    <cellStyle name="Output 6 8 2 2" xfId="45263"/>
    <cellStyle name="Output 6 8 3" xfId="45262"/>
    <cellStyle name="Output 6 9" xfId="7404"/>
    <cellStyle name="Output 6 9 2" xfId="19374"/>
    <cellStyle name="Output 6 9 2 2" xfId="45265"/>
    <cellStyle name="Output 6 9 3" xfId="45264"/>
    <cellStyle name="Output 7" xfId="504"/>
    <cellStyle name="Output 7 10" xfId="4464"/>
    <cellStyle name="Output 7 10 10" xfId="10825"/>
    <cellStyle name="Output 7 10 10 2" xfId="22361"/>
    <cellStyle name="Output 7 10 10 2 2" xfId="45269"/>
    <cellStyle name="Output 7 10 10 3" xfId="45268"/>
    <cellStyle name="Output 7 10 11" xfId="11244"/>
    <cellStyle name="Output 7 10 11 2" xfId="22729"/>
    <cellStyle name="Output 7 10 11 2 2" xfId="45271"/>
    <cellStyle name="Output 7 10 11 3" xfId="45270"/>
    <cellStyle name="Output 7 10 12" xfId="11653"/>
    <cellStyle name="Output 7 10 12 2" xfId="23092"/>
    <cellStyle name="Output 7 10 12 2 2" xfId="45273"/>
    <cellStyle name="Output 7 10 12 3" xfId="45272"/>
    <cellStyle name="Output 7 10 13" xfId="12085"/>
    <cellStyle name="Output 7 10 13 2" xfId="23499"/>
    <cellStyle name="Output 7 10 13 2 2" xfId="45275"/>
    <cellStyle name="Output 7 10 13 3" xfId="45274"/>
    <cellStyle name="Output 7 10 14" xfId="12459"/>
    <cellStyle name="Output 7 10 14 2" xfId="23837"/>
    <cellStyle name="Output 7 10 14 2 2" xfId="45277"/>
    <cellStyle name="Output 7 10 14 3" xfId="45276"/>
    <cellStyle name="Output 7 10 15" xfId="12816"/>
    <cellStyle name="Output 7 10 15 2" xfId="24153"/>
    <cellStyle name="Output 7 10 15 2 2" xfId="45279"/>
    <cellStyle name="Output 7 10 15 3" xfId="45278"/>
    <cellStyle name="Output 7 10 16" xfId="13231"/>
    <cellStyle name="Output 7 10 16 2" xfId="24542"/>
    <cellStyle name="Output 7 10 16 2 2" xfId="45281"/>
    <cellStyle name="Output 7 10 16 3" xfId="45280"/>
    <cellStyle name="Output 7 10 17" xfId="13568"/>
    <cellStyle name="Output 7 10 17 2" xfId="24847"/>
    <cellStyle name="Output 7 10 17 2 2" xfId="45283"/>
    <cellStyle name="Output 7 10 17 3" xfId="45282"/>
    <cellStyle name="Output 7 10 18" xfId="13904"/>
    <cellStyle name="Output 7 10 18 2" xfId="25149"/>
    <cellStyle name="Output 7 10 18 2 2" xfId="45285"/>
    <cellStyle name="Output 7 10 18 3" xfId="45284"/>
    <cellStyle name="Output 7 10 19" xfId="14227"/>
    <cellStyle name="Output 7 10 19 2" xfId="25449"/>
    <cellStyle name="Output 7 10 19 2 2" xfId="45287"/>
    <cellStyle name="Output 7 10 19 3" xfId="45286"/>
    <cellStyle name="Output 7 10 2" xfId="7244"/>
    <cellStyle name="Output 7 10 2 2" xfId="19249"/>
    <cellStyle name="Output 7 10 2 2 2" xfId="45289"/>
    <cellStyle name="Output 7 10 2 3" xfId="45288"/>
    <cellStyle name="Output 7 10 20" xfId="14521"/>
    <cellStyle name="Output 7 10 20 2" xfId="45290"/>
    <cellStyle name="Output 7 10 21" xfId="45267"/>
    <cellStyle name="Output 7 10 3" xfId="7711"/>
    <cellStyle name="Output 7 10 3 2" xfId="19654"/>
    <cellStyle name="Output 7 10 3 2 2" xfId="45292"/>
    <cellStyle name="Output 7 10 3 3" xfId="45291"/>
    <cellStyle name="Output 7 10 4" xfId="8161"/>
    <cellStyle name="Output 7 10 4 2" xfId="20044"/>
    <cellStyle name="Output 7 10 4 2 2" xfId="45294"/>
    <cellStyle name="Output 7 10 4 3" xfId="45293"/>
    <cellStyle name="Output 7 10 5" xfId="8628"/>
    <cellStyle name="Output 7 10 5 2" xfId="20433"/>
    <cellStyle name="Output 7 10 5 2 2" xfId="45296"/>
    <cellStyle name="Output 7 10 5 3" xfId="45295"/>
    <cellStyle name="Output 7 10 6" xfId="9083"/>
    <cellStyle name="Output 7 10 6 2" xfId="20844"/>
    <cellStyle name="Output 7 10 6 2 2" xfId="45298"/>
    <cellStyle name="Output 7 10 6 3" xfId="45297"/>
    <cellStyle name="Output 7 10 7" xfId="9528"/>
    <cellStyle name="Output 7 10 7 2" xfId="21244"/>
    <cellStyle name="Output 7 10 7 2 2" xfId="45300"/>
    <cellStyle name="Output 7 10 7 3" xfId="45299"/>
    <cellStyle name="Output 7 10 8" xfId="9972"/>
    <cellStyle name="Output 7 10 8 2" xfId="21628"/>
    <cellStyle name="Output 7 10 8 2 2" xfId="45302"/>
    <cellStyle name="Output 7 10 8 3" xfId="45301"/>
    <cellStyle name="Output 7 10 9" xfId="10405"/>
    <cellStyle name="Output 7 10 9 2" xfId="22006"/>
    <cellStyle name="Output 7 10 9 2 2" xfId="45304"/>
    <cellStyle name="Output 7 10 9 3" xfId="45303"/>
    <cellStyle name="Output 7 11" xfId="4465"/>
    <cellStyle name="Output 7 11 10" xfId="10826"/>
    <cellStyle name="Output 7 11 10 2" xfId="22362"/>
    <cellStyle name="Output 7 11 10 2 2" xfId="45307"/>
    <cellStyle name="Output 7 11 10 3" xfId="45306"/>
    <cellStyle name="Output 7 11 11" xfId="11245"/>
    <cellStyle name="Output 7 11 11 2" xfId="22730"/>
    <cellStyle name="Output 7 11 11 2 2" xfId="45309"/>
    <cellStyle name="Output 7 11 11 3" xfId="45308"/>
    <cellStyle name="Output 7 11 12" xfId="11654"/>
    <cellStyle name="Output 7 11 12 2" xfId="23093"/>
    <cellStyle name="Output 7 11 12 2 2" xfId="45311"/>
    <cellStyle name="Output 7 11 12 3" xfId="45310"/>
    <cellStyle name="Output 7 11 13" xfId="12086"/>
    <cellStyle name="Output 7 11 13 2" xfId="23500"/>
    <cellStyle name="Output 7 11 13 2 2" xfId="45313"/>
    <cellStyle name="Output 7 11 13 3" xfId="45312"/>
    <cellStyle name="Output 7 11 14" xfId="12460"/>
    <cellStyle name="Output 7 11 14 2" xfId="23838"/>
    <cellStyle name="Output 7 11 14 2 2" xfId="45315"/>
    <cellStyle name="Output 7 11 14 3" xfId="45314"/>
    <cellStyle name="Output 7 11 15" xfId="12817"/>
    <cellStyle name="Output 7 11 15 2" xfId="24154"/>
    <cellStyle name="Output 7 11 15 2 2" xfId="45317"/>
    <cellStyle name="Output 7 11 15 3" xfId="45316"/>
    <cellStyle name="Output 7 11 16" xfId="13232"/>
    <cellStyle name="Output 7 11 16 2" xfId="24543"/>
    <cellStyle name="Output 7 11 16 2 2" xfId="45319"/>
    <cellStyle name="Output 7 11 16 3" xfId="45318"/>
    <cellStyle name="Output 7 11 17" xfId="13569"/>
    <cellStyle name="Output 7 11 17 2" xfId="24848"/>
    <cellStyle name="Output 7 11 17 2 2" xfId="45321"/>
    <cellStyle name="Output 7 11 17 3" xfId="45320"/>
    <cellStyle name="Output 7 11 18" xfId="13905"/>
    <cellStyle name="Output 7 11 18 2" xfId="25150"/>
    <cellStyle name="Output 7 11 18 2 2" xfId="45323"/>
    <cellStyle name="Output 7 11 18 3" xfId="45322"/>
    <cellStyle name="Output 7 11 19" xfId="14228"/>
    <cellStyle name="Output 7 11 19 2" xfId="25450"/>
    <cellStyle name="Output 7 11 19 2 2" xfId="45325"/>
    <cellStyle name="Output 7 11 19 3" xfId="45324"/>
    <cellStyle name="Output 7 11 2" xfId="7245"/>
    <cellStyle name="Output 7 11 2 2" xfId="19250"/>
    <cellStyle name="Output 7 11 2 2 2" xfId="45327"/>
    <cellStyle name="Output 7 11 2 3" xfId="45326"/>
    <cellStyle name="Output 7 11 20" xfId="14522"/>
    <cellStyle name="Output 7 11 20 2" xfId="45328"/>
    <cellStyle name="Output 7 11 21" xfId="45305"/>
    <cellStyle name="Output 7 11 3" xfId="7712"/>
    <cellStyle name="Output 7 11 3 2" xfId="19655"/>
    <cellStyle name="Output 7 11 3 2 2" xfId="45330"/>
    <cellStyle name="Output 7 11 3 3" xfId="45329"/>
    <cellStyle name="Output 7 11 4" xfId="8162"/>
    <cellStyle name="Output 7 11 4 2" xfId="20045"/>
    <cellStyle name="Output 7 11 4 2 2" xfId="45332"/>
    <cellStyle name="Output 7 11 4 3" xfId="45331"/>
    <cellStyle name="Output 7 11 5" xfId="8629"/>
    <cellStyle name="Output 7 11 5 2" xfId="20434"/>
    <cellStyle name="Output 7 11 5 2 2" xfId="45334"/>
    <cellStyle name="Output 7 11 5 3" xfId="45333"/>
    <cellStyle name="Output 7 11 6" xfId="9084"/>
    <cellStyle name="Output 7 11 6 2" xfId="20845"/>
    <cellStyle name="Output 7 11 6 2 2" xfId="45336"/>
    <cellStyle name="Output 7 11 6 3" xfId="45335"/>
    <cellStyle name="Output 7 11 7" xfId="9529"/>
    <cellStyle name="Output 7 11 7 2" xfId="21245"/>
    <cellStyle name="Output 7 11 7 2 2" xfId="45338"/>
    <cellStyle name="Output 7 11 7 3" xfId="45337"/>
    <cellStyle name="Output 7 11 8" xfId="9973"/>
    <cellStyle name="Output 7 11 8 2" xfId="21629"/>
    <cellStyle name="Output 7 11 8 2 2" xfId="45340"/>
    <cellStyle name="Output 7 11 8 3" xfId="45339"/>
    <cellStyle name="Output 7 11 9" xfId="10406"/>
    <cellStyle name="Output 7 11 9 2" xfId="22007"/>
    <cellStyle name="Output 7 11 9 2 2" xfId="45342"/>
    <cellStyle name="Output 7 11 9 3" xfId="45341"/>
    <cellStyle name="Output 7 12" xfId="7243"/>
    <cellStyle name="Output 7 12 2" xfId="19248"/>
    <cellStyle name="Output 7 12 2 2" xfId="45344"/>
    <cellStyle name="Output 7 12 3" xfId="45343"/>
    <cellStyle name="Output 7 13" xfId="7710"/>
    <cellStyle name="Output 7 13 2" xfId="19653"/>
    <cellStyle name="Output 7 13 2 2" xfId="45346"/>
    <cellStyle name="Output 7 13 3" xfId="45345"/>
    <cellStyle name="Output 7 14" xfId="8160"/>
    <cellStyle name="Output 7 14 2" xfId="20043"/>
    <cellStyle name="Output 7 14 2 2" xfId="45348"/>
    <cellStyle name="Output 7 14 3" xfId="45347"/>
    <cellStyle name="Output 7 15" xfId="8627"/>
    <cellStyle name="Output 7 15 2" xfId="20432"/>
    <cellStyle name="Output 7 15 2 2" xfId="45350"/>
    <cellStyle name="Output 7 15 3" xfId="45349"/>
    <cellStyle name="Output 7 16" xfId="9082"/>
    <cellStyle name="Output 7 16 2" xfId="20843"/>
    <cellStyle name="Output 7 16 2 2" xfId="45352"/>
    <cellStyle name="Output 7 16 3" xfId="45351"/>
    <cellStyle name="Output 7 17" xfId="9527"/>
    <cellStyle name="Output 7 17 2" xfId="21243"/>
    <cellStyle name="Output 7 17 2 2" xfId="45354"/>
    <cellStyle name="Output 7 17 3" xfId="45353"/>
    <cellStyle name="Output 7 18" xfId="9971"/>
    <cellStyle name="Output 7 18 2" xfId="21627"/>
    <cellStyle name="Output 7 18 2 2" xfId="45356"/>
    <cellStyle name="Output 7 18 3" xfId="45355"/>
    <cellStyle name="Output 7 19" xfId="10404"/>
    <cellStyle name="Output 7 19 2" xfId="22005"/>
    <cellStyle name="Output 7 19 2 2" xfId="45358"/>
    <cellStyle name="Output 7 19 3" xfId="45357"/>
    <cellStyle name="Output 7 2" xfId="4466"/>
    <cellStyle name="Output 7 2 10" xfId="10827"/>
    <cellStyle name="Output 7 2 10 2" xfId="22363"/>
    <cellStyle name="Output 7 2 10 2 2" xfId="45361"/>
    <cellStyle name="Output 7 2 10 3" xfId="45360"/>
    <cellStyle name="Output 7 2 11" xfId="11246"/>
    <cellStyle name="Output 7 2 11 2" xfId="22731"/>
    <cellStyle name="Output 7 2 11 2 2" xfId="45363"/>
    <cellStyle name="Output 7 2 11 3" xfId="45362"/>
    <cellStyle name="Output 7 2 12" xfId="11655"/>
    <cellStyle name="Output 7 2 12 2" xfId="23094"/>
    <cellStyle name="Output 7 2 12 2 2" xfId="45365"/>
    <cellStyle name="Output 7 2 12 3" xfId="45364"/>
    <cellStyle name="Output 7 2 13" xfId="12087"/>
    <cellStyle name="Output 7 2 13 2" xfId="23501"/>
    <cellStyle name="Output 7 2 13 2 2" xfId="45367"/>
    <cellStyle name="Output 7 2 13 3" xfId="45366"/>
    <cellStyle name="Output 7 2 14" xfId="12461"/>
    <cellStyle name="Output 7 2 14 2" xfId="23839"/>
    <cellStyle name="Output 7 2 14 2 2" xfId="45369"/>
    <cellStyle name="Output 7 2 14 3" xfId="45368"/>
    <cellStyle name="Output 7 2 15" xfId="12818"/>
    <cellStyle name="Output 7 2 15 2" xfId="24155"/>
    <cellStyle name="Output 7 2 15 2 2" xfId="45371"/>
    <cellStyle name="Output 7 2 15 3" xfId="45370"/>
    <cellStyle name="Output 7 2 16" xfId="13233"/>
    <cellStyle name="Output 7 2 16 2" xfId="24544"/>
    <cellStyle name="Output 7 2 16 2 2" xfId="45373"/>
    <cellStyle name="Output 7 2 16 3" xfId="45372"/>
    <cellStyle name="Output 7 2 17" xfId="13570"/>
    <cellStyle name="Output 7 2 17 2" xfId="24849"/>
    <cellStyle name="Output 7 2 17 2 2" xfId="45375"/>
    <cellStyle name="Output 7 2 17 3" xfId="45374"/>
    <cellStyle name="Output 7 2 18" xfId="13906"/>
    <cellStyle name="Output 7 2 18 2" xfId="25151"/>
    <cellStyle name="Output 7 2 18 2 2" xfId="45377"/>
    <cellStyle name="Output 7 2 18 3" xfId="45376"/>
    <cellStyle name="Output 7 2 19" xfId="14229"/>
    <cellStyle name="Output 7 2 19 2" xfId="25451"/>
    <cellStyle name="Output 7 2 19 2 2" xfId="45379"/>
    <cellStyle name="Output 7 2 19 3" xfId="45378"/>
    <cellStyle name="Output 7 2 2" xfId="7246"/>
    <cellStyle name="Output 7 2 2 2" xfId="19251"/>
    <cellStyle name="Output 7 2 2 2 2" xfId="45381"/>
    <cellStyle name="Output 7 2 2 3" xfId="45380"/>
    <cellStyle name="Output 7 2 20" xfId="14523"/>
    <cellStyle name="Output 7 2 20 2" xfId="45382"/>
    <cellStyle name="Output 7 2 21" xfId="45359"/>
    <cellStyle name="Output 7 2 3" xfId="7713"/>
    <cellStyle name="Output 7 2 3 2" xfId="19656"/>
    <cellStyle name="Output 7 2 3 2 2" xfId="45384"/>
    <cellStyle name="Output 7 2 3 3" xfId="45383"/>
    <cellStyle name="Output 7 2 4" xfId="8163"/>
    <cellStyle name="Output 7 2 4 2" xfId="20046"/>
    <cellStyle name="Output 7 2 4 2 2" xfId="45386"/>
    <cellStyle name="Output 7 2 4 3" xfId="45385"/>
    <cellStyle name="Output 7 2 5" xfId="8630"/>
    <cellStyle name="Output 7 2 5 2" xfId="20435"/>
    <cellStyle name="Output 7 2 5 2 2" xfId="45388"/>
    <cellStyle name="Output 7 2 5 3" xfId="45387"/>
    <cellStyle name="Output 7 2 6" xfId="9085"/>
    <cellStyle name="Output 7 2 6 2" xfId="20846"/>
    <cellStyle name="Output 7 2 6 2 2" xfId="45390"/>
    <cellStyle name="Output 7 2 6 3" xfId="45389"/>
    <cellStyle name="Output 7 2 7" xfId="9530"/>
    <cellStyle name="Output 7 2 7 2" xfId="21246"/>
    <cellStyle name="Output 7 2 7 2 2" xfId="45392"/>
    <cellStyle name="Output 7 2 7 3" xfId="45391"/>
    <cellStyle name="Output 7 2 8" xfId="9974"/>
    <cellStyle name="Output 7 2 8 2" xfId="21630"/>
    <cellStyle name="Output 7 2 8 2 2" xfId="45394"/>
    <cellStyle name="Output 7 2 8 3" xfId="45393"/>
    <cellStyle name="Output 7 2 9" xfId="10407"/>
    <cellStyle name="Output 7 2 9 2" xfId="22008"/>
    <cellStyle name="Output 7 2 9 2 2" xfId="45396"/>
    <cellStyle name="Output 7 2 9 3" xfId="45395"/>
    <cellStyle name="Output 7 20" xfId="10824"/>
    <cellStyle name="Output 7 20 2" xfId="22360"/>
    <cellStyle name="Output 7 20 2 2" xfId="45398"/>
    <cellStyle name="Output 7 20 3" xfId="45397"/>
    <cellStyle name="Output 7 21" xfId="11243"/>
    <cellStyle name="Output 7 21 2" xfId="22728"/>
    <cellStyle name="Output 7 21 2 2" xfId="45400"/>
    <cellStyle name="Output 7 21 3" xfId="45399"/>
    <cellStyle name="Output 7 22" xfId="11652"/>
    <cellStyle name="Output 7 22 2" xfId="23091"/>
    <cellStyle name="Output 7 22 2 2" xfId="45402"/>
    <cellStyle name="Output 7 22 3" xfId="45401"/>
    <cellStyle name="Output 7 23" xfId="12084"/>
    <cellStyle name="Output 7 23 2" xfId="23498"/>
    <cellStyle name="Output 7 23 2 2" xfId="45404"/>
    <cellStyle name="Output 7 23 3" xfId="45403"/>
    <cellStyle name="Output 7 24" xfId="12458"/>
    <cellStyle name="Output 7 24 2" xfId="23836"/>
    <cellStyle name="Output 7 24 2 2" xfId="45406"/>
    <cellStyle name="Output 7 24 3" xfId="45405"/>
    <cellStyle name="Output 7 25" xfId="12815"/>
    <cellStyle name="Output 7 25 2" xfId="24152"/>
    <cellStyle name="Output 7 25 2 2" xfId="45408"/>
    <cellStyle name="Output 7 25 3" xfId="45407"/>
    <cellStyle name="Output 7 26" xfId="13230"/>
    <cellStyle name="Output 7 26 2" xfId="24541"/>
    <cellStyle name="Output 7 26 2 2" xfId="45410"/>
    <cellStyle name="Output 7 26 3" xfId="45409"/>
    <cellStyle name="Output 7 27" xfId="13567"/>
    <cellStyle name="Output 7 27 2" xfId="24846"/>
    <cellStyle name="Output 7 27 2 2" xfId="45412"/>
    <cellStyle name="Output 7 27 3" xfId="45411"/>
    <cellStyle name="Output 7 28" xfId="13903"/>
    <cellStyle name="Output 7 28 2" xfId="25148"/>
    <cellStyle name="Output 7 28 2 2" xfId="45414"/>
    <cellStyle name="Output 7 28 3" xfId="45413"/>
    <cellStyle name="Output 7 29" xfId="14226"/>
    <cellStyle name="Output 7 29 2" xfId="25448"/>
    <cellStyle name="Output 7 29 2 2" xfId="45416"/>
    <cellStyle name="Output 7 29 3" xfId="45415"/>
    <cellStyle name="Output 7 3" xfId="4467"/>
    <cellStyle name="Output 7 3 10" xfId="10828"/>
    <cellStyle name="Output 7 3 10 2" xfId="22364"/>
    <cellStyle name="Output 7 3 10 2 2" xfId="45419"/>
    <cellStyle name="Output 7 3 10 3" xfId="45418"/>
    <cellStyle name="Output 7 3 11" xfId="11247"/>
    <cellStyle name="Output 7 3 11 2" xfId="22732"/>
    <cellStyle name="Output 7 3 11 2 2" xfId="45421"/>
    <cellStyle name="Output 7 3 11 3" xfId="45420"/>
    <cellStyle name="Output 7 3 12" xfId="11656"/>
    <cellStyle name="Output 7 3 12 2" xfId="23095"/>
    <cellStyle name="Output 7 3 12 2 2" xfId="45423"/>
    <cellStyle name="Output 7 3 12 3" xfId="45422"/>
    <cellStyle name="Output 7 3 13" xfId="12088"/>
    <cellStyle name="Output 7 3 13 2" xfId="23502"/>
    <cellStyle name="Output 7 3 13 2 2" xfId="45425"/>
    <cellStyle name="Output 7 3 13 3" xfId="45424"/>
    <cellStyle name="Output 7 3 14" xfId="12462"/>
    <cellStyle name="Output 7 3 14 2" xfId="23840"/>
    <cellStyle name="Output 7 3 14 2 2" xfId="45427"/>
    <cellStyle name="Output 7 3 14 3" xfId="45426"/>
    <cellStyle name="Output 7 3 15" xfId="12819"/>
    <cellStyle name="Output 7 3 15 2" xfId="24156"/>
    <cellStyle name="Output 7 3 15 2 2" xfId="45429"/>
    <cellStyle name="Output 7 3 15 3" xfId="45428"/>
    <cellStyle name="Output 7 3 16" xfId="13234"/>
    <cellStyle name="Output 7 3 16 2" xfId="24545"/>
    <cellStyle name="Output 7 3 16 2 2" xfId="45431"/>
    <cellStyle name="Output 7 3 16 3" xfId="45430"/>
    <cellStyle name="Output 7 3 17" xfId="13571"/>
    <cellStyle name="Output 7 3 17 2" xfId="24850"/>
    <cellStyle name="Output 7 3 17 2 2" xfId="45433"/>
    <cellStyle name="Output 7 3 17 3" xfId="45432"/>
    <cellStyle name="Output 7 3 18" xfId="13907"/>
    <cellStyle name="Output 7 3 18 2" xfId="25152"/>
    <cellStyle name="Output 7 3 18 2 2" xfId="45435"/>
    <cellStyle name="Output 7 3 18 3" xfId="45434"/>
    <cellStyle name="Output 7 3 19" xfId="14230"/>
    <cellStyle name="Output 7 3 19 2" xfId="25452"/>
    <cellStyle name="Output 7 3 19 2 2" xfId="45437"/>
    <cellStyle name="Output 7 3 19 3" xfId="45436"/>
    <cellStyle name="Output 7 3 2" xfId="7247"/>
    <cellStyle name="Output 7 3 2 2" xfId="19252"/>
    <cellStyle name="Output 7 3 2 2 2" xfId="45439"/>
    <cellStyle name="Output 7 3 2 3" xfId="45438"/>
    <cellStyle name="Output 7 3 20" xfId="14524"/>
    <cellStyle name="Output 7 3 20 2" xfId="45440"/>
    <cellStyle name="Output 7 3 21" xfId="45417"/>
    <cellStyle name="Output 7 3 3" xfId="7714"/>
    <cellStyle name="Output 7 3 3 2" xfId="19657"/>
    <cellStyle name="Output 7 3 3 2 2" xfId="45442"/>
    <cellStyle name="Output 7 3 3 3" xfId="45441"/>
    <cellStyle name="Output 7 3 4" xfId="8164"/>
    <cellStyle name="Output 7 3 4 2" xfId="20047"/>
    <cellStyle name="Output 7 3 4 2 2" xfId="45444"/>
    <cellStyle name="Output 7 3 4 3" xfId="45443"/>
    <cellStyle name="Output 7 3 5" xfId="8631"/>
    <cellStyle name="Output 7 3 5 2" xfId="20436"/>
    <cellStyle name="Output 7 3 5 2 2" xfId="45446"/>
    <cellStyle name="Output 7 3 5 3" xfId="45445"/>
    <cellStyle name="Output 7 3 6" xfId="9086"/>
    <cellStyle name="Output 7 3 6 2" xfId="20847"/>
    <cellStyle name="Output 7 3 6 2 2" xfId="45448"/>
    <cellStyle name="Output 7 3 6 3" xfId="45447"/>
    <cellStyle name="Output 7 3 7" xfId="9531"/>
    <cellStyle name="Output 7 3 7 2" xfId="21247"/>
    <cellStyle name="Output 7 3 7 2 2" xfId="45450"/>
    <cellStyle name="Output 7 3 7 3" xfId="45449"/>
    <cellStyle name="Output 7 3 8" xfId="9975"/>
    <cellStyle name="Output 7 3 8 2" xfId="21631"/>
    <cellStyle name="Output 7 3 8 2 2" xfId="45452"/>
    <cellStyle name="Output 7 3 8 3" xfId="45451"/>
    <cellStyle name="Output 7 3 9" xfId="10408"/>
    <cellStyle name="Output 7 3 9 2" xfId="22009"/>
    <cellStyle name="Output 7 3 9 2 2" xfId="45454"/>
    <cellStyle name="Output 7 3 9 3" xfId="45453"/>
    <cellStyle name="Output 7 30" xfId="14520"/>
    <cellStyle name="Output 7 30 2" xfId="45455"/>
    <cellStyle name="Output 7 31" xfId="45266"/>
    <cellStyle name="Output 7 32" xfId="4463"/>
    <cellStyle name="Output 7 4" xfId="4468"/>
    <cellStyle name="Output 7 4 10" xfId="10829"/>
    <cellStyle name="Output 7 4 10 2" xfId="22365"/>
    <cellStyle name="Output 7 4 10 2 2" xfId="45458"/>
    <cellStyle name="Output 7 4 10 3" xfId="45457"/>
    <cellStyle name="Output 7 4 11" xfId="11248"/>
    <cellStyle name="Output 7 4 11 2" xfId="22733"/>
    <cellStyle name="Output 7 4 11 2 2" xfId="45460"/>
    <cellStyle name="Output 7 4 11 3" xfId="45459"/>
    <cellStyle name="Output 7 4 12" xfId="11657"/>
    <cellStyle name="Output 7 4 12 2" xfId="23096"/>
    <cellStyle name="Output 7 4 12 2 2" xfId="45462"/>
    <cellStyle name="Output 7 4 12 3" xfId="45461"/>
    <cellStyle name="Output 7 4 13" xfId="12089"/>
    <cellStyle name="Output 7 4 13 2" xfId="23503"/>
    <cellStyle name="Output 7 4 13 2 2" xfId="45464"/>
    <cellStyle name="Output 7 4 13 3" xfId="45463"/>
    <cellStyle name="Output 7 4 14" xfId="12463"/>
    <cellStyle name="Output 7 4 14 2" xfId="23841"/>
    <cellStyle name="Output 7 4 14 2 2" xfId="45466"/>
    <cellStyle name="Output 7 4 14 3" xfId="45465"/>
    <cellStyle name="Output 7 4 15" xfId="12820"/>
    <cellStyle name="Output 7 4 15 2" xfId="24157"/>
    <cellStyle name="Output 7 4 15 2 2" xfId="45468"/>
    <cellStyle name="Output 7 4 15 3" xfId="45467"/>
    <cellStyle name="Output 7 4 16" xfId="13235"/>
    <cellStyle name="Output 7 4 16 2" xfId="24546"/>
    <cellStyle name="Output 7 4 16 2 2" xfId="45470"/>
    <cellStyle name="Output 7 4 16 3" xfId="45469"/>
    <cellStyle name="Output 7 4 17" xfId="13572"/>
    <cellStyle name="Output 7 4 17 2" xfId="24851"/>
    <cellStyle name="Output 7 4 17 2 2" xfId="45472"/>
    <cellStyle name="Output 7 4 17 3" xfId="45471"/>
    <cellStyle name="Output 7 4 18" xfId="13908"/>
    <cellStyle name="Output 7 4 18 2" xfId="25153"/>
    <cellStyle name="Output 7 4 18 2 2" xfId="45474"/>
    <cellStyle name="Output 7 4 18 3" xfId="45473"/>
    <cellStyle name="Output 7 4 19" xfId="14231"/>
    <cellStyle name="Output 7 4 19 2" xfId="25453"/>
    <cellStyle name="Output 7 4 19 2 2" xfId="45476"/>
    <cellStyle name="Output 7 4 19 3" xfId="45475"/>
    <cellStyle name="Output 7 4 2" xfId="7248"/>
    <cellStyle name="Output 7 4 2 2" xfId="19253"/>
    <cellStyle name="Output 7 4 2 2 2" xfId="45478"/>
    <cellStyle name="Output 7 4 2 3" xfId="45477"/>
    <cellStyle name="Output 7 4 20" xfId="14525"/>
    <cellStyle name="Output 7 4 20 2" xfId="45479"/>
    <cellStyle name="Output 7 4 21" xfId="45456"/>
    <cellStyle name="Output 7 4 3" xfId="7715"/>
    <cellStyle name="Output 7 4 3 2" xfId="19658"/>
    <cellStyle name="Output 7 4 3 2 2" xfId="45481"/>
    <cellStyle name="Output 7 4 3 3" xfId="45480"/>
    <cellStyle name="Output 7 4 4" xfId="8165"/>
    <cellStyle name="Output 7 4 4 2" xfId="20048"/>
    <cellStyle name="Output 7 4 4 2 2" xfId="45483"/>
    <cellStyle name="Output 7 4 4 3" xfId="45482"/>
    <cellStyle name="Output 7 4 5" xfId="8632"/>
    <cellStyle name="Output 7 4 5 2" xfId="20437"/>
    <cellStyle name="Output 7 4 5 2 2" xfId="45485"/>
    <cellStyle name="Output 7 4 5 3" xfId="45484"/>
    <cellStyle name="Output 7 4 6" xfId="9087"/>
    <cellStyle name="Output 7 4 6 2" xfId="20848"/>
    <cellStyle name="Output 7 4 6 2 2" xfId="45487"/>
    <cellStyle name="Output 7 4 6 3" xfId="45486"/>
    <cellStyle name="Output 7 4 7" xfId="9532"/>
    <cellStyle name="Output 7 4 7 2" xfId="21248"/>
    <cellStyle name="Output 7 4 7 2 2" xfId="45489"/>
    <cellStyle name="Output 7 4 7 3" xfId="45488"/>
    <cellStyle name="Output 7 4 8" xfId="9976"/>
    <cellStyle name="Output 7 4 8 2" xfId="21632"/>
    <cellStyle name="Output 7 4 8 2 2" xfId="45491"/>
    <cellStyle name="Output 7 4 8 3" xfId="45490"/>
    <cellStyle name="Output 7 4 9" xfId="10409"/>
    <cellStyle name="Output 7 4 9 2" xfId="22010"/>
    <cellStyle name="Output 7 4 9 2 2" xfId="45493"/>
    <cellStyle name="Output 7 4 9 3" xfId="45492"/>
    <cellStyle name="Output 7 5" xfId="4469"/>
    <cellStyle name="Output 7 5 10" xfId="10830"/>
    <cellStyle name="Output 7 5 10 2" xfId="22366"/>
    <cellStyle name="Output 7 5 10 2 2" xfId="45496"/>
    <cellStyle name="Output 7 5 10 3" xfId="45495"/>
    <cellStyle name="Output 7 5 11" xfId="11249"/>
    <cellStyle name="Output 7 5 11 2" xfId="22734"/>
    <cellStyle name="Output 7 5 11 2 2" xfId="45498"/>
    <cellStyle name="Output 7 5 11 3" xfId="45497"/>
    <cellStyle name="Output 7 5 12" xfId="11658"/>
    <cellStyle name="Output 7 5 12 2" xfId="23097"/>
    <cellStyle name="Output 7 5 12 2 2" xfId="45500"/>
    <cellStyle name="Output 7 5 12 3" xfId="45499"/>
    <cellStyle name="Output 7 5 13" xfId="12090"/>
    <cellStyle name="Output 7 5 13 2" xfId="23504"/>
    <cellStyle name="Output 7 5 13 2 2" xfId="45502"/>
    <cellStyle name="Output 7 5 13 3" xfId="45501"/>
    <cellStyle name="Output 7 5 14" xfId="12464"/>
    <cellStyle name="Output 7 5 14 2" xfId="23842"/>
    <cellStyle name="Output 7 5 14 2 2" xfId="45504"/>
    <cellStyle name="Output 7 5 14 3" xfId="45503"/>
    <cellStyle name="Output 7 5 15" xfId="12821"/>
    <cellStyle name="Output 7 5 15 2" xfId="24158"/>
    <cellStyle name="Output 7 5 15 2 2" xfId="45506"/>
    <cellStyle name="Output 7 5 15 3" xfId="45505"/>
    <cellStyle name="Output 7 5 16" xfId="13236"/>
    <cellStyle name="Output 7 5 16 2" xfId="24547"/>
    <cellStyle name="Output 7 5 16 2 2" xfId="45508"/>
    <cellStyle name="Output 7 5 16 3" xfId="45507"/>
    <cellStyle name="Output 7 5 17" xfId="13573"/>
    <cellStyle name="Output 7 5 17 2" xfId="24852"/>
    <cellStyle name="Output 7 5 17 2 2" xfId="45510"/>
    <cellStyle name="Output 7 5 17 3" xfId="45509"/>
    <cellStyle name="Output 7 5 18" xfId="13909"/>
    <cellStyle name="Output 7 5 18 2" xfId="25154"/>
    <cellStyle name="Output 7 5 18 2 2" xfId="45512"/>
    <cellStyle name="Output 7 5 18 3" xfId="45511"/>
    <cellStyle name="Output 7 5 19" xfId="14232"/>
    <cellStyle name="Output 7 5 19 2" xfId="25454"/>
    <cellStyle name="Output 7 5 19 2 2" xfId="45514"/>
    <cellStyle name="Output 7 5 19 3" xfId="45513"/>
    <cellStyle name="Output 7 5 2" xfId="7249"/>
    <cellStyle name="Output 7 5 2 2" xfId="19254"/>
    <cellStyle name="Output 7 5 2 2 2" xfId="45516"/>
    <cellStyle name="Output 7 5 2 3" xfId="45515"/>
    <cellStyle name="Output 7 5 20" xfId="14526"/>
    <cellStyle name="Output 7 5 20 2" xfId="45517"/>
    <cellStyle name="Output 7 5 21" xfId="45494"/>
    <cellStyle name="Output 7 5 3" xfId="7716"/>
    <cellStyle name="Output 7 5 3 2" xfId="19659"/>
    <cellStyle name="Output 7 5 3 2 2" xfId="45519"/>
    <cellStyle name="Output 7 5 3 3" xfId="45518"/>
    <cellStyle name="Output 7 5 4" xfId="8166"/>
    <cellStyle name="Output 7 5 4 2" xfId="20049"/>
    <cellStyle name="Output 7 5 4 2 2" xfId="45521"/>
    <cellStyle name="Output 7 5 4 3" xfId="45520"/>
    <cellStyle name="Output 7 5 5" xfId="8633"/>
    <cellStyle name="Output 7 5 5 2" xfId="20438"/>
    <cellStyle name="Output 7 5 5 2 2" xfId="45523"/>
    <cellStyle name="Output 7 5 5 3" xfId="45522"/>
    <cellStyle name="Output 7 5 6" xfId="9088"/>
    <cellStyle name="Output 7 5 6 2" xfId="20849"/>
    <cellStyle name="Output 7 5 6 2 2" xfId="45525"/>
    <cellStyle name="Output 7 5 6 3" xfId="45524"/>
    <cellStyle name="Output 7 5 7" xfId="9533"/>
    <cellStyle name="Output 7 5 7 2" xfId="21249"/>
    <cellStyle name="Output 7 5 7 2 2" xfId="45527"/>
    <cellStyle name="Output 7 5 7 3" xfId="45526"/>
    <cellStyle name="Output 7 5 8" xfId="9977"/>
    <cellStyle name="Output 7 5 8 2" xfId="21633"/>
    <cellStyle name="Output 7 5 8 2 2" xfId="45529"/>
    <cellStyle name="Output 7 5 8 3" xfId="45528"/>
    <cellStyle name="Output 7 5 9" xfId="10410"/>
    <cellStyle name="Output 7 5 9 2" xfId="22011"/>
    <cellStyle name="Output 7 5 9 2 2" xfId="45531"/>
    <cellStyle name="Output 7 5 9 3" xfId="45530"/>
    <cellStyle name="Output 7 6" xfId="4470"/>
    <cellStyle name="Output 7 6 10" xfId="10831"/>
    <cellStyle name="Output 7 6 10 2" xfId="22367"/>
    <cellStyle name="Output 7 6 10 2 2" xfId="45534"/>
    <cellStyle name="Output 7 6 10 3" xfId="45533"/>
    <cellStyle name="Output 7 6 11" xfId="11250"/>
    <cellStyle name="Output 7 6 11 2" xfId="22735"/>
    <cellStyle name="Output 7 6 11 2 2" xfId="45536"/>
    <cellStyle name="Output 7 6 11 3" xfId="45535"/>
    <cellStyle name="Output 7 6 12" xfId="11659"/>
    <cellStyle name="Output 7 6 12 2" xfId="23098"/>
    <cellStyle name="Output 7 6 12 2 2" xfId="45538"/>
    <cellStyle name="Output 7 6 12 3" xfId="45537"/>
    <cellStyle name="Output 7 6 13" xfId="12091"/>
    <cellStyle name="Output 7 6 13 2" xfId="23505"/>
    <cellStyle name="Output 7 6 13 2 2" xfId="45540"/>
    <cellStyle name="Output 7 6 13 3" xfId="45539"/>
    <cellStyle name="Output 7 6 14" xfId="12465"/>
    <cellStyle name="Output 7 6 14 2" xfId="23843"/>
    <cellStyle name="Output 7 6 14 2 2" xfId="45542"/>
    <cellStyle name="Output 7 6 14 3" xfId="45541"/>
    <cellStyle name="Output 7 6 15" xfId="12822"/>
    <cellStyle name="Output 7 6 15 2" xfId="24159"/>
    <cellStyle name="Output 7 6 15 2 2" xfId="45544"/>
    <cellStyle name="Output 7 6 15 3" xfId="45543"/>
    <cellStyle name="Output 7 6 16" xfId="13237"/>
    <cellStyle name="Output 7 6 16 2" xfId="24548"/>
    <cellStyle name="Output 7 6 16 2 2" xfId="45546"/>
    <cellStyle name="Output 7 6 16 3" xfId="45545"/>
    <cellStyle name="Output 7 6 17" xfId="13574"/>
    <cellStyle name="Output 7 6 17 2" xfId="24853"/>
    <cellStyle name="Output 7 6 17 2 2" xfId="45548"/>
    <cellStyle name="Output 7 6 17 3" xfId="45547"/>
    <cellStyle name="Output 7 6 18" xfId="13910"/>
    <cellStyle name="Output 7 6 18 2" xfId="25155"/>
    <cellStyle name="Output 7 6 18 2 2" xfId="45550"/>
    <cellStyle name="Output 7 6 18 3" xfId="45549"/>
    <cellStyle name="Output 7 6 19" xfId="14233"/>
    <cellStyle name="Output 7 6 19 2" xfId="25455"/>
    <cellStyle name="Output 7 6 19 2 2" xfId="45552"/>
    <cellStyle name="Output 7 6 19 3" xfId="45551"/>
    <cellStyle name="Output 7 6 2" xfId="7250"/>
    <cellStyle name="Output 7 6 2 2" xfId="19255"/>
    <cellStyle name="Output 7 6 2 2 2" xfId="45554"/>
    <cellStyle name="Output 7 6 2 3" xfId="45553"/>
    <cellStyle name="Output 7 6 20" xfId="14527"/>
    <cellStyle name="Output 7 6 20 2" xfId="45555"/>
    <cellStyle name="Output 7 6 21" xfId="45532"/>
    <cellStyle name="Output 7 6 3" xfId="7717"/>
    <cellStyle name="Output 7 6 3 2" xfId="19660"/>
    <cellStyle name="Output 7 6 3 2 2" xfId="45557"/>
    <cellStyle name="Output 7 6 3 3" xfId="45556"/>
    <cellStyle name="Output 7 6 4" xfId="8167"/>
    <cellStyle name="Output 7 6 4 2" xfId="20050"/>
    <cellStyle name="Output 7 6 4 2 2" xfId="45559"/>
    <cellStyle name="Output 7 6 4 3" xfId="45558"/>
    <cellStyle name="Output 7 6 5" xfId="8634"/>
    <cellStyle name="Output 7 6 5 2" xfId="20439"/>
    <cellStyle name="Output 7 6 5 2 2" xfId="45561"/>
    <cellStyle name="Output 7 6 5 3" xfId="45560"/>
    <cellStyle name="Output 7 6 6" xfId="9089"/>
    <cellStyle name="Output 7 6 6 2" xfId="20850"/>
    <cellStyle name="Output 7 6 6 2 2" xfId="45563"/>
    <cellStyle name="Output 7 6 6 3" xfId="45562"/>
    <cellStyle name="Output 7 6 7" xfId="9534"/>
    <cellStyle name="Output 7 6 7 2" xfId="21250"/>
    <cellStyle name="Output 7 6 7 2 2" xfId="45565"/>
    <cellStyle name="Output 7 6 7 3" xfId="45564"/>
    <cellStyle name="Output 7 6 8" xfId="9978"/>
    <cellStyle name="Output 7 6 8 2" xfId="21634"/>
    <cellStyle name="Output 7 6 8 2 2" xfId="45567"/>
    <cellStyle name="Output 7 6 8 3" xfId="45566"/>
    <cellStyle name="Output 7 6 9" xfId="10411"/>
    <cellStyle name="Output 7 6 9 2" xfId="22012"/>
    <cellStyle name="Output 7 6 9 2 2" xfId="45569"/>
    <cellStyle name="Output 7 6 9 3" xfId="45568"/>
    <cellStyle name="Output 7 7" xfId="4471"/>
    <cellStyle name="Output 7 7 10" xfId="10832"/>
    <cellStyle name="Output 7 7 10 2" xfId="22368"/>
    <cellStyle name="Output 7 7 10 2 2" xfId="45572"/>
    <cellStyle name="Output 7 7 10 3" xfId="45571"/>
    <cellStyle name="Output 7 7 11" xfId="11251"/>
    <cellStyle name="Output 7 7 11 2" xfId="22736"/>
    <cellStyle name="Output 7 7 11 2 2" xfId="45574"/>
    <cellStyle name="Output 7 7 11 3" xfId="45573"/>
    <cellStyle name="Output 7 7 12" xfId="11660"/>
    <cellStyle name="Output 7 7 12 2" xfId="23099"/>
    <cellStyle name="Output 7 7 12 2 2" xfId="45576"/>
    <cellStyle name="Output 7 7 12 3" xfId="45575"/>
    <cellStyle name="Output 7 7 13" xfId="12092"/>
    <cellStyle name="Output 7 7 13 2" xfId="23506"/>
    <cellStyle name="Output 7 7 13 2 2" xfId="45578"/>
    <cellStyle name="Output 7 7 13 3" xfId="45577"/>
    <cellStyle name="Output 7 7 14" xfId="12466"/>
    <cellStyle name="Output 7 7 14 2" xfId="23844"/>
    <cellStyle name="Output 7 7 14 2 2" xfId="45580"/>
    <cellStyle name="Output 7 7 14 3" xfId="45579"/>
    <cellStyle name="Output 7 7 15" xfId="12823"/>
    <cellStyle name="Output 7 7 15 2" xfId="24160"/>
    <cellStyle name="Output 7 7 15 2 2" xfId="45582"/>
    <cellStyle name="Output 7 7 15 3" xfId="45581"/>
    <cellStyle name="Output 7 7 16" xfId="13238"/>
    <cellStyle name="Output 7 7 16 2" xfId="24549"/>
    <cellStyle name="Output 7 7 16 2 2" xfId="45584"/>
    <cellStyle name="Output 7 7 16 3" xfId="45583"/>
    <cellStyle name="Output 7 7 17" xfId="13575"/>
    <cellStyle name="Output 7 7 17 2" xfId="24854"/>
    <cellStyle name="Output 7 7 17 2 2" xfId="45586"/>
    <cellStyle name="Output 7 7 17 3" xfId="45585"/>
    <cellStyle name="Output 7 7 18" xfId="13911"/>
    <cellStyle name="Output 7 7 18 2" xfId="25156"/>
    <cellStyle name="Output 7 7 18 2 2" xfId="45588"/>
    <cellStyle name="Output 7 7 18 3" xfId="45587"/>
    <cellStyle name="Output 7 7 19" xfId="14234"/>
    <cellStyle name="Output 7 7 19 2" xfId="25456"/>
    <cellStyle name="Output 7 7 19 2 2" xfId="45590"/>
    <cellStyle name="Output 7 7 19 3" xfId="45589"/>
    <cellStyle name="Output 7 7 2" xfId="7251"/>
    <cellStyle name="Output 7 7 2 2" xfId="19256"/>
    <cellStyle name="Output 7 7 2 2 2" xfId="45592"/>
    <cellStyle name="Output 7 7 2 3" xfId="45591"/>
    <cellStyle name="Output 7 7 20" xfId="14528"/>
    <cellStyle name="Output 7 7 20 2" xfId="45593"/>
    <cellStyle name="Output 7 7 21" xfId="45570"/>
    <cellStyle name="Output 7 7 3" xfId="7718"/>
    <cellStyle name="Output 7 7 3 2" xfId="19661"/>
    <cellStyle name="Output 7 7 3 2 2" xfId="45595"/>
    <cellStyle name="Output 7 7 3 3" xfId="45594"/>
    <cellStyle name="Output 7 7 4" xfId="8168"/>
    <cellStyle name="Output 7 7 4 2" xfId="20051"/>
    <cellStyle name="Output 7 7 4 2 2" xfId="45597"/>
    <cellStyle name="Output 7 7 4 3" xfId="45596"/>
    <cellStyle name="Output 7 7 5" xfId="8635"/>
    <cellStyle name="Output 7 7 5 2" xfId="20440"/>
    <cellStyle name="Output 7 7 5 2 2" xfId="45599"/>
    <cellStyle name="Output 7 7 5 3" xfId="45598"/>
    <cellStyle name="Output 7 7 6" xfId="9090"/>
    <cellStyle name="Output 7 7 6 2" xfId="20851"/>
    <cellStyle name="Output 7 7 6 2 2" xfId="45601"/>
    <cellStyle name="Output 7 7 6 3" xfId="45600"/>
    <cellStyle name="Output 7 7 7" xfId="9535"/>
    <cellStyle name="Output 7 7 7 2" xfId="21251"/>
    <cellStyle name="Output 7 7 7 2 2" xfId="45603"/>
    <cellStyle name="Output 7 7 7 3" xfId="45602"/>
    <cellStyle name="Output 7 7 8" xfId="9979"/>
    <cellStyle name="Output 7 7 8 2" xfId="21635"/>
    <cellStyle name="Output 7 7 8 2 2" xfId="45605"/>
    <cellStyle name="Output 7 7 8 3" xfId="45604"/>
    <cellStyle name="Output 7 7 9" xfId="10412"/>
    <cellStyle name="Output 7 7 9 2" xfId="22013"/>
    <cellStyle name="Output 7 7 9 2 2" xfId="45607"/>
    <cellStyle name="Output 7 7 9 3" xfId="45606"/>
    <cellStyle name="Output 7 8" xfId="4472"/>
    <cellStyle name="Output 7 8 10" xfId="10833"/>
    <cellStyle name="Output 7 8 10 2" xfId="22369"/>
    <cellStyle name="Output 7 8 10 2 2" xfId="45610"/>
    <cellStyle name="Output 7 8 10 3" xfId="45609"/>
    <cellStyle name="Output 7 8 11" xfId="11252"/>
    <cellStyle name="Output 7 8 11 2" xfId="22737"/>
    <cellStyle name="Output 7 8 11 2 2" xfId="45612"/>
    <cellStyle name="Output 7 8 11 3" xfId="45611"/>
    <cellStyle name="Output 7 8 12" xfId="11661"/>
    <cellStyle name="Output 7 8 12 2" xfId="23100"/>
    <cellStyle name="Output 7 8 12 2 2" xfId="45614"/>
    <cellStyle name="Output 7 8 12 3" xfId="45613"/>
    <cellStyle name="Output 7 8 13" xfId="12093"/>
    <cellStyle name="Output 7 8 13 2" xfId="23507"/>
    <cellStyle name="Output 7 8 13 2 2" xfId="45616"/>
    <cellStyle name="Output 7 8 13 3" xfId="45615"/>
    <cellStyle name="Output 7 8 14" xfId="12467"/>
    <cellStyle name="Output 7 8 14 2" xfId="23845"/>
    <cellStyle name="Output 7 8 14 2 2" xfId="45618"/>
    <cellStyle name="Output 7 8 14 3" xfId="45617"/>
    <cellStyle name="Output 7 8 15" xfId="12824"/>
    <cellStyle name="Output 7 8 15 2" xfId="24161"/>
    <cellStyle name="Output 7 8 15 2 2" xfId="45620"/>
    <cellStyle name="Output 7 8 15 3" xfId="45619"/>
    <cellStyle name="Output 7 8 16" xfId="13239"/>
    <cellStyle name="Output 7 8 16 2" xfId="24550"/>
    <cellStyle name="Output 7 8 16 2 2" xfId="45622"/>
    <cellStyle name="Output 7 8 16 3" xfId="45621"/>
    <cellStyle name="Output 7 8 17" xfId="13576"/>
    <cellStyle name="Output 7 8 17 2" xfId="24855"/>
    <cellStyle name="Output 7 8 17 2 2" xfId="45624"/>
    <cellStyle name="Output 7 8 17 3" xfId="45623"/>
    <cellStyle name="Output 7 8 18" xfId="13912"/>
    <cellStyle name="Output 7 8 18 2" xfId="25157"/>
    <cellStyle name="Output 7 8 18 2 2" xfId="45626"/>
    <cellStyle name="Output 7 8 18 3" xfId="45625"/>
    <cellStyle name="Output 7 8 19" xfId="14235"/>
    <cellStyle name="Output 7 8 19 2" xfId="25457"/>
    <cellStyle name="Output 7 8 19 2 2" xfId="45628"/>
    <cellStyle name="Output 7 8 19 3" xfId="45627"/>
    <cellStyle name="Output 7 8 2" xfId="7252"/>
    <cellStyle name="Output 7 8 2 2" xfId="19257"/>
    <cellStyle name="Output 7 8 2 2 2" xfId="45630"/>
    <cellStyle name="Output 7 8 2 3" xfId="45629"/>
    <cellStyle name="Output 7 8 20" xfId="14529"/>
    <cellStyle name="Output 7 8 20 2" xfId="45631"/>
    <cellStyle name="Output 7 8 21" xfId="45608"/>
    <cellStyle name="Output 7 8 3" xfId="7719"/>
    <cellStyle name="Output 7 8 3 2" xfId="19662"/>
    <cellStyle name="Output 7 8 3 2 2" xfId="45633"/>
    <cellStyle name="Output 7 8 3 3" xfId="45632"/>
    <cellStyle name="Output 7 8 4" xfId="8169"/>
    <cellStyle name="Output 7 8 4 2" xfId="20052"/>
    <cellStyle name="Output 7 8 4 2 2" xfId="45635"/>
    <cellStyle name="Output 7 8 4 3" xfId="45634"/>
    <cellStyle name="Output 7 8 5" xfId="8636"/>
    <cellStyle name="Output 7 8 5 2" xfId="20441"/>
    <cellStyle name="Output 7 8 5 2 2" xfId="45637"/>
    <cellStyle name="Output 7 8 5 3" xfId="45636"/>
    <cellStyle name="Output 7 8 6" xfId="9091"/>
    <cellStyle name="Output 7 8 6 2" xfId="20852"/>
    <cellStyle name="Output 7 8 6 2 2" xfId="45639"/>
    <cellStyle name="Output 7 8 6 3" xfId="45638"/>
    <cellStyle name="Output 7 8 7" xfId="9536"/>
    <cellStyle name="Output 7 8 7 2" xfId="21252"/>
    <cellStyle name="Output 7 8 7 2 2" xfId="45641"/>
    <cellStyle name="Output 7 8 7 3" xfId="45640"/>
    <cellStyle name="Output 7 8 8" xfId="9980"/>
    <cellStyle name="Output 7 8 8 2" xfId="21636"/>
    <cellStyle name="Output 7 8 8 2 2" xfId="45643"/>
    <cellStyle name="Output 7 8 8 3" xfId="45642"/>
    <cellStyle name="Output 7 8 9" xfId="10413"/>
    <cellStyle name="Output 7 8 9 2" xfId="22014"/>
    <cellStyle name="Output 7 8 9 2 2" xfId="45645"/>
    <cellStyle name="Output 7 8 9 3" xfId="45644"/>
    <cellStyle name="Output 7 9" xfId="4473"/>
    <cellStyle name="Output 7 9 10" xfId="10834"/>
    <cellStyle name="Output 7 9 10 2" xfId="22370"/>
    <cellStyle name="Output 7 9 10 2 2" xfId="45648"/>
    <cellStyle name="Output 7 9 10 3" xfId="45647"/>
    <cellStyle name="Output 7 9 11" xfId="11253"/>
    <cellStyle name="Output 7 9 11 2" xfId="22738"/>
    <cellStyle name="Output 7 9 11 2 2" xfId="45650"/>
    <cellStyle name="Output 7 9 11 3" xfId="45649"/>
    <cellStyle name="Output 7 9 12" xfId="11662"/>
    <cellStyle name="Output 7 9 12 2" xfId="23101"/>
    <cellStyle name="Output 7 9 12 2 2" xfId="45652"/>
    <cellStyle name="Output 7 9 12 3" xfId="45651"/>
    <cellStyle name="Output 7 9 13" xfId="12094"/>
    <cellStyle name="Output 7 9 13 2" xfId="23508"/>
    <cellStyle name="Output 7 9 13 2 2" xfId="45654"/>
    <cellStyle name="Output 7 9 13 3" xfId="45653"/>
    <cellStyle name="Output 7 9 14" xfId="12468"/>
    <cellStyle name="Output 7 9 14 2" xfId="23846"/>
    <cellStyle name="Output 7 9 14 2 2" xfId="45656"/>
    <cellStyle name="Output 7 9 14 3" xfId="45655"/>
    <cellStyle name="Output 7 9 15" xfId="12825"/>
    <cellStyle name="Output 7 9 15 2" xfId="24162"/>
    <cellStyle name="Output 7 9 15 2 2" xfId="45658"/>
    <cellStyle name="Output 7 9 15 3" xfId="45657"/>
    <cellStyle name="Output 7 9 16" xfId="13240"/>
    <cellStyle name="Output 7 9 16 2" xfId="24551"/>
    <cellStyle name="Output 7 9 16 2 2" xfId="45660"/>
    <cellStyle name="Output 7 9 16 3" xfId="45659"/>
    <cellStyle name="Output 7 9 17" xfId="13577"/>
    <cellStyle name="Output 7 9 17 2" xfId="24856"/>
    <cellStyle name="Output 7 9 17 2 2" xfId="45662"/>
    <cellStyle name="Output 7 9 17 3" xfId="45661"/>
    <cellStyle name="Output 7 9 18" xfId="13913"/>
    <cellStyle name="Output 7 9 18 2" xfId="25158"/>
    <cellStyle name="Output 7 9 18 2 2" xfId="45664"/>
    <cellStyle name="Output 7 9 18 3" xfId="45663"/>
    <cellStyle name="Output 7 9 19" xfId="14236"/>
    <cellStyle name="Output 7 9 19 2" xfId="25458"/>
    <cellStyle name="Output 7 9 19 2 2" xfId="45666"/>
    <cellStyle name="Output 7 9 19 3" xfId="45665"/>
    <cellStyle name="Output 7 9 2" xfId="7253"/>
    <cellStyle name="Output 7 9 2 2" xfId="19258"/>
    <cellStyle name="Output 7 9 2 2 2" xfId="45668"/>
    <cellStyle name="Output 7 9 2 3" xfId="45667"/>
    <cellStyle name="Output 7 9 20" xfId="14530"/>
    <cellStyle name="Output 7 9 20 2" xfId="45669"/>
    <cellStyle name="Output 7 9 21" xfId="45646"/>
    <cellStyle name="Output 7 9 3" xfId="7720"/>
    <cellStyle name="Output 7 9 3 2" xfId="19663"/>
    <cellStyle name="Output 7 9 3 2 2" xfId="45671"/>
    <cellStyle name="Output 7 9 3 3" xfId="45670"/>
    <cellStyle name="Output 7 9 4" xfId="8170"/>
    <cellStyle name="Output 7 9 4 2" xfId="20053"/>
    <cellStyle name="Output 7 9 4 2 2" xfId="45673"/>
    <cellStyle name="Output 7 9 4 3" xfId="45672"/>
    <cellStyle name="Output 7 9 5" xfId="8637"/>
    <cellStyle name="Output 7 9 5 2" xfId="20442"/>
    <cellStyle name="Output 7 9 5 2 2" xfId="45675"/>
    <cellStyle name="Output 7 9 5 3" xfId="45674"/>
    <cellStyle name="Output 7 9 6" xfId="9092"/>
    <cellStyle name="Output 7 9 6 2" xfId="20853"/>
    <cellStyle name="Output 7 9 6 2 2" xfId="45677"/>
    <cellStyle name="Output 7 9 6 3" xfId="45676"/>
    <cellStyle name="Output 7 9 7" xfId="9537"/>
    <cellStyle name="Output 7 9 7 2" xfId="21253"/>
    <cellStyle name="Output 7 9 7 2 2" xfId="45679"/>
    <cellStyle name="Output 7 9 7 3" xfId="45678"/>
    <cellStyle name="Output 7 9 8" xfId="9981"/>
    <cellStyle name="Output 7 9 8 2" xfId="21637"/>
    <cellStyle name="Output 7 9 8 2 2" xfId="45681"/>
    <cellStyle name="Output 7 9 8 3" xfId="45680"/>
    <cellStyle name="Output 7 9 9" xfId="10414"/>
    <cellStyle name="Output 7 9 9 2" xfId="22015"/>
    <cellStyle name="Output 7 9 9 2 2" xfId="45683"/>
    <cellStyle name="Output 7 9 9 3" xfId="45682"/>
    <cellStyle name="Output 8" xfId="623"/>
    <cellStyle name="Output 8 10" xfId="10835"/>
    <cellStyle name="Output 8 10 2" xfId="22371"/>
    <cellStyle name="Output 8 10 2 2" xfId="45686"/>
    <cellStyle name="Output 8 10 3" xfId="45685"/>
    <cellStyle name="Output 8 11" xfId="11254"/>
    <cellStyle name="Output 8 11 2" xfId="22739"/>
    <cellStyle name="Output 8 11 2 2" xfId="45688"/>
    <cellStyle name="Output 8 11 3" xfId="45687"/>
    <cellStyle name="Output 8 12" xfId="11663"/>
    <cellStyle name="Output 8 12 2" xfId="23102"/>
    <cellStyle name="Output 8 12 2 2" xfId="45690"/>
    <cellStyle name="Output 8 12 3" xfId="45689"/>
    <cellStyle name="Output 8 13" xfId="12095"/>
    <cellStyle name="Output 8 13 2" xfId="23509"/>
    <cellStyle name="Output 8 13 2 2" xfId="45692"/>
    <cellStyle name="Output 8 13 3" xfId="45691"/>
    <cellStyle name="Output 8 14" xfId="12469"/>
    <cellStyle name="Output 8 14 2" xfId="23847"/>
    <cellStyle name="Output 8 14 2 2" xfId="45694"/>
    <cellStyle name="Output 8 14 3" xfId="45693"/>
    <cellStyle name="Output 8 15" xfId="12826"/>
    <cellStyle name="Output 8 15 2" xfId="24163"/>
    <cellStyle name="Output 8 15 2 2" xfId="45696"/>
    <cellStyle name="Output 8 15 3" xfId="45695"/>
    <cellStyle name="Output 8 16" xfId="13241"/>
    <cellStyle name="Output 8 16 2" xfId="24552"/>
    <cellStyle name="Output 8 16 2 2" xfId="45698"/>
    <cellStyle name="Output 8 16 3" xfId="45697"/>
    <cellStyle name="Output 8 17" xfId="13578"/>
    <cellStyle name="Output 8 17 2" xfId="24857"/>
    <cellStyle name="Output 8 17 2 2" xfId="45700"/>
    <cellStyle name="Output 8 17 3" xfId="45699"/>
    <cellStyle name="Output 8 18" xfId="13914"/>
    <cellStyle name="Output 8 18 2" xfId="25159"/>
    <cellStyle name="Output 8 18 2 2" xfId="45702"/>
    <cellStyle name="Output 8 18 3" xfId="45701"/>
    <cellStyle name="Output 8 19" xfId="14237"/>
    <cellStyle name="Output 8 19 2" xfId="25459"/>
    <cellStyle name="Output 8 19 2 2" xfId="45704"/>
    <cellStyle name="Output 8 19 3" xfId="45703"/>
    <cellStyle name="Output 8 2" xfId="7254"/>
    <cellStyle name="Output 8 2 2" xfId="19259"/>
    <cellStyle name="Output 8 2 2 2" xfId="45706"/>
    <cellStyle name="Output 8 2 3" xfId="45705"/>
    <cellStyle name="Output 8 20" xfId="14531"/>
    <cellStyle name="Output 8 20 2" xfId="45707"/>
    <cellStyle name="Output 8 21" xfId="45684"/>
    <cellStyle name="Output 8 22" xfId="4474"/>
    <cellStyle name="Output 8 3" xfId="7721"/>
    <cellStyle name="Output 8 3 2" xfId="19664"/>
    <cellStyle name="Output 8 3 2 2" xfId="45709"/>
    <cellStyle name="Output 8 3 3" xfId="45708"/>
    <cellStyle name="Output 8 4" xfId="8171"/>
    <cellStyle name="Output 8 4 2" xfId="20054"/>
    <cellStyle name="Output 8 4 2 2" xfId="45711"/>
    <cellStyle name="Output 8 4 3" xfId="45710"/>
    <cellStyle name="Output 8 5" xfId="8638"/>
    <cellStyle name="Output 8 5 2" xfId="20443"/>
    <cellStyle name="Output 8 5 2 2" xfId="45713"/>
    <cellStyle name="Output 8 5 3" xfId="45712"/>
    <cellStyle name="Output 8 6" xfId="9093"/>
    <cellStyle name="Output 8 6 2" xfId="20854"/>
    <cellStyle name="Output 8 6 2 2" xfId="45715"/>
    <cellStyle name="Output 8 6 3" xfId="45714"/>
    <cellStyle name="Output 8 7" xfId="9538"/>
    <cellStyle name="Output 8 7 2" xfId="21254"/>
    <cellStyle name="Output 8 7 2 2" xfId="45717"/>
    <cellStyle name="Output 8 7 3" xfId="45716"/>
    <cellStyle name="Output 8 8" xfId="9982"/>
    <cellStyle name="Output 8 8 2" xfId="21638"/>
    <cellStyle name="Output 8 8 2 2" xfId="45719"/>
    <cellStyle name="Output 8 8 3" xfId="45718"/>
    <cellStyle name="Output 8 9" xfId="10415"/>
    <cellStyle name="Output 8 9 2" xfId="22016"/>
    <cellStyle name="Output 8 9 2 2" xfId="45721"/>
    <cellStyle name="Output 8 9 3" xfId="45720"/>
    <cellStyle name="Output 9" xfId="741"/>
    <cellStyle name="Output 9 10" xfId="10836"/>
    <cellStyle name="Output 9 10 2" xfId="22372"/>
    <cellStyle name="Output 9 10 2 2" xfId="45724"/>
    <cellStyle name="Output 9 10 3" xfId="45723"/>
    <cellStyle name="Output 9 11" xfId="11255"/>
    <cellStyle name="Output 9 11 2" xfId="22740"/>
    <cellStyle name="Output 9 11 2 2" xfId="45726"/>
    <cellStyle name="Output 9 11 3" xfId="45725"/>
    <cellStyle name="Output 9 12" xfId="11664"/>
    <cellStyle name="Output 9 12 2" xfId="23103"/>
    <cellStyle name="Output 9 12 2 2" xfId="45728"/>
    <cellStyle name="Output 9 12 3" xfId="45727"/>
    <cellStyle name="Output 9 13" xfId="12096"/>
    <cellStyle name="Output 9 13 2" xfId="23510"/>
    <cellStyle name="Output 9 13 2 2" xfId="45730"/>
    <cellStyle name="Output 9 13 3" xfId="45729"/>
    <cellStyle name="Output 9 14" xfId="12470"/>
    <cellStyle name="Output 9 14 2" xfId="23848"/>
    <cellStyle name="Output 9 14 2 2" xfId="45732"/>
    <cellStyle name="Output 9 14 3" xfId="45731"/>
    <cellStyle name="Output 9 15" xfId="12827"/>
    <cellStyle name="Output 9 15 2" xfId="24164"/>
    <cellStyle name="Output 9 15 2 2" xfId="45734"/>
    <cellStyle name="Output 9 15 3" xfId="45733"/>
    <cellStyle name="Output 9 16" xfId="13242"/>
    <cellStyle name="Output 9 16 2" xfId="24553"/>
    <cellStyle name="Output 9 16 2 2" xfId="45736"/>
    <cellStyle name="Output 9 16 3" xfId="45735"/>
    <cellStyle name="Output 9 17" xfId="13579"/>
    <cellStyle name="Output 9 17 2" xfId="24858"/>
    <cellStyle name="Output 9 17 2 2" xfId="45738"/>
    <cellStyle name="Output 9 17 3" xfId="45737"/>
    <cellStyle name="Output 9 18" xfId="13915"/>
    <cellStyle name="Output 9 18 2" xfId="25160"/>
    <cellStyle name="Output 9 18 2 2" xfId="45740"/>
    <cellStyle name="Output 9 18 3" xfId="45739"/>
    <cellStyle name="Output 9 19" xfId="14238"/>
    <cellStyle name="Output 9 19 2" xfId="25460"/>
    <cellStyle name="Output 9 19 2 2" xfId="45742"/>
    <cellStyle name="Output 9 19 3" xfId="45741"/>
    <cellStyle name="Output 9 2" xfId="7255"/>
    <cellStyle name="Output 9 2 2" xfId="19260"/>
    <cellStyle name="Output 9 2 2 2" xfId="45744"/>
    <cellStyle name="Output 9 2 3" xfId="45743"/>
    <cellStyle name="Output 9 20" xfId="14532"/>
    <cellStyle name="Output 9 20 2" xfId="45745"/>
    <cellStyle name="Output 9 21" xfId="45722"/>
    <cellStyle name="Output 9 22" xfId="4475"/>
    <cellStyle name="Output 9 3" xfId="7722"/>
    <cellStyle name="Output 9 3 2" xfId="19665"/>
    <cellStyle name="Output 9 3 2 2" xfId="45747"/>
    <cellStyle name="Output 9 3 3" xfId="45746"/>
    <cellStyle name="Output 9 4" xfId="8172"/>
    <cellStyle name="Output 9 4 2" xfId="20055"/>
    <cellStyle name="Output 9 4 2 2" xfId="45749"/>
    <cellStyle name="Output 9 4 3" xfId="45748"/>
    <cellStyle name="Output 9 5" xfId="8639"/>
    <cellStyle name="Output 9 5 2" xfId="20444"/>
    <cellStyle name="Output 9 5 2 2" xfId="45751"/>
    <cellStyle name="Output 9 5 3" xfId="45750"/>
    <cellStyle name="Output 9 6" xfId="9094"/>
    <cellStyle name="Output 9 6 2" xfId="20855"/>
    <cellStyle name="Output 9 6 2 2" xfId="45753"/>
    <cellStyle name="Output 9 6 3" xfId="45752"/>
    <cellStyle name="Output 9 7" xfId="9539"/>
    <cellStyle name="Output 9 7 2" xfId="21255"/>
    <cellStyle name="Output 9 7 2 2" xfId="45755"/>
    <cellStyle name="Output 9 7 3" xfId="45754"/>
    <cellStyle name="Output 9 8" xfId="9983"/>
    <cellStyle name="Output 9 8 2" xfId="21639"/>
    <cellStyle name="Output 9 8 2 2" xfId="45757"/>
    <cellStyle name="Output 9 8 3" xfId="45756"/>
    <cellStyle name="Output 9 9" xfId="10416"/>
    <cellStyle name="Output 9 9 2" xfId="22017"/>
    <cellStyle name="Output 9 9 2 2" xfId="45759"/>
    <cellStyle name="Output 9 9 3" xfId="45758"/>
    <cellStyle name="Percent" xfId="1167" builtinId="5"/>
    <cellStyle name="Percent 2" xfId="1174"/>
    <cellStyle name="Percent 2 10" xfId="1045"/>
    <cellStyle name="Percent 2 11" xfId="1129"/>
    <cellStyle name="Percent 2 12" xfId="1251"/>
    <cellStyle name="Percent 2 2" xfId="116"/>
    <cellStyle name="Percent 2 2 2" xfId="1397"/>
    <cellStyle name="Percent 2 2 2 2" xfId="45761"/>
    <cellStyle name="Percent 2 2 3" xfId="1398"/>
    <cellStyle name="Percent 2 3" xfId="276"/>
    <cellStyle name="Percent 2 3 2" xfId="1252"/>
    <cellStyle name="Percent 2 3 2 2" xfId="45762"/>
    <cellStyle name="Percent 2 4" xfId="364"/>
    <cellStyle name="Percent 2 4 2" xfId="45763"/>
    <cellStyle name="Percent 2 5" xfId="454"/>
    <cellStyle name="Percent 2 5 2" xfId="45760"/>
    <cellStyle name="Percent 2 6" xfId="573"/>
    <cellStyle name="Percent 2 7" xfId="692"/>
    <cellStyle name="Percent 2 8" xfId="810"/>
    <cellStyle name="Percent 2 9" xfId="928"/>
    <cellStyle name="Percent 3" xfId="1175"/>
    <cellStyle name="Percent 3 2" xfId="1399"/>
    <cellStyle name="Percent 3 2 2" xfId="45764"/>
    <cellStyle name="Percent 3 3" xfId="1400"/>
    <cellStyle name="Percent 4" xfId="1176"/>
    <cellStyle name="Percent 4 2" xfId="1401"/>
    <cellStyle name="Percent 4 2 2" xfId="45766"/>
    <cellStyle name="Percent 4 3" xfId="45765"/>
    <cellStyle name="Percent 5" xfId="1250"/>
    <cellStyle name="Percent 5 2" xfId="1402"/>
    <cellStyle name="Percent 5 2 2" xfId="45767"/>
    <cellStyle name="Percent 6" xfId="1403"/>
    <cellStyle name="Percent 6 2" xfId="45768"/>
    <cellStyle name="rowfield" xfId="1253"/>
    <cellStyle name="rowfield 2" xfId="45769"/>
    <cellStyle name="rowfield 3" xfId="25545"/>
    <cellStyle name="SAPBEXaggData" xfId="117"/>
    <cellStyle name="SAPBEXaggData 2" xfId="455"/>
    <cellStyle name="SAPBEXaggData 2 2" xfId="45770"/>
    <cellStyle name="SAPBEXaggData 3" xfId="574"/>
    <cellStyle name="SAPBEXaggData 4" xfId="693"/>
    <cellStyle name="SAPBEXaggData 5" xfId="811"/>
    <cellStyle name="SAPBEXaggData 6" xfId="929"/>
    <cellStyle name="SAPBEXaggData 7" xfId="1046"/>
    <cellStyle name="SAPBEXaggData 8" xfId="1130"/>
    <cellStyle name="SAPBEXaggData 9" xfId="25559"/>
    <cellStyle name="SAPBEXaggDataEmph" xfId="118"/>
    <cellStyle name="SAPBEXaggDataEmph 2" xfId="456"/>
    <cellStyle name="SAPBEXaggDataEmph 2 2" xfId="45771"/>
    <cellStyle name="SAPBEXaggDataEmph 3" xfId="575"/>
    <cellStyle name="SAPBEXaggDataEmph 4" xfId="694"/>
    <cellStyle name="SAPBEXaggDataEmph 5" xfId="812"/>
    <cellStyle name="SAPBEXaggDataEmph 6" xfId="930"/>
    <cellStyle name="SAPBEXaggDataEmph 7" xfId="1047"/>
    <cellStyle name="SAPBEXaggDataEmph 8" xfId="1131"/>
    <cellStyle name="SAPBEXaggDataEmph 9" xfId="25560"/>
    <cellStyle name="SAPBEXaggItem" xfId="119"/>
    <cellStyle name="SAPBEXaggItem 2" xfId="457"/>
    <cellStyle name="SAPBEXaggItem 2 2" xfId="45772"/>
    <cellStyle name="SAPBEXaggItem 3" xfId="576"/>
    <cellStyle name="SAPBEXaggItem 4" xfId="695"/>
    <cellStyle name="SAPBEXaggItem 5" xfId="813"/>
    <cellStyle name="SAPBEXaggItem 6" xfId="931"/>
    <cellStyle name="SAPBEXaggItem 7" xfId="1048"/>
    <cellStyle name="SAPBEXaggItem 8" xfId="1132"/>
    <cellStyle name="SAPBEXaggItem 9" xfId="25561"/>
    <cellStyle name="SAPBEXaggItemX" xfId="120"/>
    <cellStyle name="SAPBEXaggItemX 2" xfId="458"/>
    <cellStyle name="SAPBEXaggItemX 2 2" xfId="45773"/>
    <cellStyle name="SAPBEXaggItemX 3" xfId="577"/>
    <cellStyle name="SAPBEXaggItemX 4" xfId="696"/>
    <cellStyle name="SAPBEXaggItemX 5" xfId="814"/>
    <cellStyle name="SAPBEXaggItemX 6" xfId="932"/>
    <cellStyle name="SAPBEXaggItemX 7" xfId="1049"/>
    <cellStyle name="SAPBEXaggItemX 8" xfId="1133"/>
    <cellStyle name="SAPBEXaggItemX 9" xfId="25562"/>
    <cellStyle name="SAPBEXchaText" xfId="121"/>
    <cellStyle name="SAPBEXchaText 2" xfId="45774"/>
    <cellStyle name="SAPBEXexcBad7" xfId="122"/>
    <cellStyle name="SAPBEXexcBad7 2" xfId="460"/>
    <cellStyle name="SAPBEXexcBad7 2 2" xfId="45775"/>
    <cellStyle name="SAPBEXexcBad7 3" xfId="579"/>
    <cellStyle name="SAPBEXexcBad7 4" xfId="698"/>
    <cellStyle name="SAPBEXexcBad7 5" xfId="816"/>
    <cellStyle name="SAPBEXexcBad7 6" xfId="934"/>
    <cellStyle name="SAPBEXexcBad7 7" xfId="1051"/>
    <cellStyle name="SAPBEXexcBad7 8" xfId="1134"/>
    <cellStyle name="SAPBEXexcBad7 9" xfId="25563"/>
    <cellStyle name="SAPBEXexcBad8" xfId="123"/>
    <cellStyle name="SAPBEXexcBad8 2" xfId="461"/>
    <cellStyle name="SAPBEXexcBad8 2 2" xfId="45776"/>
    <cellStyle name="SAPBEXexcBad8 3" xfId="580"/>
    <cellStyle name="SAPBEXexcBad8 4" xfId="699"/>
    <cellStyle name="SAPBEXexcBad8 5" xfId="817"/>
    <cellStyle name="SAPBEXexcBad8 6" xfId="935"/>
    <cellStyle name="SAPBEXexcBad8 7" xfId="1052"/>
    <cellStyle name="SAPBEXexcBad8 8" xfId="1135"/>
    <cellStyle name="SAPBEXexcBad8 9" xfId="25564"/>
    <cellStyle name="SAPBEXexcBad9" xfId="124"/>
    <cellStyle name="SAPBEXexcBad9 2" xfId="462"/>
    <cellStyle name="SAPBEXexcBad9 2 2" xfId="45777"/>
    <cellStyle name="SAPBEXexcBad9 3" xfId="581"/>
    <cellStyle name="SAPBEXexcBad9 4" xfId="700"/>
    <cellStyle name="SAPBEXexcBad9 5" xfId="818"/>
    <cellStyle name="SAPBEXexcBad9 6" xfId="936"/>
    <cellStyle name="SAPBEXexcBad9 7" xfId="1053"/>
    <cellStyle name="SAPBEXexcBad9 8" xfId="1136"/>
    <cellStyle name="SAPBEXexcBad9 9" xfId="25565"/>
    <cellStyle name="SAPBEXexcCritical4" xfId="125"/>
    <cellStyle name="SAPBEXexcCritical4 2" xfId="463"/>
    <cellStyle name="SAPBEXexcCritical4 2 2" xfId="45778"/>
    <cellStyle name="SAPBEXexcCritical4 3" xfId="582"/>
    <cellStyle name="SAPBEXexcCritical4 4" xfId="701"/>
    <cellStyle name="SAPBEXexcCritical4 5" xfId="819"/>
    <cellStyle name="SAPBEXexcCritical4 6" xfId="937"/>
    <cellStyle name="SAPBEXexcCritical4 7" xfId="1054"/>
    <cellStyle name="SAPBEXexcCritical4 8" xfId="1137"/>
    <cellStyle name="SAPBEXexcCritical4 9" xfId="25566"/>
    <cellStyle name="SAPBEXexcCritical5" xfId="126"/>
    <cellStyle name="SAPBEXexcCritical5 2" xfId="464"/>
    <cellStyle name="SAPBEXexcCritical5 2 2" xfId="45779"/>
    <cellStyle name="SAPBEXexcCritical5 3" xfId="583"/>
    <cellStyle name="SAPBEXexcCritical5 4" xfId="702"/>
    <cellStyle name="SAPBEXexcCritical5 5" xfId="820"/>
    <cellStyle name="SAPBEXexcCritical5 6" xfId="938"/>
    <cellStyle name="SAPBEXexcCritical5 7" xfId="1055"/>
    <cellStyle name="SAPBEXexcCritical5 8" xfId="1138"/>
    <cellStyle name="SAPBEXexcCritical5 9" xfId="25567"/>
    <cellStyle name="SAPBEXexcCritical6" xfId="127"/>
    <cellStyle name="SAPBEXexcCritical6 2" xfId="465"/>
    <cellStyle name="SAPBEXexcCritical6 2 2" xfId="45780"/>
    <cellStyle name="SAPBEXexcCritical6 3" xfId="584"/>
    <cellStyle name="SAPBEXexcCritical6 4" xfId="703"/>
    <cellStyle name="SAPBEXexcCritical6 5" xfId="821"/>
    <cellStyle name="SAPBEXexcCritical6 6" xfId="939"/>
    <cellStyle name="SAPBEXexcCritical6 7" xfId="1056"/>
    <cellStyle name="SAPBEXexcCritical6 8" xfId="1139"/>
    <cellStyle name="SAPBEXexcCritical6 9" xfId="25568"/>
    <cellStyle name="SAPBEXexcGood1" xfId="128"/>
    <cellStyle name="SAPBEXexcGood1 2" xfId="466"/>
    <cellStyle name="SAPBEXexcGood1 2 2" xfId="45781"/>
    <cellStyle name="SAPBEXexcGood1 3" xfId="585"/>
    <cellStyle name="SAPBEXexcGood1 4" xfId="704"/>
    <cellStyle name="SAPBEXexcGood1 5" xfId="822"/>
    <cellStyle name="SAPBEXexcGood1 6" xfId="940"/>
    <cellStyle name="SAPBEXexcGood1 7" xfId="1057"/>
    <cellStyle name="SAPBEXexcGood1 8" xfId="1140"/>
    <cellStyle name="SAPBEXexcGood1 9" xfId="25569"/>
    <cellStyle name="SAPBEXexcGood2" xfId="129"/>
    <cellStyle name="SAPBEXexcGood2 2" xfId="467"/>
    <cellStyle name="SAPBEXexcGood2 2 2" xfId="45782"/>
    <cellStyle name="SAPBEXexcGood2 3" xfId="586"/>
    <cellStyle name="SAPBEXexcGood2 4" xfId="705"/>
    <cellStyle name="SAPBEXexcGood2 5" xfId="823"/>
    <cellStyle name="SAPBEXexcGood2 6" xfId="941"/>
    <cellStyle name="SAPBEXexcGood2 7" xfId="1058"/>
    <cellStyle name="SAPBEXexcGood2 8" xfId="1141"/>
    <cellStyle name="SAPBEXexcGood2 9" xfId="25570"/>
    <cellStyle name="SAPBEXexcGood3" xfId="130"/>
    <cellStyle name="SAPBEXexcGood3 2" xfId="468"/>
    <cellStyle name="SAPBEXexcGood3 2 2" xfId="45783"/>
    <cellStyle name="SAPBEXexcGood3 3" xfId="587"/>
    <cellStyle name="SAPBEXexcGood3 4" xfId="706"/>
    <cellStyle name="SAPBEXexcGood3 5" xfId="824"/>
    <cellStyle name="SAPBEXexcGood3 6" xfId="942"/>
    <cellStyle name="SAPBEXexcGood3 7" xfId="1059"/>
    <cellStyle name="SAPBEXexcGood3 8" xfId="1142"/>
    <cellStyle name="SAPBEXexcGood3 9" xfId="25571"/>
    <cellStyle name="SAPBEXfilterDrill" xfId="131"/>
    <cellStyle name="SAPBEXfilterDrill 2" xfId="45784"/>
    <cellStyle name="SAPBEXfilterItem" xfId="132"/>
    <cellStyle name="SAPBEXfilterItem 2" xfId="45785"/>
    <cellStyle name="SAPBEXfilterText" xfId="133"/>
    <cellStyle name="SAPBEXfilterText 2" xfId="45786"/>
    <cellStyle name="SAPBEXformats" xfId="134"/>
    <cellStyle name="SAPBEXformats 2" xfId="472"/>
    <cellStyle name="SAPBEXformats 2 2" xfId="45787"/>
    <cellStyle name="SAPBEXformats 3" xfId="591"/>
    <cellStyle name="SAPBEXformats 4" xfId="710"/>
    <cellStyle name="SAPBEXformats 5" xfId="828"/>
    <cellStyle name="SAPBEXformats 6" xfId="946"/>
    <cellStyle name="SAPBEXformats 7" xfId="1063"/>
    <cellStyle name="SAPBEXformats 8" xfId="1143"/>
    <cellStyle name="SAPBEXformats 9" xfId="25572"/>
    <cellStyle name="SAPBEXheaderItem" xfId="135"/>
    <cellStyle name="SAPBEXheaderItem 2" xfId="45788"/>
    <cellStyle name="SAPBEXheaderText" xfId="136"/>
    <cellStyle name="SAPBEXheaderText 2" xfId="45789"/>
    <cellStyle name="SAPBEXHLevel0" xfId="137"/>
    <cellStyle name="SAPBEXHLevel0 2" xfId="474"/>
    <cellStyle name="SAPBEXHLevel0 2 2" xfId="45790"/>
    <cellStyle name="SAPBEXHLevel0 3" xfId="594"/>
    <cellStyle name="SAPBEXHLevel0 4" xfId="713"/>
    <cellStyle name="SAPBEXHLevel0 5" xfId="831"/>
    <cellStyle name="SAPBEXHLevel0 6" xfId="949"/>
    <cellStyle name="SAPBEXHLevel0 7" xfId="1066"/>
    <cellStyle name="SAPBEXHLevel0 8" xfId="1144"/>
    <cellStyle name="SAPBEXHLevel0 9" xfId="25573"/>
    <cellStyle name="SAPBEXHLevel0X" xfId="138"/>
    <cellStyle name="SAPBEXHLevel0X 2" xfId="475"/>
    <cellStyle name="SAPBEXHLevel0X 2 2" xfId="45791"/>
    <cellStyle name="SAPBEXHLevel0X 3" xfId="595"/>
    <cellStyle name="SAPBEXHLevel0X 4" xfId="714"/>
    <cellStyle name="SAPBEXHLevel0X 5" xfId="832"/>
    <cellStyle name="SAPBEXHLevel0X 6" xfId="950"/>
    <cellStyle name="SAPBEXHLevel0X 7" xfId="1067"/>
    <cellStyle name="SAPBEXHLevel0X 8" xfId="1145"/>
    <cellStyle name="SAPBEXHLevel0X 9" xfId="25574"/>
    <cellStyle name="SAPBEXHLevel1" xfId="139"/>
    <cellStyle name="SAPBEXHLevel1 2" xfId="476"/>
    <cellStyle name="SAPBEXHLevel1 2 2" xfId="45792"/>
    <cellStyle name="SAPBEXHLevel1 3" xfId="596"/>
    <cellStyle name="SAPBEXHLevel1 4" xfId="715"/>
    <cellStyle name="SAPBEXHLevel1 5" xfId="833"/>
    <cellStyle name="SAPBEXHLevel1 6" xfId="951"/>
    <cellStyle name="SAPBEXHLevel1 7" xfId="1068"/>
    <cellStyle name="SAPBEXHLevel1 8" xfId="1146"/>
    <cellStyle name="SAPBEXHLevel1 9" xfId="25575"/>
    <cellStyle name="SAPBEXHLevel1X" xfId="140"/>
    <cellStyle name="SAPBEXHLevel1X 2" xfId="477"/>
    <cellStyle name="SAPBEXHLevel1X 2 2" xfId="45793"/>
    <cellStyle name="SAPBEXHLevel1X 3" xfId="597"/>
    <cellStyle name="SAPBEXHLevel1X 4" xfId="716"/>
    <cellStyle name="SAPBEXHLevel1X 5" xfId="834"/>
    <cellStyle name="SAPBEXHLevel1X 6" xfId="952"/>
    <cellStyle name="SAPBEXHLevel1X 7" xfId="1069"/>
    <cellStyle name="SAPBEXHLevel1X 8" xfId="1147"/>
    <cellStyle name="SAPBEXHLevel1X 9" xfId="25576"/>
    <cellStyle name="SAPBEXHLevel2" xfId="141"/>
    <cellStyle name="SAPBEXHLevel2 2" xfId="478"/>
    <cellStyle name="SAPBEXHLevel2 2 2" xfId="45794"/>
    <cellStyle name="SAPBEXHLevel2 3" xfId="598"/>
    <cellStyle name="SAPBEXHLevel2 4" xfId="717"/>
    <cellStyle name="SAPBEXHLevel2 5" xfId="835"/>
    <cellStyle name="SAPBEXHLevel2 6" xfId="953"/>
    <cellStyle name="SAPBEXHLevel2 7" xfId="1070"/>
    <cellStyle name="SAPBEXHLevel2 8" xfId="1148"/>
    <cellStyle name="SAPBEXHLevel2 9" xfId="25577"/>
    <cellStyle name="SAPBEXHLevel2X" xfId="142"/>
    <cellStyle name="SAPBEXHLevel2X 2" xfId="479"/>
    <cellStyle name="SAPBEXHLevel2X 2 2" xfId="45795"/>
    <cellStyle name="SAPBEXHLevel2X 3" xfId="599"/>
    <cellStyle name="SAPBEXHLevel2X 4" xfId="718"/>
    <cellStyle name="SAPBEXHLevel2X 5" xfId="836"/>
    <cellStyle name="SAPBEXHLevel2X 6" xfId="954"/>
    <cellStyle name="SAPBEXHLevel2X 7" xfId="1071"/>
    <cellStyle name="SAPBEXHLevel2X 8" xfId="1149"/>
    <cellStyle name="SAPBEXHLevel2X 9" xfId="25578"/>
    <cellStyle name="SAPBEXHLevel3" xfId="143"/>
    <cellStyle name="SAPBEXHLevel3 2" xfId="480"/>
    <cellStyle name="SAPBEXHLevel3 2 2" xfId="45796"/>
    <cellStyle name="SAPBEXHLevel3 3" xfId="600"/>
    <cellStyle name="SAPBEXHLevel3 4" xfId="719"/>
    <cellStyle name="SAPBEXHLevel3 5" xfId="837"/>
    <cellStyle name="SAPBEXHLevel3 6" xfId="955"/>
    <cellStyle name="SAPBEXHLevel3 7" xfId="1072"/>
    <cellStyle name="SAPBEXHLevel3 8" xfId="1150"/>
    <cellStyle name="SAPBEXHLevel3 9" xfId="25579"/>
    <cellStyle name="SAPBEXHLevel3X" xfId="144"/>
    <cellStyle name="SAPBEXHLevel3X 2" xfId="481"/>
    <cellStyle name="SAPBEXHLevel3X 2 2" xfId="45797"/>
    <cellStyle name="SAPBEXHLevel3X 3" xfId="601"/>
    <cellStyle name="SAPBEXHLevel3X 4" xfId="720"/>
    <cellStyle name="SAPBEXHLevel3X 5" xfId="838"/>
    <cellStyle name="SAPBEXHLevel3X 6" xfId="956"/>
    <cellStyle name="SAPBEXHLevel3X 7" xfId="1073"/>
    <cellStyle name="SAPBEXHLevel3X 8" xfId="1151"/>
    <cellStyle name="SAPBEXHLevel3X 9" xfId="25580"/>
    <cellStyle name="SAPBEXinputData" xfId="145"/>
    <cellStyle name="SAPBEXinputData 10" xfId="1074"/>
    <cellStyle name="SAPBEXinputData 11" xfId="1152"/>
    <cellStyle name="SAPBEXinputData 12" xfId="25581"/>
    <cellStyle name="SAPBEXinputData 2" xfId="161"/>
    <cellStyle name="SAPBEXinputData 2 10" xfId="1165"/>
    <cellStyle name="SAPBEXinputData 2 11" xfId="45798"/>
    <cellStyle name="SAPBEXinputData 2 2" xfId="320"/>
    <cellStyle name="SAPBEXinputData 2 3" xfId="408"/>
    <cellStyle name="SAPBEXinputData 2 4" xfId="495"/>
    <cellStyle name="SAPBEXinputData 2 5" xfId="617"/>
    <cellStyle name="SAPBEXinputData 2 6" xfId="735"/>
    <cellStyle name="SAPBEXinputData 2 7" xfId="853"/>
    <cellStyle name="SAPBEXinputData 2 8" xfId="972"/>
    <cellStyle name="SAPBEXinputData 2 9" xfId="1089"/>
    <cellStyle name="SAPBEXinputData 3" xfId="305"/>
    <cellStyle name="SAPBEXinputData 4" xfId="393"/>
    <cellStyle name="SAPBEXinputData 5" xfId="482"/>
    <cellStyle name="SAPBEXinputData 6" xfId="602"/>
    <cellStyle name="SAPBEXinputData 7" xfId="721"/>
    <cellStyle name="SAPBEXinputData 8" xfId="839"/>
    <cellStyle name="SAPBEXinputData 9" xfId="957"/>
    <cellStyle name="SAPBEXresData" xfId="146"/>
    <cellStyle name="SAPBEXresData 2" xfId="483"/>
    <cellStyle name="SAPBEXresData 2 2" xfId="45799"/>
    <cellStyle name="SAPBEXresData 3" xfId="603"/>
    <cellStyle name="SAPBEXresData 4" xfId="722"/>
    <cellStyle name="SAPBEXresData 5" xfId="840"/>
    <cellStyle name="SAPBEXresData 6" xfId="958"/>
    <cellStyle name="SAPBEXresData 7" xfId="1075"/>
    <cellStyle name="SAPBEXresData 8" xfId="1153"/>
    <cellStyle name="SAPBEXresData 9" xfId="25582"/>
    <cellStyle name="SAPBEXresDataEmph" xfId="147"/>
    <cellStyle name="SAPBEXresDataEmph 2" xfId="484"/>
    <cellStyle name="SAPBEXresDataEmph 2 2" xfId="45800"/>
    <cellStyle name="SAPBEXresDataEmph 3" xfId="604"/>
    <cellStyle name="SAPBEXresDataEmph 4" xfId="723"/>
    <cellStyle name="SAPBEXresDataEmph 5" xfId="841"/>
    <cellStyle name="SAPBEXresDataEmph 6" xfId="959"/>
    <cellStyle name="SAPBEXresDataEmph 7" xfId="1076"/>
    <cellStyle name="SAPBEXresDataEmph 8" xfId="1154"/>
    <cellStyle name="SAPBEXresDataEmph 9" xfId="25583"/>
    <cellStyle name="SAPBEXresItem" xfId="148"/>
    <cellStyle name="SAPBEXresItem 2" xfId="485"/>
    <cellStyle name="SAPBEXresItem 2 2" xfId="45801"/>
    <cellStyle name="SAPBEXresItem 3" xfId="605"/>
    <cellStyle name="SAPBEXresItem 4" xfId="724"/>
    <cellStyle name="SAPBEXresItem 5" xfId="842"/>
    <cellStyle name="SAPBEXresItem 6" xfId="960"/>
    <cellStyle name="SAPBEXresItem 7" xfId="1077"/>
    <cellStyle name="SAPBEXresItem 8" xfId="1155"/>
    <cellStyle name="SAPBEXresItem 9" xfId="25584"/>
    <cellStyle name="SAPBEXresItemX" xfId="149"/>
    <cellStyle name="SAPBEXresItemX 2" xfId="486"/>
    <cellStyle name="SAPBEXresItemX 2 2" xfId="45802"/>
    <cellStyle name="SAPBEXresItemX 3" xfId="606"/>
    <cellStyle name="SAPBEXresItemX 4" xfId="725"/>
    <cellStyle name="SAPBEXresItemX 5" xfId="843"/>
    <cellStyle name="SAPBEXresItemX 6" xfId="961"/>
    <cellStyle name="SAPBEXresItemX 7" xfId="1078"/>
    <cellStyle name="SAPBEXresItemX 8" xfId="1156"/>
    <cellStyle name="SAPBEXresItemX 9" xfId="25585"/>
    <cellStyle name="SAPBEXstdData" xfId="150"/>
    <cellStyle name="SAPBEXstdData 2" xfId="487"/>
    <cellStyle name="SAPBEXstdData 2 2" xfId="45803"/>
    <cellStyle name="SAPBEXstdData 3" xfId="607"/>
    <cellStyle name="SAPBEXstdData 4" xfId="726"/>
    <cellStyle name="SAPBEXstdData 5" xfId="844"/>
    <cellStyle name="SAPBEXstdData 6" xfId="962"/>
    <cellStyle name="SAPBEXstdData 7" xfId="1079"/>
    <cellStyle name="SAPBEXstdData 8" xfId="1157"/>
    <cellStyle name="SAPBEXstdData 9" xfId="25586"/>
    <cellStyle name="SAPBEXstdDataEmph" xfId="151"/>
    <cellStyle name="SAPBEXstdDataEmph 2" xfId="488"/>
    <cellStyle name="SAPBEXstdDataEmph 2 2" xfId="45804"/>
    <cellStyle name="SAPBEXstdDataEmph 3" xfId="608"/>
    <cellStyle name="SAPBEXstdDataEmph 4" xfId="727"/>
    <cellStyle name="SAPBEXstdDataEmph 5" xfId="845"/>
    <cellStyle name="SAPBEXstdDataEmph 6" xfId="963"/>
    <cellStyle name="SAPBEXstdDataEmph 7" xfId="1080"/>
    <cellStyle name="SAPBEXstdDataEmph 8" xfId="1158"/>
    <cellStyle name="SAPBEXstdDataEmph 9" xfId="25587"/>
    <cellStyle name="SAPBEXstdItem" xfId="152"/>
    <cellStyle name="SAPBEXstdItem 2" xfId="489"/>
    <cellStyle name="SAPBEXstdItem 2 2" xfId="45805"/>
    <cellStyle name="SAPBEXstdItem 3" xfId="609"/>
    <cellStyle name="SAPBEXstdItem 4" xfId="728"/>
    <cellStyle name="SAPBEXstdItem 5" xfId="846"/>
    <cellStyle name="SAPBEXstdItem 6" xfId="964"/>
    <cellStyle name="SAPBEXstdItem 7" xfId="1081"/>
    <cellStyle name="SAPBEXstdItem 8" xfId="1159"/>
    <cellStyle name="SAPBEXstdItem 9" xfId="25588"/>
    <cellStyle name="SAPBEXstdItemX" xfId="153"/>
    <cellStyle name="SAPBEXstdItemX 2" xfId="490"/>
    <cellStyle name="SAPBEXstdItemX 2 2" xfId="45806"/>
    <cellStyle name="SAPBEXstdItemX 3" xfId="610"/>
    <cellStyle name="SAPBEXstdItemX 4" xfId="729"/>
    <cellStyle name="SAPBEXstdItemX 5" xfId="847"/>
    <cellStyle name="SAPBEXstdItemX 6" xfId="965"/>
    <cellStyle name="SAPBEXstdItemX 7" xfId="1082"/>
    <cellStyle name="SAPBEXstdItemX 8" xfId="1160"/>
    <cellStyle name="SAPBEXstdItemX 9" xfId="25589"/>
    <cellStyle name="SAPBEXtitle" xfId="154"/>
    <cellStyle name="SAPBEXtitle 2" xfId="45807"/>
    <cellStyle name="SAPBEXundefined" xfId="155"/>
    <cellStyle name="SAPBEXundefined 2" xfId="491"/>
    <cellStyle name="SAPBEXundefined 2 2" xfId="45808"/>
    <cellStyle name="SAPBEXundefined 3" xfId="612"/>
    <cellStyle name="SAPBEXundefined 4" xfId="731"/>
    <cellStyle name="SAPBEXundefined 5" xfId="849"/>
    <cellStyle name="SAPBEXundefined 6" xfId="967"/>
    <cellStyle name="SAPBEXundefined 7" xfId="1084"/>
    <cellStyle name="SAPBEXundefined 8" xfId="1161"/>
    <cellStyle name="SAPBEXundefined 9" xfId="25590"/>
    <cellStyle name="Sheet Title" xfId="156"/>
    <cellStyle name="Sheet Title 2" xfId="45809"/>
    <cellStyle name="Style 1" xfId="157"/>
    <cellStyle name="Style 1 2" xfId="16692"/>
    <cellStyle name="Style 1 2 2" xfId="45811"/>
    <cellStyle name="Style 1 3" xfId="17304"/>
    <cellStyle name="Style 1 3 2" xfId="45812"/>
    <cellStyle name="Style 1 4" xfId="25591"/>
    <cellStyle name="Style 1 4 2" xfId="45813"/>
    <cellStyle name="Style 1 5" xfId="45814"/>
    <cellStyle name="Style 1 6" xfId="45810"/>
    <cellStyle name="Title 10" xfId="859"/>
    <cellStyle name="Title 10 2" xfId="45816"/>
    <cellStyle name="Title 10 3" xfId="4476"/>
    <cellStyle name="Title 11" xfId="977"/>
    <cellStyle name="Title 11 2" xfId="45817"/>
    <cellStyle name="Title 11 3" xfId="4477"/>
    <cellStyle name="Title 12" xfId="4478"/>
    <cellStyle name="Title 12 10" xfId="4479"/>
    <cellStyle name="Title 12 10 2" xfId="45819"/>
    <cellStyle name="Title 12 11" xfId="4480"/>
    <cellStyle name="Title 12 11 2" xfId="45820"/>
    <cellStyle name="Title 12 12" xfId="4481"/>
    <cellStyle name="Title 12 12 2" xfId="45821"/>
    <cellStyle name="Title 12 13" xfId="4482"/>
    <cellStyle name="Title 12 13 2" xfId="45822"/>
    <cellStyle name="Title 12 14" xfId="4483"/>
    <cellStyle name="Title 12 14 2" xfId="45823"/>
    <cellStyle name="Title 12 15" xfId="4484"/>
    <cellStyle name="Title 12 15 2" xfId="45824"/>
    <cellStyle name="Title 12 16" xfId="4485"/>
    <cellStyle name="Title 12 16 2" xfId="45825"/>
    <cellStyle name="Title 12 17" xfId="4486"/>
    <cellStyle name="Title 12 17 2" xfId="45826"/>
    <cellStyle name="Title 12 18" xfId="4487"/>
    <cellStyle name="Title 12 18 2" xfId="45827"/>
    <cellStyle name="Title 12 19" xfId="4488"/>
    <cellStyle name="Title 12 19 2" xfId="45828"/>
    <cellStyle name="Title 12 2" xfId="4489"/>
    <cellStyle name="Title 12 2 2" xfId="45829"/>
    <cellStyle name="Title 12 20" xfId="4490"/>
    <cellStyle name="Title 12 20 2" xfId="45830"/>
    <cellStyle name="Title 12 21" xfId="4491"/>
    <cellStyle name="Title 12 21 2" xfId="45831"/>
    <cellStyle name="Title 12 22" xfId="4492"/>
    <cellStyle name="Title 12 22 2" xfId="45832"/>
    <cellStyle name="Title 12 23" xfId="4493"/>
    <cellStyle name="Title 12 23 2" xfId="45833"/>
    <cellStyle name="Title 12 24" xfId="4494"/>
    <cellStyle name="Title 12 24 2" xfId="45834"/>
    <cellStyle name="Title 12 25" xfId="4495"/>
    <cellStyle name="Title 12 25 2" xfId="45835"/>
    <cellStyle name="Title 12 26" xfId="4496"/>
    <cellStyle name="Title 12 26 2" xfId="45836"/>
    <cellStyle name="Title 12 27" xfId="4497"/>
    <cellStyle name="Title 12 27 2" xfId="45837"/>
    <cellStyle name="Title 12 28" xfId="4498"/>
    <cellStyle name="Title 12 28 2" xfId="45838"/>
    <cellStyle name="Title 12 29" xfId="4499"/>
    <cellStyle name="Title 12 29 2" xfId="45839"/>
    <cellStyle name="Title 12 3" xfId="4500"/>
    <cellStyle name="Title 12 3 2" xfId="45840"/>
    <cellStyle name="Title 12 30" xfId="4501"/>
    <cellStyle name="Title 12 30 2" xfId="45841"/>
    <cellStyle name="Title 12 31" xfId="45818"/>
    <cellStyle name="Title 12 4" xfId="4502"/>
    <cellStyle name="Title 12 4 2" xfId="45842"/>
    <cellStyle name="Title 12 5" xfId="4503"/>
    <cellStyle name="Title 12 5 2" xfId="45843"/>
    <cellStyle name="Title 12 6" xfId="4504"/>
    <cellStyle name="Title 12 6 2" xfId="45844"/>
    <cellStyle name="Title 12 7" xfId="4505"/>
    <cellStyle name="Title 12 7 2" xfId="45845"/>
    <cellStyle name="Title 12 8" xfId="4506"/>
    <cellStyle name="Title 12 8 2" xfId="45846"/>
    <cellStyle name="Title 12 9" xfId="4507"/>
    <cellStyle name="Title 12 9 2" xfId="45847"/>
    <cellStyle name="Title 13" xfId="4508"/>
    <cellStyle name="Title 13 2" xfId="45848"/>
    <cellStyle name="Title 14" xfId="4509"/>
    <cellStyle name="Title 14 2" xfId="45849"/>
    <cellStyle name="Title 15" xfId="4663"/>
    <cellStyle name="Title 15 2" xfId="45850"/>
    <cellStyle name="Title 16" xfId="17358"/>
    <cellStyle name="Title 16 2" xfId="45851"/>
    <cellStyle name="Title 17" xfId="45852"/>
    <cellStyle name="Title 18" xfId="45815"/>
    <cellStyle name="Title 2" xfId="41"/>
    <cellStyle name="Title 2 10" xfId="1086"/>
    <cellStyle name="Title 2 10 2" xfId="45853"/>
    <cellStyle name="Title 2 11" xfId="1162"/>
    <cellStyle name="Title 2 2" xfId="158"/>
    <cellStyle name="Title 2 2 2" xfId="45854"/>
    <cellStyle name="Title 2 3" xfId="317"/>
    <cellStyle name="Title 2 3 2" xfId="45855"/>
    <cellStyle name="Title 2 4" xfId="405"/>
    <cellStyle name="Title 2 4 2" xfId="45856"/>
    <cellStyle name="Title 2 5" xfId="492"/>
    <cellStyle name="Title 2 5 2" xfId="45857"/>
    <cellStyle name="Title 2 6" xfId="614"/>
    <cellStyle name="Title 2 6 2" xfId="45858"/>
    <cellStyle name="Title 2 7" xfId="732"/>
    <cellStyle name="Title 2 7 2" xfId="45859"/>
    <cellStyle name="Title 2 8" xfId="850"/>
    <cellStyle name="Title 2 8 2" xfId="45860"/>
    <cellStyle name="Title 2 9" xfId="969"/>
    <cellStyle name="Title 2 9 2" xfId="45861"/>
    <cellStyle name="Title 3" xfId="202"/>
    <cellStyle name="Title 3 2" xfId="4510"/>
    <cellStyle name="Title 3 2 2" xfId="45863"/>
    <cellStyle name="Title 3 3" xfId="45862"/>
    <cellStyle name="Title 3 4" xfId="1521"/>
    <cellStyle name="Title 4" xfId="273"/>
    <cellStyle name="Title 4 2" xfId="4511"/>
    <cellStyle name="Title 4 2 2" xfId="45865"/>
    <cellStyle name="Title 4 3" xfId="45864"/>
    <cellStyle name="Title 4 4" xfId="1522"/>
    <cellStyle name="Title 5" xfId="361"/>
    <cellStyle name="Title 5 2" xfId="4512"/>
    <cellStyle name="Title 5 2 2" xfId="45867"/>
    <cellStyle name="Title 5 3" xfId="45866"/>
    <cellStyle name="Title 5 4" xfId="1523"/>
    <cellStyle name="Title 6" xfId="497"/>
    <cellStyle name="Title 6 2" xfId="4513"/>
    <cellStyle name="Title 6 2 2" xfId="45869"/>
    <cellStyle name="Title 6 3" xfId="45868"/>
    <cellStyle name="Title 6 4" xfId="1584"/>
    <cellStyle name="Title 7" xfId="503"/>
    <cellStyle name="Title 7 10" xfId="4515"/>
    <cellStyle name="Title 7 10 2" xfId="45871"/>
    <cellStyle name="Title 7 11" xfId="4516"/>
    <cellStyle name="Title 7 11 2" xfId="45872"/>
    <cellStyle name="Title 7 12" xfId="45870"/>
    <cellStyle name="Title 7 13" xfId="4514"/>
    <cellStyle name="Title 7 2" xfId="4517"/>
    <cellStyle name="Title 7 2 2" xfId="45873"/>
    <cellStyle name="Title 7 3" xfId="4518"/>
    <cellStyle name="Title 7 3 2" xfId="45874"/>
    <cellStyle name="Title 7 4" xfId="4519"/>
    <cellStyle name="Title 7 4 2" xfId="45875"/>
    <cellStyle name="Title 7 5" xfId="4520"/>
    <cellStyle name="Title 7 5 2" xfId="45876"/>
    <cellStyle name="Title 7 6" xfId="4521"/>
    <cellStyle name="Title 7 6 2" xfId="45877"/>
    <cellStyle name="Title 7 7" xfId="4522"/>
    <cellStyle name="Title 7 7 2" xfId="45878"/>
    <cellStyle name="Title 7 8" xfId="4523"/>
    <cellStyle name="Title 7 8 2" xfId="45879"/>
    <cellStyle name="Title 7 9" xfId="4524"/>
    <cellStyle name="Title 7 9 2" xfId="45880"/>
    <cellStyle name="Title 8" xfId="622"/>
    <cellStyle name="Title 8 2" xfId="45881"/>
    <cellStyle name="Title 8 3" xfId="4525"/>
    <cellStyle name="Title 9" xfId="740"/>
    <cellStyle name="Title 9 2" xfId="45882"/>
    <cellStyle name="Title 9 3" xfId="4526"/>
    <cellStyle name="Total 10" xfId="858"/>
    <cellStyle name="Total 10 10" xfId="10857"/>
    <cellStyle name="Total 10 10 2" xfId="22380"/>
    <cellStyle name="Total 10 10 2 2" xfId="45886"/>
    <cellStyle name="Total 10 10 3" xfId="45885"/>
    <cellStyle name="Total 10 11" xfId="11270"/>
    <cellStyle name="Total 10 11 2" xfId="22749"/>
    <cellStyle name="Total 10 11 2 2" xfId="45888"/>
    <cellStyle name="Total 10 11 3" xfId="45887"/>
    <cellStyle name="Total 10 12" xfId="11695"/>
    <cellStyle name="Total 10 12 2" xfId="23130"/>
    <cellStyle name="Total 10 12 2 2" xfId="45890"/>
    <cellStyle name="Total 10 12 3" xfId="45889"/>
    <cellStyle name="Total 10 13" xfId="12112"/>
    <cellStyle name="Total 10 13 2" xfId="23513"/>
    <cellStyle name="Total 10 13 2 2" xfId="45892"/>
    <cellStyle name="Total 10 13 3" xfId="45891"/>
    <cellStyle name="Total 10 14" xfId="12490"/>
    <cellStyle name="Total 10 14 2" xfId="23849"/>
    <cellStyle name="Total 10 14 2 2" xfId="45894"/>
    <cellStyle name="Total 10 14 3" xfId="45893"/>
    <cellStyle name="Total 10 15" xfId="12843"/>
    <cellStyle name="Total 10 15 2" xfId="24175"/>
    <cellStyle name="Total 10 15 2 2" xfId="45896"/>
    <cellStyle name="Total 10 15 3" xfId="45895"/>
    <cellStyle name="Total 10 16" xfId="13255"/>
    <cellStyle name="Total 10 16 2" xfId="24554"/>
    <cellStyle name="Total 10 16 2 2" xfId="45898"/>
    <cellStyle name="Total 10 16 3" xfId="45897"/>
    <cellStyle name="Total 10 17" xfId="13591"/>
    <cellStyle name="Total 10 17 2" xfId="24859"/>
    <cellStyle name="Total 10 17 2 2" xfId="45900"/>
    <cellStyle name="Total 10 17 3" xfId="45899"/>
    <cellStyle name="Total 10 18" xfId="13921"/>
    <cellStyle name="Total 10 18 2" xfId="25161"/>
    <cellStyle name="Total 10 18 2 2" xfId="45902"/>
    <cellStyle name="Total 10 18 3" xfId="45901"/>
    <cellStyle name="Total 10 19" xfId="14242"/>
    <cellStyle name="Total 10 19 2" xfId="25461"/>
    <cellStyle name="Total 10 19 2 2" xfId="45904"/>
    <cellStyle name="Total 10 19 3" xfId="45903"/>
    <cellStyle name="Total 10 2" xfId="7291"/>
    <cellStyle name="Total 10 2 2" xfId="19267"/>
    <cellStyle name="Total 10 2 2 2" xfId="45906"/>
    <cellStyle name="Total 10 2 3" xfId="45905"/>
    <cellStyle name="Total 10 20" xfId="14533"/>
    <cellStyle name="Total 10 20 2" xfId="45907"/>
    <cellStyle name="Total 10 21" xfId="45884"/>
    <cellStyle name="Total 10 22" xfId="4527"/>
    <cellStyle name="Total 10 3" xfId="7760"/>
    <cellStyle name="Total 10 3 2" xfId="19676"/>
    <cellStyle name="Total 10 3 2 2" xfId="45909"/>
    <cellStyle name="Total 10 3 3" xfId="45908"/>
    <cellStyle name="Total 10 4" xfId="8208"/>
    <cellStyle name="Total 10 4 2" xfId="20063"/>
    <cellStyle name="Total 10 4 2 2" xfId="45911"/>
    <cellStyle name="Total 10 4 3" xfId="45910"/>
    <cellStyle name="Total 10 5" xfId="8669"/>
    <cellStyle name="Total 10 5 2" xfId="20459"/>
    <cellStyle name="Total 10 5 2 2" xfId="45913"/>
    <cellStyle name="Total 10 5 3" xfId="45912"/>
    <cellStyle name="Total 10 6" xfId="9118"/>
    <cellStyle name="Total 10 6 2" xfId="20859"/>
    <cellStyle name="Total 10 6 2 2" xfId="45915"/>
    <cellStyle name="Total 10 6 3" xfId="45914"/>
    <cellStyle name="Total 10 7" xfId="9567"/>
    <cellStyle name="Total 10 7 2" xfId="21259"/>
    <cellStyle name="Total 10 7 2 2" xfId="45917"/>
    <cellStyle name="Total 10 7 3" xfId="45916"/>
    <cellStyle name="Total 10 8" xfId="10009"/>
    <cellStyle name="Total 10 8 2" xfId="21642"/>
    <cellStyle name="Total 10 8 2 2" xfId="45919"/>
    <cellStyle name="Total 10 8 3" xfId="45918"/>
    <cellStyle name="Total 10 9" xfId="10439"/>
    <cellStyle name="Total 10 9 2" xfId="22018"/>
    <cellStyle name="Total 10 9 2 2" xfId="45921"/>
    <cellStyle name="Total 10 9 3" xfId="45920"/>
    <cellStyle name="Total 11" xfId="976"/>
    <cellStyle name="Total 11 10" xfId="10858"/>
    <cellStyle name="Total 11 10 2" xfId="22381"/>
    <cellStyle name="Total 11 10 2 2" xfId="45924"/>
    <cellStyle name="Total 11 10 3" xfId="45923"/>
    <cellStyle name="Total 11 11" xfId="11271"/>
    <cellStyle name="Total 11 11 2" xfId="22750"/>
    <cellStyle name="Total 11 11 2 2" xfId="45926"/>
    <cellStyle name="Total 11 11 3" xfId="45925"/>
    <cellStyle name="Total 11 12" xfId="11696"/>
    <cellStyle name="Total 11 12 2" xfId="23131"/>
    <cellStyle name="Total 11 12 2 2" xfId="45928"/>
    <cellStyle name="Total 11 12 3" xfId="45927"/>
    <cellStyle name="Total 11 13" xfId="12113"/>
    <cellStyle name="Total 11 13 2" xfId="23514"/>
    <cellStyle name="Total 11 13 2 2" xfId="45930"/>
    <cellStyle name="Total 11 13 3" xfId="45929"/>
    <cellStyle name="Total 11 14" xfId="12491"/>
    <cellStyle name="Total 11 14 2" xfId="23850"/>
    <cellStyle name="Total 11 14 2 2" xfId="45932"/>
    <cellStyle name="Total 11 14 3" xfId="45931"/>
    <cellStyle name="Total 11 15" xfId="12844"/>
    <cellStyle name="Total 11 15 2" xfId="24176"/>
    <cellStyle name="Total 11 15 2 2" xfId="45934"/>
    <cellStyle name="Total 11 15 3" xfId="45933"/>
    <cellStyle name="Total 11 16" xfId="13256"/>
    <cellStyle name="Total 11 16 2" xfId="24555"/>
    <cellStyle name="Total 11 16 2 2" xfId="45936"/>
    <cellStyle name="Total 11 16 3" xfId="45935"/>
    <cellStyle name="Total 11 17" xfId="13592"/>
    <cellStyle name="Total 11 17 2" xfId="24860"/>
    <cellStyle name="Total 11 17 2 2" xfId="45938"/>
    <cellStyle name="Total 11 17 3" xfId="45937"/>
    <cellStyle name="Total 11 18" xfId="13922"/>
    <cellStyle name="Total 11 18 2" xfId="25162"/>
    <cellStyle name="Total 11 18 2 2" xfId="45940"/>
    <cellStyle name="Total 11 18 3" xfId="45939"/>
    <cellStyle name="Total 11 19" xfId="14243"/>
    <cellStyle name="Total 11 19 2" xfId="25462"/>
    <cellStyle name="Total 11 19 2 2" xfId="45942"/>
    <cellStyle name="Total 11 19 3" xfId="45941"/>
    <cellStyle name="Total 11 2" xfId="7292"/>
    <cellStyle name="Total 11 2 2" xfId="19268"/>
    <cellStyle name="Total 11 2 2 2" xfId="45944"/>
    <cellStyle name="Total 11 2 3" xfId="45943"/>
    <cellStyle name="Total 11 20" xfId="14534"/>
    <cellStyle name="Total 11 20 2" xfId="45945"/>
    <cellStyle name="Total 11 21" xfId="45922"/>
    <cellStyle name="Total 11 22" xfId="4528"/>
    <cellStyle name="Total 11 3" xfId="7761"/>
    <cellStyle name="Total 11 3 2" xfId="19677"/>
    <cellStyle name="Total 11 3 2 2" xfId="45947"/>
    <cellStyle name="Total 11 3 3" xfId="45946"/>
    <cellStyle name="Total 11 4" xfId="8209"/>
    <cellStyle name="Total 11 4 2" xfId="20064"/>
    <cellStyle name="Total 11 4 2 2" xfId="45949"/>
    <cellStyle name="Total 11 4 3" xfId="45948"/>
    <cellStyle name="Total 11 5" xfId="8670"/>
    <cellStyle name="Total 11 5 2" xfId="20460"/>
    <cellStyle name="Total 11 5 2 2" xfId="45951"/>
    <cellStyle name="Total 11 5 3" xfId="45950"/>
    <cellStyle name="Total 11 6" xfId="9119"/>
    <cellStyle name="Total 11 6 2" xfId="20860"/>
    <cellStyle name="Total 11 6 2 2" xfId="45953"/>
    <cellStyle name="Total 11 6 3" xfId="45952"/>
    <cellStyle name="Total 11 7" xfId="9568"/>
    <cellStyle name="Total 11 7 2" xfId="21260"/>
    <cellStyle name="Total 11 7 2 2" xfId="45955"/>
    <cellStyle name="Total 11 7 3" xfId="45954"/>
    <cellStyle name="Total 11 8" xfId="10010"/>
    <cellStyle name="Total 11 8 2" xfId="21643"/>
    <cellStyle name="Total 11 8 2 2" xfId="45957"/>
    <cellStyle name="Total 11 8 3" xfId="45956"/>
    <cellStyle name="Total 11 9" xfId="10440"/>
    <cellStyle name="Total 11 9 2" xfId="22019"/>
    <cellStyle name="Total 11 9 2 2" xfId="45959"/>
    <cellStyle name="Total 11 9 3" xfId="45958"/>
    <cellStyle name="Total 12" xfId="1254"/>
    <cellStyle name="Total 12 10" xfId="4529"/>
    <cellStyle name="Total 12 10 10" xfId="10860"/>
    <cellStyle name="Total 12 10 10 2" xfId="22383"/>
    <cellStyle name="Total 12 10 10 2 2" xfId="45963"/>
    <cellStyle name="Total 12 10 10 3" xfId="45962"/>
    <cellStyle name="Total 12 10 11" xfId="11273"/>
    <cellStyle name="Total 12 10 11 2" xfId="22752"/>
    <cellStyle name="Total 12 10 11 2 2" xfId="45965"/>
    <cellStyle name="Total 12 10 11 3" xfId="45964"/>
    <cellStyle name="Total 12 10 12" xfId="11698"/>
    <cellStyle name="Total 12 10 12 2" xfId="23133"/>
    <cellStyle name="Total 12 10 12 2 2" xfId="45967"/>
    <cellStyle name="Total 12 10 12 3" xfId="45966"/>
    <cellStyle name="Total 12 10 13" xfId="12115"/>
    <cellStyle name="Total 12 10 13 2" xfId="23516"/>
    <cellStyle name="Total 12 10 13 2 2" xfId="45969"/>
    <cellStyle name="Total 12 10 13 3" xfId="45968"/>
    <cellStyle name="Total 12 10 14" xfId="12493"/>
    <cellStyle name="Total 12 10 14 2" xfId="23852"/>
    <cellStyle name="Total 12 10 14 2 2" xfId="45971"/>
    <cellStyle name="Total 12 10 14 3" xfId="45970"/>
    <cellStyle name="Total 12 10 15" xfId="12846"/>
    <cellStyle name="Total 12 10 15 2" xfId="24178"/>
    <cellStyle name="Total 12 10 15 2 2" xfId="45973"/>
    <cellStyle name="Total 12 10 15 3" xfId="45972"/>
    <cellStyle name="Total 12 10 16" xfId="13258"/>
    <cellStyle name="Total 12 10 16 2" xfId="24557"/>
    <cellStyle name="Total 12 10 16 2 2" xfId="45975"/>
    <cellStyle name="Total 12 10 16 3" xfId="45974"/>
    <cellStyle name="Total 12 10 17" xfId="13594"/>
    <cellStyle name="Total 12 10 17 2" xfId="24862"/>
    <cellStyle name="Total 12 10 17 2 2" xfId="45977"/>
    <cellStyle name="Total 12 10 17 3" xfId="45976"/>
    <cellStyle name="Total 12 10 18" xfId="13924"/>
    <cellStyle name="Total 12 10 18 2" xfId="25164"/>
    <cellStyle name="Total 12 10 18 2 2" xfId="45979"/>
    <cellStyle name="Total 12 10 18 3" xfId="45978"/>
    <cellStyle name="Total 12 10 19" xfId="14245"/>
    <cellStyle name="Total 12 10 19 2" xfId="25464"/>
    <cellStyle name="Total 12 10 19 2 2" xfId="45981"/>
    <cellStyle name="Total 12 10 19 3" xfId="45980"/>
    <cellStyle name="Total 12 10 2" xfId="7294"/>
    <cellStyle name="Total 12 10 2 2" xfId="19270"/>
    <cellStyle name="Total 12 10 2 2 2" xfId="45983"/>
    <cellStyle name="Total 12 10 2 3" xfId="45982"/>
    <cellStyle name="Total 12 10 20" xfId="14536"/>
    <cellStyle name="Total 12 10 20 2" xfId="45984"/>
    <cellStyle name="Total 12 10 21" xfId="45961"/>
    <cellStyle name="Total 12 10 3" xfId="7763"/>
    <cellStyle name="Total 12 10 3 2" xfId="19679"/>
    <cellStyle name="Total 12 10 3 2 2" xfId="45986"/>
    <cellStyle name="Total 12 10 3 3" xfId="45985"/>
    <cellStyle name="Total 12 10 4" xfId="8211"/>
    <cellStyle name="Total 12 10 4 2" xfId="20066"/>
    <cellStyle name="Total 12 10 4 2 2" xfId="45988"/>
    <cellStyle name="Total 12 10 4 3" xfId="45987"/>
    <cellStyle name="Total 12 10 5" xfId="8672"/>
    <cellStyle name="Total 12 10 5 2" xfId="20462"/>
    <cellStyle name="Total 12 10 5 2 2" xfId="45990"/>
    <cellStyle name="Total 12 10 5 3" xfId="45989"/>
    <cellStyle name="Total 12 10 6" xfId="9121"/>
    <cellStyle name="Total 12 10 6 2" xfId="20862"/>
    <cellStyle name="Total 12 10 6 2 2" xfId="45992"/>
    <cellStyle name="Total 12 10 6 3" xfId="45991"/>
    <cellStyle name="Total 12 10 7" xfId="9570"/>
    <cellStyle name="Total 12 10 7 2" xfId="21262"/>
    <cellStyle name="Total 12 10 7 2 2" xfId="45994"/>
    <cellStyle name="Total 12 10 7 3" xfId="45993"/>
    <cellStyle name="Total 12 10 8" xfId="10012"/>
    <cellStyle name="Total 12 10 8 2" xfId="21645"/>
    <cellStyle name="Total 12 10 8 2 2" xfId="45996"/>
    <cellStyle name="Total 12 10 8 3" xfId="45995"/>
    <cellStyle name="Total 12 10 9" xfId="10442"/>
    <cellStyle name="Total 12 10 9 2" xfId="22021"/>
    <cellStyle name="Total 12 10 9 2 2" xfId="45998"/>
    <cellStyle name="Total 12 10 9 3" xfId="45997"/>
    <cellStyle name="Total 12 11" xfId="4530"/>
    <cellStyle name="Total 12 11 10" xfId="10861"/>
    <cellStyle name="Total 12 11 10 2" xfId="22384"/>
    <cellStyle name="Total 12 11 10 2 2" xfId="46001"/>
    <cellStyle name="Total 12 11 10 3" xfId="46000"/>
    <cellStyle name="Total 12 11 11" xfId="11274"/>
    <cellStyle name="Total 12 11 11 2" xfId="22753"/>
    <cellStyle name="Total 12 11 11 2 2" xfId="46003"/>
    <cellStyle name="Total 12 11 11 3" xfId="46002"/>
    <cellStyle name="Total 12 11 12" xfId="11699"/>
    <cellStyle name="Total 12 11 12 2" xfId="23134"/>
    <cellStyle name="Total 12 11 12 2 2" xfId="46005"/>
    <cellStyle name="Total 12 11 12 3" xfId="46004"/>
    <cellStyle name="Total 12 11 13" xfId="12116"/>
    <cellStyle name="Total 12 11 13 2" xfId="23517"/>
    <cellStyle name="Total 12 11 13 2 2" xfId="46007"/>
    <cellStyle name="Total 12 11 13 3" xfId="46006"/>
    <cellStyle name="Total 12 11 14" xfId="12494"/>
    <cellStyle name="Total 12 11 14 2" xfId="23853"/>
    <cellStyle name="Total 12 11 14 2 2" xfId="46009"/>
    <cellStyle name="Total 12 11 14 3" xfId="46008"/>
    <cellStyle name="Total 12 11 15" xfId="12847"/>
    <cellStyle name="Total 12 11 15 2" xfId="24179"/>
    <cellStyle name="Total 12 11 15 2 2" xfId="46011"/>
    <cellStyle name="Total 12 11 15 3" xfId="46010"/>
    <cellStyle name="Total 12 11 16" xfId="13259"/>
    <cellStyle name="Total 12 11 16 2" xfId="24558"/>
    <cellStyle name="Total 12 11 16 2 2" xfId="46013"/>
    <cellStyle name="Total 12 11 16 3" xfId="46012"/>
    <cellStyle name="Total 12 11 17" xfId="13595"/>
    <cellStyle name="Total 12 11 17 2" xfId="24863"/>
    <cellStyle name="Total 12 11 17 2 2" xfId="46015"/>
    <cellStyle name="Total 12 11 17 3" xfId="46014"/>
    <cellStyle name="Total 12 11 18" xfId="13925"/>
    <cellStyle name="Total 12 11 18 2" xfId="25165"/>
    <cellStyle name="Total 12 11 18 2 2" xfId="46017"/>
    <cellStyle name="Total 12 11 18 3" xfId="46016"/>
    <cellStyle name="Total 12 11 19" xfId="14246"/>
    <cellStyle name="Total 12 11 19 2" xfId="25465"/>
    <cellStyle name="Total 12 11 19 2 2" xfId="46019"/>
    <cellStyle name="Total 12 11 19 3" xfId="46018"/>
    <cellStyle name="Total 12 11 2" xfId="7295"/>
    <cellStyle name="Total 12 11 2 2" xfId="19271"/>
    <cellStyle name="Total 12 11 2 2 2" xfId="46021"/>
    <cellStyle name="Total 12 11 2 3" xfId="46020"/>
    <cellStyle name="Total 12 11 20" xfId="14537"/>
    <cellStyle name="Total 12 11 20 2" xfId="46022"/>
    <cellStyle name="Total 12 11 21" xfId="45999"/>
    <cellStyle name="Total 12 11 3" xfId="7764"/>
    <cellStyle name="Total 12 11 3 2" xfId="19680"/>
    <cellStyle name="Total 12 11 3 2 2" xfId="46024"/>
    <cellStyle name="Total 12 11 3 3" xfId="46023"/>
    <cellStyle name="Total 12 11 4" xfId="8212"/>
    <cellStyle name="Total 12 11 4 2" xfId="20067"/>
    <cellStyle name="Total 12 11 4 2 2" xfId="46026"/>
    <cellStyle name="Total 12 11 4 3" xfId="46025"/>
    <cellStyle name="Total 12 11 5" xfId="8673"/>
    <cellStyle name="Total 12 11 5 2" xfId="20463"/>
    <cellStyle name="Total 12 11 5 2 2" xfId="46028"/>
    <cellStyle name="Total 12 11 5 3" xfId="46027"/>
    <cellStyle name="Total 12 11 6" xfId="9122"/>
    <cellStyle name="Total 12 11 6 2" xfId="20863"/>
    <cellStyle name="Total 12 11 6 2 2" xfId="46030"/>
    <cellStyle name="Total 12 11 6 3" xfId="46029"/>
    <cellStyle name="Total 12 11 7" xfId="9571"/>
    <cellStyle name="Total 12 11 7 2" xfId="21263"/>
    <cellStyle name="Total 12 11 7 2 2" xfId="46032"/>
    <cellStyle name="Total 12 11 7 3" xfId="46031"/>
    <cellStyle name="Total 12 11 8" xfId="10013"/>
    <cellStyle name="Total 12 11 8 2" xfId="21646"/>
    <cellStyle name="Total 12 11 8 2 2" xfId="46034"/>
    <cellStyle name="Total 12 11 8 3" xfId="46033"/>
    <cellStyle name="Total 12 11 9" xfId="10443"/>
    <cellStyle name="Total 12 11 9 2" xfId="22022"/>
    <cellStyle name="Total 12 11 9 2 2" xfId="46036"/>
    <cellStyle name="Total 12 11 9 3" xfId="46035"/>
    <cellStyle name="Total 12 12" xfId="4531"/>
    <cellStyle name="Total 12 12 10" xfId="10862"/>
    <cellStyle name="Total 12 12 10 2" xfId="22385"/>
    <cellStyle name="Total 12 12 10 2 2" xfId="46039"/>
    <cellStyle name="Total 12 12 10 3" xfId="46038"/>
    <cellStyle name="Total 12 12 11" xfId="11275"/>
    <cellStyle name="Total 12 12 11 2" xfId="22754"/>
    <cellStyle name="Total 12 12 11 2 2" xfId="46041"/>
    <cellStyle name="Total 12 12 11 3" xfId="46040"/>
    <cellStyle name="Total 12 12 12" xfId="11700"/>
    <cellStyle name="Total 12 12 12 2" xfId="23135"/>
    <cellStyle name="Total 12 12 12 2 2" xfId="46043"/>
    <cellStyle name="Total 12 12 12 3" xfId="46042"/>
    <cellStyle name="Total 12 12 13" xfId="12117"/>
    <cellStyle name="Total 12 12 13 2" xfId="23518"/>
    <cellStyle name="Total 12 12 13 2 2" xfId="46045"/>
    <cellStyle name="Total 12 12 13 3" xfId="46044"/>
    <cellStyle name="Total 12 12 14" xfId="12495"/>
    <cellStyle name="Total 12 12 14 2" xfId="23854"/>
    <cellStyle name="Total 12 12 14 2 2" xfId="46047"/>
    <cellStyle name="Total 12 12 14 3" xfId="46046"/>
    <cellStyle name="Total 12 12 15" xfId="12848"/>
    <cellStyle name="Total 12 12 15 2" xfId="24180"/>
    <cellStyle name="Total 12 12 15 2 2" xfId="46049"/>
    <cellStyle name="Total 12 12 15 3" xfId="46048"/>
    <cellStyle name="Total 12 12 16" xfId="13260"/>
    <cellStyle name="Total 12 12 16 2" xfId="24559"/>
    <cellStyle name="Total 12 12 16 2 2" xfId="46051"/>
    <cellStyle name="Total 12 12 16 3" xfId="46050"/>
    <cellStyle name="Total 12 12 17" xfId="13596"/>
    <cellStyle name="Total 12 12 17 2" xfId="24864"/>
    <cellStyle name="Total 12 12 17 2 2" xfId="46053"/>
    <cellStyle name="Total 12 12 17 3" xfId="46052"/>
    <cellStyle name="Total 12 12 18" xfId="13926"/>
    <cellStyle name="Total 12 12 18 2" xfId="25166"/>
    <cellStyle name="Total 12 12 18 2 2" xfId="46055"/>
    <cellStyle name="Total 12 12 18 3" xfId="46054"/>
    <cellStyle name="Total 12 12 19" xfId="14247"/>
    <cellStyle name="Total 12 12 19 2" xfId="25466"/>
    <cellStyle name="Total 12 12 19 2 2" xfId="46057"/>
    <cellStyle name="Total 12 12 19 3" xfId="46056"/>
    <cellStyle name="Total 12 12 2" xfId="7296"/>
    <cellStyle name="Total 12 12 2 2" xfId="19272"/>
    <cellStyle name="Total 12 12 2 2 2" xfId="46059"/>
    <cellStyle name="Total 12 12 2 3" xfId="46058"/>
    <cellStyle name="Total 12 12 20" xfId="14538"/>
    <cellStyle name="Total 12 12 20 2" xfId="46060"/>
    <cellStyle name="Total 12 12 21" xfId="46037"/>
    <cellStyle name="Total 12 12 3" xfId="7765"/>
    <cellStyle name="Total 12 12 3 2" xfId="19681"/>
    <cellStyle name="Total 12 12 3 2 2" xfId="46062"/>
    <cellStyle name="Total 12 12 3 3" xfId="46061"/>
    <cellStyle name="Total 12 12 4" xfId="8213"/>
    <cellStyle name="Total 12 12 4 2" xfId="20068"/>
    <cellStyle name="Total 12 12 4 2 2" xfId="46064"/>
    <cellStyle name="Total 12 12 4 3" xfId="46063"/>
    <cellStyle name="Total 12 12 5" xfId="8674"/>
    <cellStyle name="Total 12 12 5 2" xfId="20464"/>
    <cellStyle name="Total 12 12 5 2 2" xfId="46066"/>
    <cellStyle name="Total 12 12 5 3" xfId="46065"/>
    <cellStyle name="Total 12 12 6" xfId="9123"/>
    <cellStyle name="Total 12 12 6 2" xfId="20864"/>
    <cellStyle name="Total 12 12 6 2 2" xfId="46068"/>
    <cellStyle name="Total 12 12 6 3" xfId="46067"/>
    <cellStyle name="Total 12 12 7" xfId="9572"/>
    <cellStyle name="Total 12 12 7 2" xfId="21264"/>
    <cellStyle name="Total 12 12 7 2 2" xfId="46070"/>
    <cellStyle name="Total 12 12 7 3" xfId="46069"/>
    <cellStyle name="Total 12 12 8" xfId="10014"/>
    <cellStyle name="Total 12 12 8 2" xfId="21647"/>
    <cellStyle name="Total 12 12 8 2 2" xfId="46072"/>
    <cellStyle name="Total 12 12 8 3" xfId="46071"/>
    <cellStyle name="Total 12 12 9" xfId="10444"/>
    <cellStyle name="Total 12 12 9 2" xfId="22023"/>
    <cellStyle name="Total 12 12 9 2 2" xfId="46074"/>
    <cellStyle name="Total 12 12 9 3" xfId="46073"/>
    <cellStyle name="Total 12 13" xfId="4532"/>
    <cellStyle name="Total 12 13 10" xfId="10863"/>
    <cellStyle name="Total 12 13 10 2" xfId="22386"/>
    <cellStyle name="Total 12 13 10 2 2" xfId="46077"/>
    <cellStyle name="Total 12 13 10 3" xfId="46076"/>
    <cellStyle name="Total 12 13 11" xfId="11276"/>
    <cellStyle name="Total 12 13 11 2" xfId="22755"/>
    <cellStyle name="Total 12 13 11 2 2" xfId="46079"/>
    <cellStyle name="Total 12 13 11 3" xfId="46078"/>
    <cellStyle name="Total 12 13 12" xfId="11701"/>
    <cellStyle name="Total 12 13 12 2" xfId="23136"/>
    <cellStyle name="Total 12 13 12 2 2" xfId="46081"/>
    <cellStyle name="Total 12 13 12 3" xfId="46080"/>
    <cellStyle name="Total 12 13 13" xfId="12118"/>
    <cellStyle name="Total 12 13 13 2" xfId="23519"/>
    <cellStyle name="Total 12 13 13 2 2" xfId="46083"/>
    <cellStyle name="Total 12 13 13 3" xfId="46082"/>
    <cellStyle name="Total 12 13 14" xfId="12496"/>
    <cellStyle name="Total 12 13 14 2" xfId="23855"/>
    <cellStyle name="Total 12 13 14 2 2" xfId="46085"/>
    <cellStyle name="Total 12 13 14 3" xfId="46084"/>
    <cellStyle name="Total 12 13 15" xfId="12849"/>
    <cellStyle name="Total 12 13 15 2" xfId="24181"/>
    <cellStyle name="Total 12 13 15 2 2" xfId="46087"/>
    <cellStyle name="Total 12 13 15 3" xfId="46086"/>
    <cellStyle name="Total 12 13 16" xfId="13261"/>
    <cellStyle name="Total 12 13 16 2" xfId="24560"/>
    <cellStyle name="Total 12 13 16 2 2" xfId="46089"/>
    <cellStyle name="Total 12 13 16 3" xfId="46088"/>
    <cellStyle name="Total 12 13 17" xfId="13597"/>
    <cellStyle name="Total 12 13 17 2" xfId="24865"/>
    <cellStyle name="Total 12 13 17 2 2" xfId="46091"/>
    <cellStyle name="Total 12 13 17 3" xfId="46090"/>
    <cellStyle name="Total 12 13 18" xfId="13927"/>
    <cellStyle name="Total 12 13 18 2" xfId="25167"/>
    <cellStyle name="Total 12 13 18 2 2" xfId="46093"/>
    <cellStyle name="Total 12 13 18 3" xfId="46092"/>
    <cellStyle name="Total 12 13 19" xfId="14248"/>
    <cellStyle name="Total 12 13 19 2" xfId="25467"/>
    <cellStyle name="Total 12 13 19 2 2" xfId="46095"/>
    <cellStyle name="Total 12 13 19 3" xfId="46094"/>
    <cellStyle name="Total 12 13 2" xfId="7297"/>
    <cellStyle name="Total 12 13 2 2" xfId="19273"/>
    <cellStyle name="Total 12 13 2 2 2" xfId="46097"/>
    <cellStyle name="Total 12 13 2 3" xfId="46096"/>
    <cellStyle name="Total 12 13 20" xfId="14539"/>
    <cellStyle name="Total 12 13 20 2" xfId="46098"/>
    <cellStyle name="Total 12 13 21" xfId="46075"/>
    <cellStyle name="Total 12 13 3" xfId="7766"/>
    <cellStyle name="Total 12 13 3 2" xfId="19682"/>
    <cellStyle name="Total 12 13 3 2 2" xfId="46100"/>
    <cellStyle name="Total 12 13 3 3" xfId="46099"/>
    <cellStyle name="Total 12 13 4" xfId="8214"/>
    <cellStyle name="Total 12 13 4 2" xfId="20069"/>
    <cellStyle name="Total 12 13 4 2 2" xfId="46102"/>
    <cellStyle name="Total 12 13 4 3" xfId="46101"/>
    <cellStyle name="Total 12 13 5" xfId="8675"/>
    <cellStyle name="Total 12 13 5 2" xfId="20465"/>
    <cellStyle name="Total 12 13 5 2 2" xfId="46104"/>
    <cellStyle name="Total 12 13 5 3" xfId="46103"/>
    <cellStyle name="Total 12 13 6" xfId="9124"/>
    <cellStyle name="Total 12 13 6 2" xfId="20865"/>
    <cellStyle name="Total 12 13 6 2 2" xfId="46106"/>
    <cellStyle name="Total 12 13 6 3" xfId="46105"/>
    <cellStyle name="Total 12 13 7" xfId="9573"/>
    <cellStyle name="Total 12 13 7 2" xfId="21265"/>
    <cellStyle name="Total 12 13 7 2 2" xfId="46108"/>
    <cellStyle name="Total 12 13 7 3" xfId="46107"/>
    <cellStyle name="Total 12 13 8" xfId="10015"/>
    <cellStyle name="Total 12 13 8 2" xfId="21648"/>
    <cellStyle name="Total 12 13 8 2 2" xfId="46110"/>
    <cellStyle name="Total 12 13 8 3" xfId="46109"/>
    <cellStyle name="Total 12 13 9" xfId="10445"/>
    <cellStyle name="Total 12 13 9 2" xfId="22024"/>
    <cellStyle name="Total 12 13 9 2 2" xfId="46112"/>
    <cellStyle name="Total 12 13 9 3" xfId="46111"/>
    <cellStyle name="Total 12 14" xfId="4533"/>
    <cellStyle name="Total 12 14 10" xfId="10864"/>
    <cellStyle name="Total 12 14 10 2" xfId="22387"/>
    <cellStyle name="Total 12 14 10 2 2" xfId="46115"/>
    <cellStyle name="Total 12 14 10 3" xfId="46114"/>
    <cellStyle name="Total 12 14 11" xfId="11277"/>
    <cellStyle name="Total 12 14 11 2" xfId="22756"/>
    <cellStyle name="Total 12 14 11 2 2" xfId="46117"/>
    <cellStyle name="Total 12 14 11 3" xfId="46116"/>
    <cellStyle name="Total 12 14 12" xfId="11702"/>
    <cellStyle name="Total 12 14 12 2" xfId="23137"/>
    <cellStyle name="Total 12 14 12 2 2" xfId="46119"/>
    <cellStyle name="Total 12 14 12 3" xfId="46118"/>
    <cellStyle name="Total 12 14 13" xfId="12119"/>
    <cellStyle name="Total 12 14 13 2" xfId="23520"/>
    <cellStyle name="Total 12 14 13 2 2" xfId="46121"/>
    <cellStyle name="Total 12 14 13 3" xfId="46120"/>
    <cellStyle name="Total 12 14 14" xfId="12497"/>
    <cellStyle name="Total 12 14 14 2" xfId="23856"/>
    <cellStyle name="Total 12 14 14 2 2" xfId="46123"/>
    <cellStyle name="Total 12 14 14 3" xfId="46122"/>
    <cellStyle name="Total 12 14 15" xfId="12850"/>
    <cellStyle name="Total 12 14 15 2" xfId="24182"/>
    <cellStyle name="Total 12 14 15 2 2" xfId="46125"/>
    <cellStyle name="Total 12 14 15 3" xfId="46124"/>
    <cellStyle name="Total 12 14 16" xfId="13262"/>
    <cellStyle name="Total 12 14 16 2" xfId="24561"/>
    <cellStyle name="Total 12 14 16 2 2" xfId="46127"/>
    <cellStyle name="Total 12 14 16 3" xfId="46126"/>
    <cellStyle name="Total 12 14 17" xfId="13598"/>
    <cellStyle name="Total 12 14 17 2" xfId="24866"/>
    <cellStyle name="Total 12 14 17 2 2" xfId="46129"/>
    <cellStyle name="Total 12 14 17 3" xfId="46128"/>
    <cellStyle name="Total 12 14 18" xfId="13928"/>
    <cellStyle name="Total 12 14 18 2" xfId="25168"/>
    <cellStyle name="Total 12 14 18 2 2" xfId="46131"/>
    <cellStyle name="Total 12 14 18 3" xfId="46130"/>
    <cellStyle name="Total 12 14 19" xfId="14249"/>
    <cellStyle name="Total 12 14 19 2" xfId="25468"/>
    <cellStyle name="Total 12 14 19 2 2" xfId="46133"/>
    <cellStyle name="Total 12 14 19 3" xfId="46132"/>
    <cellStyle name="Total 12 14 2" xfId="7298"/>
    <cellStyle name="Total 12 14 2 2" xfId="19274"/>
    <cellStyle name="Total 12 14 2 2 2" xfId="46135"/>
    <cellStyle name="Total 12 14 2 3" xfId="46134"/>
    <cellStyle name="Total 12 14 20" xfId="14540"/>
    <cellStyle name="Total 12 14 20 2" xfId="46136"/>
    <cellStyle name="Total 12 14 21" xfId="46113"/>
    <cellStyle name="Total 12 14 3" xfId="7767"/>
    <cellStyle name="Total 12 14 3 2" xfId="19683"/>
    <cellStyle name="Total 12 14 3 2 2" xfId="46138"/>
    <cellStyle name="Total 12 14 3 3" xfId="46137"/>
    <cellStyle name="Total 12 14 4" xfId="8215"/>
    <cellStyle name="Total 12 14 4 2" xfId="20070"/>
    <cellStyle name="Total 12 14 4 2 2" xfId="46140"/>
    <cellStyle name="Total 12 14 4 3" xfId="46139"/>
    <cellStyle name="Total 12 14 5" xfId="8676"/>
    <cellStyle name="Total 12 14 5 2" xfId="20466"/>
    <cellStyle name="Total 12 14 5 2 2" xfId="46142"/>
    <cellStyle name="Total 12 14 5 3" xfId="46141"/>
    <cellStyle name="Total 12 14 6" xfId="9125"/>
    <cellStyle name="Total 12 14 6 2" xfId="20866"/>
    <cellStyle name="Total 12 14 6 2 2" xfId="46144"/>
    <cellStyle name="Total 12 14 6 3" xfId="46143"/>
    <cellStyle name="Total 12 14 7" xfId="9574"/>
    <cellStyle name="Total 12 14 7 2" xfId="21266"/>
    <cellStyle name="Total 12 14 7 2 2" xfId="46146"/>
    <cellStyle name="Total 12 14 7 3" xfId="46145"/>
    <cellStyle name="Total 12 14 8" xfId="10016"/>
    <cellStyle name="Total 12 14 8 2" xfId="21649"/>
    <cellStyle name="Total 12 14 8 2 2" xfId="46148"/>
    <cellStyle name="Total 12 14 8 3" xfId="46147"/>
    <cellStyle name="Total 12 14 9" xfId="10446"/>
    <cellStyle name="Total 12 14 9 2" xfId="22025"/>
    <cellStyle name="Total 12 14 9 2 2" xfId="46150"/>
    <cellStyle name="Total 12 14 9 3" xfId="46149"/>
    <cellStyle name="Total 12 15" xfId="4534"/>
    <cellStyle name="Total 12 15 10" xfId="10865"/>
    <cellStyle name="Total 12 15 10 2" xfId="22388"/>
    <cellStyle name="Total 12 15 10 2 2" xfId="46153"/>
    <cellStyle name="Total 12 15 10 3" xfId="46152"/>
    <cellStyle name="Total 12 15 11" xfId="11278"/>
    <cellStyle name="Total 12 15 11 2" xfId="22757"/>
    <cellStyle name="Total 12 15 11 2 2" xfId="46155"/>
    <cellStyle name="Total 12 15 11 3" xfId="46154"/>
    <cellStyle name="Total 12 15 12" xfId="11703"/>
    <cellStyle name="Total 12 15 12 2" xfId="23138"/>
    <cellStyle name="Total 12 15 12 2 2" xfId="46157"/>
    <cellStyle name="Total 12 15 12 3" xfId="46156"/>
    <cellStyle name="Total 12 15 13" xfId="12120"/>
    <cellStyle name="Total 12 15 13 2" xfId="23521"/>
    <cellStyle name="Total 12 15 13 2 2" xfId="46159"/>
    <cellStyle name="Total 12 15 13 3" xfId="46158"/>
    <cellStyle name="Total 12 15 14" xfId="12498"/>
    <cellStyle name="Total 12 15 14 2" xfId="23857"/>
    <cellStyle name="Total 12 15 14 2 2" xfId="46161"/>
    <cellStyle name="Total 12 15 14 3" xfId="46160"/>
    <cellStyle name="Total 12 15 15" xfId="12851"/>
    <cellStyle name="Total 12 15 15 2" xfId="24183"/>
    <cellStyle name="Total 12 15 15 2 2" xfId="46163"/>
    <cellStyle name="Total 12 15 15 3" xfId="46162"/>
    <cellStyle name="Total 12 15 16" xfId="13263"/>
    <cellStyle name="Total 12 15 16 2" xfId="24562"/>
    <cellStyle name="Total 12 15 16 2 2" xfId="46165"/>
    <cellStyle name="Total 12 15 16 3" xfId="46164"/>
    <cellStyle name="Total 12 15 17" xfId="13599"/>
    <cellStyle name="Total 12 15 17 2" xfId="24867"/>
    <cellStyle name="Total 12 15 17 2 2" xfId="46167"/>
    <cellStyle name="Total 12 15 17 3" xfId="46166"/>
    <cellStyle name="Total 12 15 18" xfId="13929"/>
    <cellStyle name="Total 12 15 18 2" xfId="25169"/>
    <cellStyle name="Total 12 15 18 2 2" xfId="46169"/>
    <cellStyle name="Total 12 15 18 3" xfId="46168"/>
    <cellStyle name="Total 12 15 19" xfId="14250"/>
    <cellStyle name="Total 12 15 19 2" xfId="25469"/>
    <cellStyle name="Total 12 15 19 2 2" xfId="46171"/>
    <cellStyle name="Total 12 15 19 3" xfId="46170"/>
    <cellStyle name="Total 12 15 2" xfId="7299"/>
    <cellStyle name="Total 12 15 2 2" xfId="19275"/>
    <cellStyle name="Total 12 15 2 2 2" xfId="46173"/>
    <cellStyle name="Total 12 15 2 3" xfId="46172"/>
    <cellStyle name="Total 12 15 20" xfId="14541"/>
    <cellStyle name="Total 12 15 20 2" xfId="46174"/>
    <cellStyle name="Total 12 15 21" xfId="46151"/>
    <cellStyle name="Total 12 15 3" xfId="7768"/>
    <cellStyle name="Total 12 15 3 2" xfId="19684"/>
    <cellStyle name="Total 12 15 3 2 2" xfId="46176"/>
    <cellStyle name="Total 12 15 3 3" xfId="46175"/>
    <cellStyle name="Total 12 15 4" xfId="8216"/>
    <cellStyle name="Total 12 15 4 2" xfId="20071"/>
    <cellStyle name="Total 12 15 4 2 2" xfId="46178"/>
    <cellStyle name="Total 12 15 4 3" xfId="46177"/>
    <cellStyle name="Total 12 15 5" xfId="8677"/>
    <cellStyle name="Total 12 15 5 2" xfId="20467"/>
    <cellStyle name="Total 12 15 5 2 2" xfId="46180"/>
    <cellStyle name="Total 12 15 5 3" xfId="46179"/>
    <cellStyle name="Total 12 15 6" xfId="9126"/>
    <cellStyle name="Total 12 15 6 2" xfId="20867"/>
    <cellStyle name="Total 12 15 6 2 2" xfId="46182"/>
    <cellStyle name="Total 12 15 6 3" xfId="46181"/>
    <cellStyle name="Total 12 15 7" xfId="9575"/>
    <cellStyle name="Total 12 15 7 2" xfId="21267"/>
    <cellStyle name="Total 12 15 7 2 2" xfId="46184"/>
    <cellStyle name="Total 12 15 7 3" xfId="46183"/>
    <cellStyle name="Total 12 15 8" xfId="10017"/>
    <cellStyle name="Total 12 15 8 2" xfId="21650"/>
    <cellStyle name="Total 12 15 8 2 2" xfId="46186"/>
    <cellStyle name="Total 12 15 8 3" xfId="46185"/>
    <cellStyle name="Total 12 15 9" xfId="10447"/>
    <cellStyle name="Total 12 15 9 2" xfId="22026"/>
    <cellStyle name="Total 12 15 9 2 2" xfId="46188"/>
    <cellStyle name="Total 12 15 9 3" xfId="46187"/>
    <cellStyle name="Total 12 16" xfId="4535"/>
    <cellStyle name="Total 12 16 10" xfId="10866"/>
    <cellStyle name="Total 12 16 10 2" xfId="22389"/>
    <cellStyle name="Total 12 16 10 2 2" xfId="46191"/>
    <cellStyle name="Total 12 16 10 3" xfId="46190"/>
    <cellStyle name="Total 12 16 11" xfId="11279"/>
    <cellStyle name="Total 12 16 11 2" xfId="22758"/>
    <cellStyle name="Total 12 16 11 2 2" xfId="46193"/>
    <cellStyle name="Total 12 16 11 3" xfId="46192"/>
    <cellStyle name="Total 12 16 12" xfId="11704"/>
    <cellStyle name="Total 12 16 12 2" xfId="23139"/>
    <cellStyle name="Total 12 16 12 2 2" xfId="46195"/>
    <cellStyle name="Total 12 16 12 3" xfId="46194"/>
    <cellStyle name="Total 12 16 13" xfId="12121"/>
    <cellStyle name="Total 12 16 13 2" xfId="23522"/>
    <cellStyle name="Total 12 16 13 2 2" xfId="46197"/>
    <cellStyle name="Total 12 16 13 3" xfId="46196"/>
    <cellStyle name="Total 12 16 14" xfId="12499"/>
    <cellStyle name="Total 12 16 14 2" xfId="23858"/>
    <cellStyle name="Total 12 16 14 2 2" xfId="46199"/>
    <cellStyle name="Total 12 16 14 3" xfId="46198"/>
    <cellStyle name="Total 12 16 15" xfId="12852"/>
    <cellStyle name="Total 12 16 15 2" xfId="24184"/>
    <cellStyle name="Total 12 16 15 2 2" xfId="46201"/>
    <cellStyle name="Total 12 16 15 3" xfId="46200"/>
    <cellStyle name="Total 12 16 16" xfId="13264"/>
    <cellStyle name="Total 12 16 16 2" xfId="24563"/>
    <cellStyle name="Total 12 16 16 2 2" xfId="46203"/>
    <cellStyle name="Total 12 16 16 3" xfId="46202"/>
    <cellStyle name="Total 12 16 17" xfId="13600"/>
    <cellStyle name="Total 12 16 17 2" xfId="24868"/>
    <cellStyle name="Total 12 16 17 2 2" xfId="46205"/>
    <cellStyle name="Total 12 16 17 3" xfId="46204"/>
    <cellStyle name="Total 12 16 18" xfId="13930"/>
    <cellStyle name="Total 12 16 18 2" xfId="25170"/>
    <cellStyle name="Total 12 16 18 2 2" xfId="46207"/>
    <cellStyle name="Total 12 16 18 3" xfId="46206"/>
    <cellStyle name="Total 12 16 19" xfId="14251"/>
    <cellStyle name="Total 12 16 19 2" xfId="25470"/>
    <cellStyle name="Total 12 16 19 2 2" xfId="46209"/>
    <cellStyle name="Total 12 16 19 3" xfId="46208"/>
    <cellStyle name="Total 12 16 2" xfId="7300"/>
    <cellStyle name="Total 12 16 2 2" xfId="19276"/>
    <cellStyle name="Total 12 16 2 2 2" xfId="46211"/>
    <cellStyle name="Total 12 16 2 3" xfId="46210"/>
    <cellStyle name="Total 12 16 20" xfId="14542"/>
    <cellStyle name="Total 12 16 20 2" xfId="46212"/>
    <cellStyle name="Total 12 16 21" xfId="46189"/>
    <cellStyle name="Total 12 16 3" xfId="7769"/>
    <cellStyle name="Total 12 16 3 2" xfId="19685"/>
    <cellStyle name="Total 12 16 3 2 2" xfId="46214"/>
    <cellStyle name="Total 12 16 3 3" xfId="46213"/>
    <cellStyle name="Total 12 16 4" xfId="8217"/>
    <cellStyle name="Total 12 16 4 2" xfId="20072"/>
    <cellStyle name="Total 12 16 4 2 2" xfId="46216"/>
    <cellStyle name="Total 12 16 4 3" xfId="46215"/>
    <cellStyle name="Total 12 16 5" xfId="8678"/>
    <cellStyle name="Total 12 16 5 2" xfId="20468"/>
    <cellStyle name="Total 12 16 5 2 2" xfId="46218"/>
    <cellStyle name="Total 12 16 5 3" xfId="46217"/>
    <cellStyle name="Total 12 16 6" xfId="9127"/>
    <cellStyle name="Total 12 16 6 2" xfId="20868"/>
    <cellStyle name="Total 12 16 6 2 2" xfId="46220"/>
    <cellStyle name="Total 12 16 6 3" xfId="46219"/>
    <cellStyle name="Total 12 16 7" xfId="9576"/>
    <cellStyle name="Total 12 16 7 2" xfId="21268"/>
    <cellStyle name="Total 12 16 7 2 2" xfId="46222"/>
    <cellStyle name="Total 12 16 7 3" xfId="46221"/>
    <cellStyle name="Total 12 16 8" xfId="10018"/>
    <cellStyle name="Total 12 16 8 2" xfId="21651"/>
    <cellStyle name="Total 12 16 8 2 2" xfId="46224"/>
    <cellStyle name="Total 12 16 8 3" xfId="46223"/>
    <cellStyle name="Total 12 16 9" xfId="10448"/>
    <cellStyle name="Total 12 16 9 2" xfId="22027"/>
    <cellStyle name="Total 12 16 9 2 2" xfId="46226"/>
    <cellStyle name="Total 12 16 9 3" xfId="46225"/>
    <cellStyle name="Total 12 17" xfId="4536"/>
    <cellStyle name="Total 12 17 10" xfId="10867"/>
    <cellStyle name="Total 12 17 10 2" xfId="22390"/>
    <cellStyle name="Total 12 17 10 2 2" xfId="46229"/>
    <cellStyle name="Total 12 17 10 3" xfId="46228"/>
    <cellStyle name="Total 12 17 11" xfId="11280"/>
    <cellStyle name="Total 12 17 11 2" xfId="22759"/>
    <cellStyle name="Total 12 17 11 2 2" xfId="46231"/>
    <cellStyle name="Total 12 17 11 3" xfId="46230"/>
    <cellStyle name="Total 12 17 12" xfId="11705"/>
    <cellStyle name="Total 12 17 12 2" xfId="23140"/>
    <cellStyle name="Total 12 17 12 2 2" xfId="46233"/>
    <cellStyle name="Total 12 17 12 3" xfId="46232"/>
    <cellStyle name="Total 12 17 13" xfId="12122"/>
    <cellStyle name="Total 12 17 13 2" xfId="23523"/>
    <cellStyle name="Total 12 17 13 2 2" xfId="46235"/>
    <cellStyle name="Total 12 17 13 3" xfId="46234"/>
    <cellStyle name="Total 12 17 14" xfId="12500"/>
    <cellStyle name="Total 12 17 14 2" xfId="23859"/>
    <cellStyle name="Total 12 17 14 2 2" xfId="46237"/>
    <cellStyle name="Total 12 17 14 3" xfId="46236"/>
    <cellStyle name="Total 12 17 15" xfId="12853"/>
    <cellStyle name="Total 12 17 15 2" xfId="24185"/>
    <cellStyle name="Total 12 17 15 2 2" xfId="46239"/>
    <cellStyle name="Total 12 17 15 3" xfId="46238"/>
    <cellStyle name="Total 12 17 16" xfId="13265"/>
    <cellStyle name="Total 12 17 16 2" xfId="24564"/>
    <cellStyle name="Total 12 17 16 2 2" xfId="46241"/>
    <cellStyle name="Total 12 17 16 3" xfId="46240"/>
    <cellStyle name="Total 12 17 17" xfId="13601"/>
    <cellStyle name="Total 12 17 17 2" xfId="24869"/>
    <cellStyle name="Total 12 17 17 2 2" xfId="46243"/>
    <cellStyle name="Total 12 17 17 3" xfId="46242"/>
    <cellStyle name="Total 12 17 18" xfId="13931"/>
    <cellStyle name="Total 12 17 18 2" xfId="25171"/>
    <cellStyle name="Total 12 17 18 2 2" xfId="46245"/>
    <cellStyle name="Total 12 17 18 3" xfId="46244"/>
    <cellStyle name="Total 12 17 19" xfId="14252"/>
    <cellStyle name="Total 12 17 19 2" xfId="25471"/>
    <cellStyle name="Total 12 17 19 2 2" xfId="46247"/>
    <cellStyle name="Total 12 17 19 3" xfId="46246"/>
    <cellStyle name="Total 12 17 2" xfId="7301"/>
    <cellStyle name="Total 12 17 2 2" xfId="19277"/>
    <cellStyle name="Total 12 17 2 2 2" xfId="46249"/>
    <cellStyle name="Total 12 17 2 3" xfId="46248"/>
    <cellStyle name="Total 12 17 20" xfId="14543"/>
    <cellStyle name="Total 12 17 20 2" xfId="46250"/>
    <cellStyle name="Total 12 17 21" xfId="46227"/>
    <cellStyle name="Total 12 17 3" xfId="7770"/>
    <cellStyle name="Total 12 17 3 2" xfId="19686"/>
    <cellStyle name="Total 12 17 3 2 2" xfId="46252"/>
    <cellStyle name="Total 12 17 3 3" xfId="46251"/>
    <cellStyle name="Total 12 17 4" xfId="8218"/>
    <cellStyle name="Total 12 17 4 2" xfId="20073"/>
    <cellStyle name="Total 12 17 4 2 2" xfId="46254"/>
    <cellStyle name="Total 12 17 4 3" xfId="46253"/>
    <cellStyle name="Total 12 17 5" xfId="8679"/>
    <cellStyle name="Total 12 17 5 2" xfId="20469"/>
    <cellStyle name="Total 12 17 5 2 2" xfId="46256"/>
    <cellStyle name="Total 12 17 5 3" xfId="46255"/>
    <cellStyle name="Total 12 17 6" xfId="9128"/>
    <cellStyle name="Total 12 17 6 2" xfId="20869"/>
    <cellStyle name="Total 12 17 6 2 2" xfId="46258"/>
    <cellStyle name="Total 12 17 6 3" xfId="46257"/>
    <cellStyle name="Total 12 17 7" xfId="9577"/>
    <cellStyle name="Total 12 17 7 2" xfId="21269"/>
    <cellStyle name="Total 12 17 7 2 2" xfId="46260"/>
    <cellStyle name="Total 12 17 7 3" xfId="46259"/>
    <cellStyle name="Total 12 17 8" xfId="10019"/>
    <cellStyle name="Total 12 17 8 2" xfId="21652"/>
    <cellStyle name="Total 12 17 8 2 2" xfId="46262"/>
    <cellStyle name="Total 12 17 8 3" xfId="46261"/>
    <cellStyle name="Total 12 17 9" xfId="10449"/>
    <cellStyle name="Total 12 17 9 2" xfId="22028"/>
    <cellStyle name="Total 12 17 9 2 2" xfId="46264"/>
    <cellStyle name="Total 12 17 9 3" xfId="46263"/>
    <cellStyle name="Total 12 18" xfId="4537"/>
    <cellStyle name="Total 12 18 10" xfId="10868"/>
    <cellStyle name="Total 12 18 10 2" xfId="22391"/>
    <cellStyle name="Total 12 18 10 2 2" xfId="46267"/>
    <cellStyle name="Total 12 18 10 3" xfId="46266"/>
    <cellStyle name="Total 12 18 11" xfId="11281"/>
    <cellStyle name="Total 12 18 11 2" xfId="22760"/>
    <cellStyle name="Total 12 18 11 2 2" xfId="46269"/>
    <cellStyle name="Total 12 18 11 3" xfId="46268"/>
    <cellStyle name="Total 12 18 12" xfId="11706"/>
    <cellStyle name="Total 12 18 12 2" xfId="23141"/>
    <cellStyle name="Total 12 18 12 2 2" xfId="46271"/>
    <cellStyle name="Total 12 18 12 3" xfId="46270"/>
    <cellStyle name="Total 12 18 13" xfId="12123"/>
    <cellStyle name="Total 12 18 13 2" xfId="23524"/>
    <cellStyle name="Total 12 18 13 2 2" xfId="46273"/>
    <cellStyle name="Total 12 18 13 3" xfId="46272"/>
    <cellStyle name="Total 12 18 14" xfId="12501"/>
    <cellStyle name="Total 12 18 14 2" xfId="23860"/>
    <cellStyle name="Total 12 18 14 2 2" xfId="46275"/>
    <cellStyle name="Total 12 18 14 3" xfId="46274"/>
    <cellStyle name="Total 12 18 15" xfId="12854"/>
    <cellStyle name="Total 12 18 15 2" xfId="24186"/>
    <cellStyle name="Total 12 18 15 2 2" xfId="46277"/>
    <cellStyle name="Total 12 18 15 3" xfId="46276"/>
    <cellStyle name="Total 12 18 16" xfId="13266"/>
    <cellStyle name="Total 12 18 16 2" xfId="24565"/>
    <cellStyle name="Total 12 18 16 2 2" xfId="46279"/>
    <cellStyle name="Total 12 18 16 3" xfId="46278"/>
    <cellStyle name="Total 12 18 17" xfId="13602"/>
    <cellStyle name="Total 12 18 17 2" xfId="24870"/>
    <cellStyle name="Total 12 18 17 2 2" xfId="46281"/>
    <cellStyle name="Total 12 18 17 3" xfId="46280"/>
    <cellStyle name="Total 12 18 18" xfId="13932"/>
    <cellStyle name="Total 12 18 18 2" xfId="25172"/>
    <cellStyle name="Total 12 18 18 2 2" xfId="46283"/>
    <cellStyle name="Total 12 18 18 3" xfId="46282"/>
    <cellStyle name="Total 12 18 19" xfId="14253"/>
    <cellStyle name="Total 12 18 19 2" xfId="25472"/>
    <cellStyle name="Total 12 18 19 2 2" xfId="46285"/>
    <cellStyle name="Total 12 18 19 3" xfId="46284"/>
    <cellStyle name="Total 12 18 2" xfId="7302"/>
    <cellStyle name="Total 12 18 2 2" xfId="19278"/>
    <cellStyle name="Total 12 18 2 2 2" xfId="46287"/>
    <cellStyle name="Total 12 18 2 3" xfId="46286"/>
    <cellStyle name="Total 12 18 20" xfId="14544"/>
    <cellStyle name="Total 12 18 20 2" xfId="46288"/>
    <cellStyle name="Total 12 18 21" xfId="46265"/>
    <cellStyle name="Total 12 18 3" xfId="7771"/>
    <cellStyle name="Total 12 18 3 2" xfId="19687"/>
    <cellStyle name="Total 12 18 3 2 2" xfId="46290"/>
    <cellStyle name="Total 12 18 3 3" xfId="46289"/>
    <cellStyle name="Total 12 18 4" xfId="8219"/>
    <cellStyle name="Total 12 18 4 2" xfId="20074"/>
    <cellStyle name="Total 12 18 4 2 2" xfId="46292"/>
    <cellStyle name="Total 12 18 4 3" xfId="46291"/>
    <cellStyle name="Total 12 18 5" xfId="8680"/>
    <cellStyle name="Total 12 18 5 2" xfId="20470"/>
    <cellStyle name="Total 12 18 5 2 2" xfId="46294"/>
    <cellStyle name="Total 12 18 5 3" xfId="46293"/>
    <cellStyle name="Total 12 18 6" xfId="9129"/>
    <cellStyle name="Total 12 18 6 2" xfId="20870"/>
    <cellStyle name="Total 12 18 6 2 2" xfId="46296"/>
    <cellStyle name="Total 12 18 6 3" xfId="46295"/>
    <cellStyle name="Total 12 18 7" xfId="9578"/>
    <cellStyle name="Total 12 18 7 2" xfId="21270"/>
    <cellStyle name="Total 12 18 7 2 2" xfId="46298"/>
    <cellStyle name="Total 12 18 7 3" xfId="46297"/>
    <cellStyle name="Total 12 18 8" xfId="10020"/>
    <cellStyle name="Total 12 18 8 2" xfId="21653"/>
    <cellStyle name="Total 12 18 8 2 2" xfId="46300"/>
    <cellStyle name="Total 12 18 8 3" xfId="46299"/>
    <cellStyle name="Total 12 18 9" xfId="10450"/>
    <cellStyle name="Total 12 18 9 2" xfId="22029"/>
    <cellStyle name="Total 12 18 9 2 2" xfId="46302"/>
    <cellStyle name="Total 12 18 9 3" xfId="46301"/>
    <cellStyle name="Total 12 19" xfId="4538"/>
    <cellStyle name="Total 12 19 10" xfId="10869"/>
    <cellStyle name="Total 12 19 10 2" xfId="22392"/>
    <cellStyle name="Total 12 19 10 2 2" xfId="46305"/>
    <cellStyle name="Total 12 19 10 3" xfId="46304"/>
    <cellStyle name="Total 12 19 11" xfId="11282"/>
    <cellStyle name="Total 12 19 11 2" xfId="22761"/>
    <cellStyle name="Total 12 19 11 2 2" xfId="46307"/>
    <cellStyle name="Total 12 19 11 3" xfId="46306"/>
    <cellStyle name="Total 12 19 12" xfId="11707"/>
    <cellStyle name="Total 12 19 12 2" xfId="23142"/>
    <cellStyle name="Total 12 19 12 2 2" xfId="46309"/>
    <cellStyle name="Total 12 19 12 3" xfId="46308"/>
    <cellStyle name="Total 12 19 13" xfId="12124"/>
    <cellStyle name="Total 12 19 13 2" xfId="23525"/>
    <cellStyle name="Total 12 19 13 2 2" xfId="46311"/>
    <cellStyle name="Total 12 19 13 3" xfId="46310"/>
    <cellStyle name="Total 12 19 14" xfId="12502"/>
    <cellStyle name="Total 12 19 14 2" xfId="23861"/>
    <cellStyle name="Total 12 19 14 2 2" xfId="46313"/>
    <cellStyle name="Total 12 19 14 3" xfId="46312"/>
    <cellStyle name="Total 12 19 15" xfId="12855"/>
    <cellStyle name="Total 12 19 15 2" xfId="24187"/>
    <cellStyle name="Total 12 19 15 2 2" xfId="46315"/>
    <cellStyle name="Total 12 19 15 3" xfId="46314"/>
    <cellStyle name="Total 12 19 16" xfId="13267"/>
    <cellStyle name="Total 12 19 16 2" xfId="24566"/>
    <cellStyle name="Total 12 19 16 2 2" xfId="46317"/>
    <cellStyle name="Total 12 19 16 3" xfId="46316"/>
    <cellStyle name="Total 12 19 17" xfId="13603"/>
    <cellStyle name="Total 12 19 17 2" xfId="24871"/>
    <cellStyle name="Total 12 19 17 2 2" xfId="46319"/>
    <cellStyle name="Total 12 19 17 3" xfId="46318"/>
    <cellStyle name="Total 12 19 18" xfId="13933"/>
    <cellStyle name="Total 12 19 18 2" xfId="25173"/>
    <cellStyle name="Total 12 19 18 2 2" xfId="46321"/>
    <cellStyle name="Total 12 19 18 3" xfId="46320"/>
    <cellStyle name="Total 12 19 19" xfId="14254"/>
    <cellStyle name="Total 12 19 19 2" xfId="25473"/>
    <cellStyle name="Total 12 19 19 2 2" xfId="46323"/>
    <cellStyle name="Total 12 19 19 3" xfId="46322"/>
    <cellStyle name="Total 12 19 2" xfId="7303"/>
    <cellStyle name="Total 12 19 2 2" xfId="19279"/>
    <cellStyle name="Total 12 19 2 2 2" xfId="46325"/>
    <cellStyle name="Total 12 19 2 3" xfId="46324"/>
    <cellStyle name="Total 12 19 20" xfId="14545"/>
    <cellStyle name="Total 12 19 20 2" xfId="46326"/>
    <cellStyle name="Total 12 19 21" xfId="46303"/>
    <cellStyle name="Total 12 19 3" xfId="7772"/>
    <cellStyle name="Total 12 19 3 2" xfId="19688"/>
    <cellStyle name="Total 12 19 3 2 2" xfId="46328"/>
    <cellStyle name="Total 12 19 3 3" xfId="46327"/>
    <cellStyle name="Total 12 19 4" xfId="8220"/>
    <cellStyle name="Total 12 19 4 2" xfId="20075"/>
    <cellStyle name="Total 12 19 4 2 2" xfId="46330"/>
    <cellStyle name="Total 12 19 4 3" xfId="46329"/>
    <cellStyle name="Total 12 19 5" xfId="8681"/>
    <cellStyle name="Total 12 19 5 2" xfId="20471"/>
    <cellStyle name="Total 12 19 5 2 2" xfId="46332"/>
    <cellStyle name="Total 12 19 5 3" xfId="46331"/>
    <cellStyle name="Total 12 19 6" xfId="9130"/>
    <cellStyle name="Total 12 19 6 2" xfId="20871"/>
    <cellStyle name="Total 12 19 6 2 2" xfId="46334"/>
    <cellStyle name="Total 12 19 6 3" xfId="46333"/>
    <cellStyle name="Total 12 19 7" xfId="9579"/>
    <cellStyle name="Total 12 19 7 2" xfId="21271"/>
    <cellStyle name="Total 12 19 7 2 2" xfId="46336"/>
    <cellStyle name="Total 12 19 7 3" xfId="46335"/>
    <cellStyle name="Total 12 19 8" xfId="10021"/>
    <cellStyle name="Total 12 19 8 2" xfId="21654"/>
    <cellStyle name="Total 12 19 8 2 2" xfId="46338"/>
    <cellStyle name="Total 12 19 8 3" xfId="46337"/>
    <cellStyle name="Total 12 19 9" xfId="10451"/>
    <cellStyle name="Total 12 19 9 2" xfId="22030"/>
    <cellStyle name="Total 12 19 9 2 2" xfId="46340"/>
    <cellStyle name="Total 12 19 9 3" xfId="46339"/>
    <cellStyle name="Total 12 2" xfId="4539"/>
    <cellStyle name="Total 12 2 10" xfId="10870"/>
    <cellStyle name="Total 12 2 10 2" xfId="22393"/>
    <cellStyle name="Total 12 2 10 2 2" xfId="46343"/>
    <cellStyle name="Total 12 2 10 3" xfId="46342"/>
    <cellStyle name="Total 12 2 11" xfId="11283"/>
    <cellStyle name="Total 12 2 11 2" xfId="22762"/>
    <cellStyle name="Total 12 2 11 2 2" xfId="46345"/>
    <cellStyle name="Total 12 2 11 3" xfId="46344"/>
    <cellStyle name="Total 12 2 12" xfId="11708"/>
    <cellStyle name="Total 12 2 12 2" xfId="23143"/>
    <cellStyle name="Total 12 2 12 2 2" xfId="46347"/>
    <cellStyle name="Total 12 2 12 3" xfId="46346"/>
    <cellStyle name="Total 12 2 13" xfId="12125"/>
    <cellStyle name="Total 12 2 13 2" xfId="23526"/>
    <cellStyle name="Total 12 2 13 2 2" xfId="46349"/>
    <cellStyle name="Total 12 2 13 3" xfId="46348"/>
    <cellStyle name="Total 12 2 14" xfId="12503"/>
    <cellStyle name="Total 12 2 14 2" xfId="23862"/>
    <cellStyle name="Total 12 2 14 2 2" xfId="46351"/>
    <cellStyle name="Total 12 2 14 3" xfId="46350"/>
    <cellStyle name="Total 12 2 15" xfId="12856"/>
    <cellStyle name="Total 12 2 15 2" xfId="24188"/>
    <cellStyle name="Total 12 2 15 2 2" xfId="46353"/>
    <cellStyle name="Total 12 2 15 3" xfId="46352"/>
    <cellStyle name="Total 12 2 16" xfId="13268"/>
    <cellStyle name="Total 12 2 16 2" xfId="24567"/>
    <cellStyle name="Total 12 2 16 2 2" xfId="46355"/>
    <cellStyle name="Total 12 2 16 3" xfId="46354"/>
    <cellStyle name="Total 12 2 17" xfId="13604"/>
    <cellStyle name="Total 12 2 17 2" xfId="24872"/>
    <cellStyle name="Total 12 2 17 2 2" xfId="46357"/>
    <cellStyle name="Total 12 2 17 3" xfId="46356"/>
    <cellStyle name="Total 12 2 18" xfId="13934"/>
    <cellStyle name="Total 12 2 18 2" xfId="25174"/>
    <cellStyle name="Total 12 2 18 2 2" xfId="46359"/>
    <cellStyle name="Total 12 2 18 3" xfId="46358"/>
    <cellStyle name="Total 12 2 19" xfId="14255"/>
    <cellStyle name="Total 12 2 19 2" xfId="25474"/>
    <cellStyle name="Total 12 2 19 2 2" xfId="46361"/>
    <cellStyle name="Total 12 2 19 3" xfId="46360"/>
    <cellStyle name="Total 12 2 2" xfId="7304"/>
    <cellStyle name="Total 12 2 2 2" xfId="19280"/>
    <cellStyle name="Total 12 2 2 2 2" xfId="46363"/>
    <cellStyle name="Total 12 2 2 3" xfId="46362"/>
    <cellStyle name="Total 12 2 20" xfId="14546"/>
    <cellStyle name="Total 12 2 20 2" xfId="46364"/>
    <cellStyle name="Total 12 2 21" xfId="46341"/>
    <cellStyle name="Total 12 2 3" xfId="7773"/>
    <cellStyle name="Total 12 2 3 2" xfId="19689"/>
    <cellStyle name="Total 12 2 3 2 2" xfId="46366"/>
    <cellStyle name="Total 12 2 3 3" xfId="46365"/>
    <cellStyle name="Total 12 2 4" xfId="8221"/>
    <cellStyle name="Total 12 2 4 2" xfId="20076"/>
    <cellStyle name="Total 12 2 4 2 2" xfId="46368"/>
    <cellStyle name="Total 12 2 4 3" xfId="46367"/>
    <cellStyle name="Total 12 2 5" xfId="8682"/>
    <cellStyle name="Total 12 2 5 2" xfId="20472"/>
    <cellStyle name="Total 12 2 5 2 2" xfId="46370"/>
    <cellStyle name="Total 12 2 5 3" xfId="46369"/>
    <cellStyle name="Total 12 2 6" xfId="9131"/>
    <cellStyle name="Total 12 2 6 2" xfId="20872"/>
    <cellStyle name="Total 12 2 6 2 2" xfId="46372"/>
    <cellStyle name="Total 12 2 6 3" xfId="46371"/>
    <cellStyle name="Total 12 2 7" xfId="9580"/>
    <cellStyle name="Total 12 2 7 2" xfId="21272"/>
    <cellStyle name="Total 12 2 7 2 2" xfId="46374"/>
    <cellStyle name="Total 12 2 7 3" xfId="46373"/>
    <cellStyle name="Total 12 2 8" xfId="10022"/>
    <cellStyle name="Total 12 2 8 2" xfId="21655"/>
    <cellStyle name="Total 12 2 8 2 2" xfId="46376"/>
    <cellStyle name="Total 12 2 8 3" xfId="46375"/>
    <cellStyle name="Total 12 2 9" xfId="10452"/>
    <cellStyle name="Total 12 2 9 2" xfId="22031"/>
    <cellStyle name="Total 12 2 9 2 2" xfId="46378"/>
    <cellStyle name="Total 12 2 9 3" xfId="46377"/>
    <cellStyle name="Total 12 20" xfId="4540"/>
    <cellStyle name="Total 12 20 10" xfId="10871"/>
    <cellStyle name="Total 12 20 10 2" xfId="22394"/>
    <cellStyle name="Total 12 20 10 2 2" xfId="46381"/>
    <cellStyle name="Total 12 20 10 3" xfId="46380"/>
    <cellStyle name="Total 12 20 11" xfId="11284"/>
    <cellStyle name="Total 12 20 11 2" xfId="22763"/>
    <cellStyle name="Total 12 20 11 2 2" xfId="46383"/>
    <cellStyle name="Total 12 20 11 3" xfId="46382"/>
    <cellStyle name="Total 12 20 12" xfId="11709"/>
    <cellStyle name="Total 12 20 12 2" xfId="23144"/>
    <cellStyle name="Total 12 20 12 2 2" xfId="46385"/>
    <cellStyle name="Total 12 20 12 3" xfId="46384"/>
    <cellStyle name="Total 12 20 13" xfId="12126"/>
    <cellStyle name="Total 12 20 13 2" xfId="23527"/>
    <cellStyle name="Total 12 20 13 2 2" xfId="46387"/>
    <cellStyle name="Total 12 20 13 3" xfId="46386"/>
    <cellStyle name="Total 12 20 14" xfId="12504"/>
    <cellStyle name="Total 12 20 14 2" xfId="23863"/>
    <cellStyle name="Total 12 20 14 2 2" xfId="46389"/>
    <cellStyle name="Total 12 20 14 3" xfId="46388"/>
    <cellStyle name="Total 12 20 15" xfId="12857"/>
    <cellStyle name="Total 12 20 15 2" xfId="24189"/>
    <cellStyle name="Total 12 20 15 2 2" xfId="46391"/>
    <cellStyle name="Total 12 20 15 3" xfId="46390"/>
    <cellStyle name="Total 12 20 16" xfId="13269"/>
    <cellStyle name="Total 12 20 16 2" xfId="24568"/>
    <cellStyle name="Total 12 20 16 2 2" xfId="46393"/>
    <cellStyle name="Total 12 20 16 3" xfId="46392"/>
    <cellStyle name="Total 12 20 17" xfId="13605"/>
    <cellStyle name="Total 12 20 17 2" xfId="24873"/>
    <cellStyle name="Total 12 20 17 2 2" xfId="46395"/>
    <cellStyle name="Total 12 20 17 3" xfId="46394"/>
    <cellStyle name="Total 12 20 18" xfId="13935"/>
    <cellStyle name="Total 12 20 18 2" xfId="25175"/>
    <cellStyle name="Total 12 20 18 2 2" xfId="46397"/>
    <cellStyle name="Total 12 20 18 3" xfId="46396"/>
    <cellStyle name="Total 12 20 19" xfId="14256"/>
    <cellStyle name="Total 12 20 19 2" xfId="25475"/>
    <cellStyle name="Total 12 20 19 2 2" xfId="46399"/>
    <cellStyle name="Total 12 20 19 3" xfId="46398"/>
    <cellStyle name="Total 12 20 2" xfId="7305"/>
    <cellStyle name="Total 12 20 2 2" xfId="19281"/>
    <cellStyle name="Total 12 20 2 2 2" xfId="46401"/>
    <cellStyle name="Total 12 20 2 3" xfId="46400"/>
    <cellStyle name="Total 12 20 20" xfId="14547"/>
    <cellStyle name="Total 12 20 20 2" xfId="46402"/>
    <cellStyle name="Total 12 20 21" xfId="46379"/>
    <cellStyle name="Total 12 20 3" xfId="7774"/>
    <cellStyle name="Total 12 20 3 2" xfId="19690"/>
    <cellStyle name="Total 12 20 3 2 2" xfId="46404"/>
    <cellStyle name="Total 12 20 3 3" xfId="46403"/>
    <cellStyle name="Total 12 20 4" xfId="8222"/>
    <cellStyle name="Total 12 20 4 2" xfId="20077"/>
    <cellStyle name="Total 12 20 4 2 2" xfId="46406"/>
    <cellStyle name="Total 12 20 4 3" xfId="46405"/>
    <cellStyle name="Total 12 20 5" xfId="8683"/>
    <cellStyle name="Total 12 20 5 2" xfId="20473"/>
    <cellStyle name="Total 12 20 5 2 2" xfId="46408"/>
    <cellStyle name="Total 12 20 5 3" xfId="46407"/>
    <cellStyle name="Total 12 20 6" xfId="9132"/>
    <cellStyle name="Total 12 20 6 2" xfId="20873"/>
    <cellStyle name="Total 12 20 6 2 2" xfId="46410"/>
    <cellStyle name="Total 12 20 6 3" xfId="46409"/>
    <cellStyle name="Total 12 20 7" xfId="9581"/>
    <cellStyle name="Total 12 20 7 2" xfId="21273"/>
    <cellStyle name="Total 12 20 7 2 2" xfId="46412"/>
    <cellStyle name="Total 12 20 7 3" xfId="46411"/>
    <cellStyle name="Total 12 20 8" xfId="10023"/>
    <cellStyle name="Total 12 20 8 2" xfId="21656"/>
    <cellStyle name="Total 12 20 8 2 2" xfId="46414"/>
    <cellStyle name="Total 12 20 8 3" xfId="46413"/>
    <cellStyle name="Total 12 20 9" xfId="10453"/>
    <cellStyle name="Total 12 20 9 2" xfId="22032"/>
    <cellStyle name="Total 12 20 9 2 2" xfId="46416"/>
    <cellStyle name="Total 12 20 9 3" xfId="46415"/>
    <cellStyle name="Total 12 21" xfId="4541"/>
    <cellStyle name="Total 12 21 10" xfId="10872"/>
    <cellStyle name="Total 12 21 10 2" xfId="22395"/>
    <cellStyle name="Total 12 21 10 2 2" xfId="46419"/>
    <cellStyle name="Total 12 21 10 3" xfId="46418"/>
    <cellStyle name="Total 12 21 11" xfId="11285"/>
    <cellStyle name="Total 12 21 11 2" xfId="22764"/>
    <cellStyle name="Total 12 21 11 2 2" xfId="46421"/>
    <cellStyle name="Total 12 21 11 3" xfId="46420"/>
    <cellStyle name="Total 12 21 12" xfId="11710"/>
    <cellStyle name="Total 12 21 12 2" xfId="23145"/>
    <cellStyle name="Total 12 21 12 2 2" xfId="46423"/>
    <cellStyle name="Total 12 21 12 3" xfId="46422"/>
    <cellStyle name="Total 12 21 13" xfId="12127"/>
    <cellStyle name="Total 12 21 13 2" xfId="23528"/>
    <cellStyle name="Total 12 21 13 2 2" xfId="46425"/>
    <cellStyle name="Total 12 21 13 3" xfId="46424"/>
    <cellStyle name="Total 12 21 14" xfId="12505"/>
    <cellStyle name="Total 12 21 14 2" xfId="23864"/>
    <cellStyle name="Total 12 21 14 2 2" xfId="46427"/>
    <cellStyle name="Total 12 21 14 3" xfId="46426"/>
    <cellStyle name="Total 12 21 15" xfId="12858"/>
    <cellStyle name="Total 12 21 15 2" xfId="24190"/>
    <cellStyle name="Total 12 21 15 2 2" xfId="46429"/>
    <cellStyle name="Total 12 21 15 3" xfId="46428"/>
    <cellStyle name="Total 12 21 16" xfId="13270"/>
    <cellStyle name="Total 12 21 16 2" xfId="24569"/>
    <cellStyle name="Total 12 21 16 2 2" xfId="46431"/>
    <cellStyle name="Total 12 21 16 3" xfId="46430"/>
    <cellStyle name="Total 12 21 17" xfId="13606"/>
    <cellStyle name="Total 12 21 17 2" xfId="24874"/>
    <cellStyle name="Total 12 21 17 2 2" xfId="46433"/>
    <cellStyle name="Total 12 21 17 3" xfId="46432"/>
    <cellStyle name="Total 12 21 18" xfId="13936"/>
    <cellStyle name="Total 12 21 18 2" xfId="25176"/>
    <cellStyle name="Total 12 21 18 2 2" xfId="46435"/>
    <cellStyle name="Total 12 21 18 3" xfId="46434"/>
    <cellStyle name="Total 12 21 19" xfId="14257"/>
    <cellStyle name="Total 12 21 19 2" xfId="25476"/>
    <cellStyle name="Total 12 21 19 2 2" xfId="46437"/>
    <cellStyle name="Total 12 21 19 3" xfId="46436"/>
    <cellStyle name="Total 12 21 2" xfId="7306"/>
    <cellStyle name="Total 12 21 2 2" xfId="19282"/>
    <cellStyle name="Total 12 21 2 2 2" xfId="46439"/>
    <cellStyle name="Total 12 21 2 3" xfId="46438"/>
    <cellStyle name="Total 12 21 20" xfId="14548"/>
    <cellStyle name="Total 12 21 20 2" xfId="46440"/>
    <cellStyle name="Total 12 21 21" xfId="46417"/>
    <cellStyle name="Total 12 21 3" xfId="7775"/>
    <cellStyle name="Total 12 21 3 2" xfId="19691"/>
    <cellStyle name="Total 12 21 3 2 2" xfId="46442"/>
    <cellStyle name="Total 12 21 3 3" xfId="46441"/>
    <cellStyle name="Total 12 21 4" xfId="8223"/>
    <cellStyle name="Total 12 21 4 2" xfId="20078"/>
    <cellStyle name="Total 12 21 4 2 2" xfId="46444"/>
    <cellStyle name="Total 12 21 4 3" xfId="46443"/>
    <cellStyle name="Total 12 21 5" xfId="8684"/>
    <cellStyle name="Total 12 21 5 2" xfId="20474"/>
    <cellStyle name="Total 12 21 5 2 2" xfId="46446"/>
    <cellStyle name="Total 12 21 5 3" xfId="46445"/>
    <cellStyle name="Total 12 21 6" xfId="9133"/>
    <cellStyle name="Total 12 21 6 2" xfId="20874"/>
    <cellStyle name="Total 12 21 6 2 2" xfId="46448"/>
    <cellStyle name="Total 12 21 6 3" xfId="46447"/>
    <cellStyle name="Total 12 21 7" xfId="9582"/>
    <cellStyle name="Total 12 21 7 2" xfId="21274"/>
    <cellStyle name="Total 12 21 7 2 2" xfId="46450"/>
    <cellStyle name="Total 12 21 7 3" xfId="46449"/>
    <cellStyle name="Total 12 21 8" xfId="10024"/>
    <cellStyle name="Total 12 21 8 2" xfId="21657"/>
    <cellStyle name="Total 12 21 8 2 2" xfId="46452"/>
    <cellStyle name="Total 12 21 8 3" xfId="46451"/>
    <cellStyle name="Total 12 21 9" xfId="10454"/>
    <cellStyle name="Total 12 21 9 2" xfId="22033"/>
    <cellStyle name="Total 12 21 9 2 2" xfId="46454"/>
    <cellStyle name="Total 12 21 9 3" xfId="46453"/>
    <cellStyle name="Total 12 22" xfId="4542"/>
    <cellStyle name="Total 12 22 10" xfId="10873"/>
    <cellStyle name="Total 12 22 10 2" xfId="22396"/>
    <cellStyle name="Total 12 22 10 2 2" xfId="46457"/>
    <cellStyle name="Total 12 22 10 3" xfId="46456"/>
    <cellStyle name="Total 12 22 11" xfId="11286"/>
    <cellStyle name="Total 12 22 11 2" xfId="22765"/>
    <cellStyle name="Total 12 22 11 2 2" xfId="46459"/>
    <cellStyle name="Total 12 22 11 3" xfId="46458"/>
    <cellStyle name="Total 12 22 12" xfId="11711"/>
    <cellStyle name="Total 12 22 12 2" xfId="23146"/>
    <cellStyle name="Total 12 22 12 2 2" xfId="46461"/>
    <cellStyle name="Total 12 22 12 3" xfId="46460"/>
    <cellStyle name="Total 12 22 13" xfId="12128"/>
    <cellStyle name="Total 12 22 13 2" xfId="23529"/>
    <cellStyle name="Total 12 22 13 2 2" xfId="46463"/>
    <cellStyle name="Total 12 22 13 3" xfId="46462"/>
    <cellStyle name="Total 12 22 14" xfId="12506"/>
    <cellStyle name="Total 12 22 14 2" xfId="23865"/>
    <cellStyle name="Total 12 22 14 2 2" xfId="46465"/>
    <cellStyle name="Total 12 22 14 3" xfId="46464"/>
    <cellStyle name="Total 12 22 15" xfId="12859"/>
    <cellStyle name="Total 12 22 15 2" xfId="24191"/>
    <cellStyle name="Total 12 22 15 2 2" xfId="46467"/>
    <cellStyle name="Total 12 22 15 3" xfId="46466"/>
    <cellStyle name="Total 12 22 16" xfId="13271"/>
    <cellStyle name="Total 12 22 16 2" xfId="24570"/>
    <cellStyle name="Total 12 22 16 2 2" xfId="46469"/>
    <cellStyle name="Total 12 22 16 3" xfId="46468"/>
    <cellStyle name="Total 12 22 17" xfId="13607"/>
    <cellStyle name="Total 12 22 17 2" xfId="24875"/>
    <cellStyle name="Total 12 22 17 2 2" xfId="46471"/>
    <cellStyle name="Total 12 22 17 3" xfId="46470"/>
    <cellStyle name="Total 12 22 18" xfId="13937"/>
    <cellStyle name="Total 12 22 18 2" xfId="25177"/>
    <cellStyle name="Total 12 22 18 2 2" xfId="46473"/>
    <cellStyle name="Total 12 22 18 3" xfId="46472"/>
    <cellStyle name="Total 12 22 19" xfId="14258"/>
    <cellStyle name="Total 12 22 19 2" xfId="25477"/>
    <cellStyle name="Total 12 22 19 2 2" xfId="46475"/>
    <cellStyle name="Total 12 22 19 3" xfId="46474"/>
    <cellStyle name="Total 12 22 2" xfId="7307"/>
    <cellStyle name="Total 12 22 2 2" xfId="19283"/>
    <cellStyle name="Total 12 22 2 2 2" xfId="46477"/>
    <cellStyle name="Total 12 22 2 3" xfId="46476"/>
    <cellStyle name="Total 12 22 20" xfId="14549"/>
    <cellStyle name="Total 12 22 20 2" xfId="46478"/>
    <cellStyle name="Total 12 22 21" xfId="46455"/>
    <cellStyle name="Total 12 22 3" xfId="7776"/>
    <cellStyle name="Total 12 22 3 2" xfId="19692"/>
    <cellStyle name="Total 12 22 3 2 2" xfId="46480"/>
    <cellStyle name="Total 12 22 3 3" xfId="46479"/>
    <cellStyle name="Total 12 22 4" xfId="8224"/>
    <cellStyle name="Total 12 22 4 2" xfId="20079"/>
    <cellStyle name="Total 12 22 4 2 2" xfId="46482"/>
    <cellStyle name="Total 12 22 4 3" xfId="46481"/>
    <cellStyle name="Total 12 22 5" xfId="8685"/>
    <cellStyle name="Total 12 22 5 2" xfId="20475"/>
    <cellStyle name="Total 12 22 5 2 2" xfId="46484"/>
    <cellStyle name="Total 12 22 5 3" xfId="46483"/>
    <cellStyle name="Total 12 22 6" xfId="9134"/>
    <cellStyle name="Total 12 22 6 2" xfId="20875"/>
    <cellStyle name="Total 12 22 6 2 2" xfId="46486"/>
    <cellStyle name="Total 12 22 6 3" xfId="46485"/>
    <cellStyle name="Total 12 22 7" xfId="9583"/>
    <cellStyle name="Total 12 22 7 2" xfId="21275"/>
    <cellStyle name="Total 12 22 7 2 2" xfId="46488"/>
    <cellStyle name="Total 12 22 7 3" xfId="46487"/>
    <cellStyle name="Total 12 22 8" xfId="10025"/>
    <cellStyle name="Total 12 22 8 2" xfId="21658"/>
    <cellStyle name="Total 12 22 8 2 2" xfId="46490"/>
    <cellStyle name="Total 12 22 8 3" xfId="46489"/>
    <cellStyle name="Total 12 22 9" xfId="10455"/>
    <cellStyle name="Total 12 22 9 2" xfId="22034"/>
    <cellStyle name="Total 12 22 9 2 2" xfId="46492"/>
    <cellStyle name="Total 12 22 9 3" xfId="46491"/>
    <cellStyle name="Total 12 23" xfId="4543"/>
    <cellStyle name="Total 12 23 10" xfId="10874"/>
    <cellStyle name="Total 12 23 10 2" xfId="22397"/>
    <cellStyle name="Total 12 23 10 2 2" xfId="46495"/>
    <cellStyle name="Total 12 23 10 3" xfId="46494"/>
    <cellStyle name="Total 12 23 11" xfId="11287"/>
    <cellStyle name="Total 12 23 11 2" xfId="22766"/>
    <cellStyle name="Total 12 23 11 2 2" xfId="46497"/>
    <cellStyle name="Total 12 23 11 3" xfId="46496"/>
    <cellStyle name="Total 12 23 12" xfId="11712"/>
    <cellStyle name="Total 12 23 12 2" xfId="23147"/>
    <cellStyle name="Total 12 23 12 2 2" xfId="46499"/>
    <cellStyle name="Total 12 23 12 3" xfId="46498"/>
    <cellStyle name="Total 12 23 13" xfId="12129"/>
    <cellStyle name="Total 12 23 13 2" xfId="23530"/>
    <cellStyle name="Total 12 23 13 2 2" xfId="46501"/>
    <cellStyle name="Total 12 23 13 3" xfId="46500"/>
    <cellStyle name="Total 12 23 14" xfId="12507"/>
    <cellStyle name="Total 12 23 14 2" xfId="23866"/>
    <cellStyle name="Total 12 23 14 2 2" xfId="46503"/>
    <cellStyle name="Total 12 23 14 3" xfId="46502"/>
    <cellStyle name="Total 12 23 15" xfId="12860"/>
    <cellStyle name="Total 12 23 15 2" xfId="24192"/>
    <cellStyle name="Total 12 23 15 2 2" xfId="46505"/>
    <cellStyle name="Total 12 23 15 3" xfId="46504"/>
    <cellStyle name="Total 12 23 16" xfId="13272"/>
    <cellStyle name="Total 12 23 16 2" xfId="24571"/>
    <cellStyle name="Total 12 23 16 2 2" xfId="46507"/>
    <cellStyle name="Total 12 23 16 3" xfId="46506"/>
    <cellStyle name="Total 12 23 17" xfId="13608"/>
    <cellStyle name="Total 12 23 17 2" xfId="24876"/>
    <cellStyle name="Total 12 23 17 2 2" xfId="46509"/>
    <cellStyle name="Total 12 23 17 3" xfId="46508"/>
    <cellStyle name="Total 12 23 18" xfId="13938"/>
    <cellStyle name="Total 12 23 18 2" xfId="25178"/>
    <cellStyle name="Total 12 23 18 2 2" xfId="46511"/>
    <cellStyle name="Total 12 23 18 3" xfId="46510"/>
    <cellStyle name="Total 12 23 19" xfId="14259"/>
    <cellStyle name="Total 12 23 19 2" xfId="25478"/>
    <cellStyle name="Total 12 23 19 2 2" xfId="46513"/>
    <cellStyle name="Total 12 23 19 3" xfId="46512"/>
    <cellStyle name="Total 12 23 2" xfId="7308"/>
    <cellStyle name="Total 12 23 2 2" xfId="19284"/>
    <cellStyle name="Total 12 23 2 2 2" xfId="46515"/>
    <cellStyle name="Total 12 23 2 3" xfId="46514"/>
    <cellStyle name="Total 12 23 20" xfId="14550"/>
    <cellStyle name="Total 12 23 20 2" xfId="46516"/>
    <cellStyle name="Total 12 23 21" xfId="46493"/>
    <cellStyle name="Total 12 23 3" xfId="7777"/>
    <cellStyle name="Total 12 23 3 2" xfId="19693"/>
    <cellStyle name="Total 12 23 3 2 2" xfId="46518"/>
    <cellStyle name="Total 12 23 3 3" xfId="46517"/>
    <cellStyle name="Total 12 23 4" xfId="8225"/>
    <cellStyle name="Total 12 23 4 2" xfId="20080"/>
    <cellStyle name="Total 12 23 4 2 2" xfId="46520"/>
    <cellStyle name="Total 12 23 4 3" xfId="46519"/>
    <cellStyle name="Total 12 23 5" xfId="8686"/>
    <cellStyle name="Total 12 23 5 2" xfId="20476"/>
    <cellStyle name="Total 12 23 5 2 2" xfId="46522"/>
    <cellStyle name="Total 12 23 5 3" xfId="46521"/>
    <cellStyle name="Total 12 23 6" xfId="9135"/>
    <cellStyle name="Total 12 23 6 2" xfId="20876"/>
    <cellStyle name="Total 12 23 6 2 2" xfId="46524"/>
    <cellStyle name="Total 12 23 6 3" xfId="46523"/>
    <cellStyle name="Total 12 23 7" xfId="9584"/>
    <cellStyle name="Total 12 23 7 2" xfId="21276"/>
    <cellStyle name="Total 12 23 7 2 2" xfId="46526"/>
    <cellStyle name="Total 12 23 7 3" xfId="46525"/>
    <cellStyle name="Total 12 23 8" xfId="10026"/>
    <cellStyle name="Total 12 23 8 2" xfId="21659"/>
    <cellStyle name="Total 12 23 8 2 2" xfId="46528"/>
    <cellStyle name="Total 12 23 8 3" xfId="46527"/>
    <cellStyle name="Total 12 23 9" xfId="10456"/>
    <cellStyle name="Total 12 23 9 2" xfId="22035"/>
    <cellStyle name="Total 12 23 9 2 2" xfId="46530"/>
    <cellStyle name="Total 12 23 9 3" xfId="46529"/>
    <cellStyle name="Total 12 24" xfId="4544"/>
    <cellStyle name="Total 12 24 10" xfId="10875"/>
    <cellStyle name="Total 12 24 10 2" xfId="22398"/>
    <cellStyle name="Total 12 24 10 2 2" xfId="46533"/>
    <cellStyle name="Total 12 24 10 3" xfId="46532"/>
    <cellStyle name="Total 12 24 11" xfId="11288"/>
    <cellStyle name="Total 12 24 11 2" xfId="22767"/>
    <cellStyle name="Total 12 24 11 2 2" xfId="46535"/>
    <cellStyle name="Total 12 24 11 3" xfId="46534"/>
    <cellStyle name="Total 12 24 12" xfId="11713"/>
    <cellStyle name="Total 12 24 12 2" xfId="23148"/>
    <cellStyle name="Total 12 24 12 2 2" xfId="46537"/>
    <cellStyle name="Total 12 24 12 3" xfId="46536"/>
    <cellStyle name="Total 12 24 13" xfId="12130"/>
    <cellStyle name="Total 12 24 13 2" xfId="23531"/>
    <cellStyle name="Total 12 24 13 2 2" xfId="46539"/>
    <cellStyle name="Total 12 24 13 3" xfId="46538"/>
    <cellStyle name="Total 12 24 14" xfId="12508"/>
    <cellStyle name="Total 12 24 14 2" xfId="23867"/>
    <cellStyle name="Total 12 24 14 2 2" xfId="46541"/>
    <cellStyle name="Total 12 24 14 3" xfId="46540"/>
    <cellStyle name="Total 12 24 15" xfId="12861"/>
    <cellStyle name="Total 12 24 15 2" xfId="24193"/>
    <cellStyle name="Total 12 24 15 2 2" xfId="46543"/>
    <cellStyle name="Total 12 24 15 3" xfId="46542"/>
    <cellStyle name="Total 12 24 16" xfId="13273"/>
    <cellStyle name="Total 12 24 16 2" xfId="24572"/>
    <cellStyle name="Total 12 24 16 2 2" xfId="46545"/>
    <cellStyle name="Total 12 24 16 3" xfId="46544"/>
    <cellStyle name="Total 12 24 17" xfId="13609"/>
    <cellStyle name="Total 12 24 17 2" xfId="24877"/>
    <cellStyle name="Total 12 24 17 2 2" xfId="46547"/>
    <cellStyle name="Total 12 24 17 3" xfId="46546"/>
    <cellStyle name="Total 12 24 18" xfId="13939"/>
    <cellStyle name="Total 12 24 18 2" xfId="25179"/>
    <cellStyle name="Total 12 24 18 2 2" xfId="46549"/>
    <cellStyle name="Total 12 24 18 3" xfId="46548"/>
    <cellStyle name="Total 12 24 19" xfId="14260"/>
    <cellStyle name="Total 12 24 19 2" xfId="25479"/>
    <cellStyle name="Total 12 24 19 2 2" xfId="46551"/>
    <cellStyle name="Total 12 24 19 3" xfId="46550"/>
    <cellStyle name="Total 12 24 2" xfId="7309"/>
    <cellStyle name="Total 12 24 2 2" xfId="19285"/>
    <cellStyle name="Total 12 24 2 2 2" xfId="46553"/>
    <cellStyle name="Total 12 24 2 3" xfId="46552"/>
    <cellStyle name="Total 12 24 20" xfId="14551"/>
    <cellStyle name="Total 12 24 20 2" xfId="46554"/>
    <cellStyle name="Total 12 24 21" xfId="46531"/>
    <cellStyle name="Total 12 24 3" xfId="7778"/>
    <cellStyle name="Total 12 24 3 2" xfId="19694"/>
    <cellStyle name="Total 12 24 3 2 2" xfId="46556"/>
    <cellStyle name="Total 12 24 3 3" xfId="46555"/>
    <cellStyle name="Total 12 24 4" xfId="8226"/>
    <cellStyle name="Total 12 24 4 2" xfId="20081"/>
    <cellStyle name="Total 12 24 4 2 2" xfId="46558"/>
    <cellStyle name="Total 12 24 4 3" xfId="46557"/>
    <cellStyle name="Total 12 24 5" xfId="8687"/>
    <cellStyle name="Total 12 24 5 2" xfId="20477"/>
    <cellStyle name="Total 12 24 5 2 2" xfId="46560"/>
    <cellStyle name="Total 12 24 5 3" xfId="46559"/>
    <cellStyle name="Total 12 24 6" xfId="9136"/>
    <cellStyle name="Total 12 24 6 2" xfId="20877"/>
    <cellStyle name="Total 12 24 6 2 2" xfId="46562"/>
    <cellStyle name="Total 12 24 6 3" xfId="46561"/>
    <cellStyle name="Total 12 24 7" xfId="9585"/>
    <cellStyle name="Total 12 24 7 2" xfId="21277"/>
    <cellStyle name="Total 12 24 7 2 2" xfId="46564"/>
    <cellStyle name="Total 12 24 7 3" xfId="46563"/>
    <cellStyle name="Total 12 24 8" xfId="10027"/>
    <cellStyle name="Total 12 24 8 2" xfId="21660"/>
    <cellStyle name="Total 12 24 8 2 2" xfId="46566"/>
    <cellStyle name="Total 12 24 8 3" xfId="46565"/>
    <cellStyle name="Total 12 24 9" xfId="10457"/>
    <cellStyle name="Total 12 24 9 2" xfId="22036"/>
    <cellStyle name="Total 12 24 9 2 2" xfId="46568"/>
    <cellStyle name="Total 12 24 9 3" xfId="46567"/>
    <cellStyle name="Total 12 25" xfId="4545"/>
    <cellStyle name="Total 12 25 10" xfId="10876"/>
    <cellStyle name="Total 12 25 10 2" xfId="22399"/>
    <cellStyle name="Total 12 25 10 2 2" xfId="46571"/>
    <cellStyle name="Total 12 25 10 3" xfId="46570"/>
    <cellStyle name="Total 12 25 11" xfId="11289"/>
    <cellStyle name="Total 12 25 11 2" xfId="22768"/>
    <cellStyle name="Total 12 25 11 2 2" xfId="46573"/>
    <cellStyle name="Total 12 25 11 3" xfId="46572"/>
    <cellStyle name="Total 12 25 12" xfId="11714"/>
    <cellStyle name="Total 12 25 12 2" xfId="23149"/>
    <cellStyle name="Total 12 25 12 2 2" xfId="46575"/>
    <cellStyle name="Total 12 25 12 3" xfId="46574"/>
    <cellStyle name="Total 12 25 13" xfId="12131"/>
    <cellStyle name="Total 12 25 13 2" xfId="23532"/>
    <cellStyle name="Total 12 25 13 2 2" xfId="46577"/>
    <cellStyle name="Total 12 25 13 3" xfId="46576"/>
    <cellStyle name="Total 12 25 14" xfId="12509"/>
    <cellStyle name="Total 12 25 14 2" xfId="23868"/>
    <cellStyle name="Total 12 25 14 2 2" xfId="46579"/>
    <cellStyle name="Total 12 25 14 3" xfId="46578"/>
    <cellStyle name="Total 12 25 15" xfId="12862"/>
    <cellStyle name="Total 12 25 15 2" xfId="24194"/>
    <cellStyle name="Total 12 25 15 2 2" xfId="46581"/>
    <cellStyle name="Total 12 25 15 3" xfId="46580"/>
    <cellStyle name="Total 12 25 16" xfId="13274"/>
    <cellStyle name="Total 12 25 16 2" xfId="24573"/>
    <cellStyle name="Total 12 25 16 2 2" xfId="46583"/>
    <cellStyle name="Total 12 25 16 3" xfId="46582"/>
    <cellStyle name="Total 12 25 17" xfId="13610"/>
    <cellStyle name="Total 12 25 17 2" xfId="24878"/>
    <cellStyle name="Total 12 25 17 2 2" xfId="46585"/>
    <cellStyle name="Total 12 25 17 3" xfId="46584"/>
    <cellStyle name="Total 12 25 18" xfId="13940"/>
    <cellStyle name="Total 12 25 18 2" xfId="25180"/>
    <cellStyle name="Total 12 25 18 2 2" xfId="46587"/>
    <cellStyle name="Total 12 25 18 3" xfId="46586"/>
    <cellStyle name="Total 12 25 19" xfId="14261"/>
    <cellStyle name="Total 12 25 19 2" xfId="25480"/>
    <cellStyle name="Total 12 25 19 2 2" xfId="46589"/>
    <cellStyle name="Total 12 25 19 3" xfId="46588"/>
    <cellStyle name="Total 12 25 2" xfId="7310"/>
    <cellStyle name="Total 12 25 2 2" xfId="19286"/>
    <cellStyle name="Total 12 25 2 2 2" xfId="46591"/>
    <cellStyle name="Total 12 25 2 3" xfId="46590"/>
    <cellStyle name="Total 12 25 20" xfId="14552"/>
    <cellStyle name="Total 12 25 20 2" xfId="46592"/>
    <cellStyle name="Total 12 25 21" xfId="46569"/>
    <cellStyle name="Total 12 25 3" xfId="7779"/>
    <cellStyle name="Total 12 25 3 2" xfId="19695"/>
    <cellStyle name="Total 12 25 3 2 2" xfId="46594"/>
    <cellStyle name="Total 12 25 3 3" xfId="46593"/>
    <cellStyle name="Total 12 25 4" xfId="8227"/>
    <cellStyle name="Total 12 25 4 2" xfId="20082"/>
    <cellStyle name="Total 12 25 4 2 2" xfId="46596"/>
    <cellStyle name="Total 12 25 4 3" xfId="46595"/>
    <cellStyle name="Total 12 25 5" xfId="8688"/>
    <cellStyle name="Total 12 25 5 2" xfId="20478"/>
    <cellStyle name="Total 12 25 5 2 2" xfId="46598"/>
    <cellStyle name="Total 12 25 5 3" xfId="46597"/>
    <cellStyle name="Total 12 25 6" xfId="9137"/>
    <cellStyle name="Total 12 25 6 2" xfId="20878"/>
    <cellStyle name="Total 12 25 6 2 2" xfId="46600"/>
    <cellStyle name="Total 12 25 6 3" xfId="46599"/>
    <cellStyle name="Total 12 25 7" xfId="9586"/>
    <cellStyle name="Total 12 25 7 2" xfId="21278"/>
    <cellStyle name="Total 12 25 7 2 2" xfId="46602"/>
    <cellStyle name="Total 12 25 7 3" xfId="46601"/>
    <cellStyle name="Total 12 25 8" xfId="10028"/>
    <cellStyle name="Total 12 25 8 2" xfId="21661"/>
    <cellStyle name="Total 12 25 8 2 2" xfId="46604"/>
    <cellStyle name="Total 12 25 8 3" xfId="46603"/>
    <cellStyle name="Total 12 25 9" xfId="10458"/>
    <cellStyle name="Total 12 25 9 2" xfId="22037"/>
    <cellStyle name="Total 12 25 9 2 2" xfId="46606"/>
    <cellStyle name="Total 12 25 9 3" xfId="46605"/>
    <cellStyle name="Total 12 26" xfId="4546"/>
    <cellStyle name="Total 12 26 10" xfId="10877"/>
    <cellStyle name="Total 12 26 10 2" xfId="22400"/>
    <cellStyle name="Total 12 26 10 2 2" xfId="46609"/>
    <cellStyle name="Total 12 26 10 3" xfId="46608"/>
    <cellStyle name="Total 12 26 11" xfId="11290"/>
    <cellStyle name="Total 12 26 11 2" xfId="22769"/>
    <cellStyle name="Total 12 26 11 2 2" xfId="46611"/>
    <cellStyle name="Total 12 26 11 3" xfId="46610"/>
    <cellStyle name="Total 12 26 12" xfId="11715"/>
    <cellStyle name="Total 12 26 12 2" xfId="23150"/>
    <cellStyle name="Total 12 26 12 2 2" xfId="46613"/>
    <cellStyle name="Total 12 26 12 3" xfId="46612"/>
    <cellStyle name="Total 12 26 13" xfId="12132"/>
    <cellStyle name="Total 12 26 13 2" xfId="23533"/>
    <cellStyle name="Total 12 26 13 2 2" xfId="46615"/>
    <cellStyle name="Total 12 26 13 3" xfId="46614"/>
    <cellStyle name="Total 12 26 14" xfId="12510"/>
    <cellStyle name="Total 12 26 14 2" xfId="23869"/>
    <cellStyle name="Total 12 26 14 2 2" xfId="46617"/>
    <cellStyle name="Total 12 26 14 3" xfId="46616"/>
    <cellStyle name="Total 12 26 15" xfId="12863"/>
    <cellStyle name="Total 12 26 15 2" xfId="24195"/>
    <cellStyle name="Total 12 26 15 2 2" xfId="46619"/>
    <cellStyle name="Total 12 26 15 3" xfId="46618"/>
    <cellStyle name="Total 12 26 16" xfId="13275"/>
    <cellStyle name="Total 12 26 16 2" xfId="24574"/>
    <cellStyle name="Total 12 26 16 2 2" xfId="46621"/>
    <cellStyle name="Total 12 26 16 3" xfId="46620"/>
    <cellStyle name="Total 12 26 17" xfId="13611"/>
    <cellStyle name="Total 12 26 17 2" xfId="24879"/>
    <cellStyle name="Total 12 26 17 2 2" xfId="46623"/>
    <cellStyle name="Total 12 26 17 3" xfId="46622"/>
    <cellStyle name="Total 12 26 18" xfId="13941"/>
    <cellStyle name="Total 12 26 18 2" xfId="25181"/>
    <cellStyle name="Total 12 26 18 2 2" xfId="46625"/>
    <cellStyle name="Total 12 26 18 3" xfId="46624"/>
    <cellStyle name="Total 12 26 19" xfId="14262"/>
    <cellStyle name="Total 12 26 19 2" xfId="25481"/>
    <cellStyle name="Total 12 26 19 2 2" xfId="46627"/>
    <cellStyle name="Total 12 26 19 3" xfId="46626"/>
    <cellStyle name="Total 12 26 2" xfId="7311"/>
    <cellStyle name="Total 12 26 2 2" xfId="19287"/>
    <cellStyle name="Total 12 26 2 2 2" xfId="46629"/>
    <cellStyle name="Total 12 26 2 3" xfId="46628"/>
    <cellStyle name="Total 12 26 20" xfId="14553"/>
    <cellStyle name="Total 12 26 20 2" xfId="46630"/>
    <cellStyle name="Total 12 26 21" xfId="46607"/>
    <cellStyle name="Total 12 26 3" xfId="7780"/>
    <cellStyle name="Total 12 26 3 2" xfId="19696"/>
    <cellStyle name="Total 12 26 3 2 2" xfId="46632"/>
    <cellStyle name="Total 12 26 3 3" xfId="46631"/>
    <cellStyle name="Total 12 26 4" xfId="8228"/>
    <cellStyle name="Total 12 26 4 2" xfId="20083"/>
    <cellStyle name="Total 12 26 4 2 2" xfId="46634"/>
    <cellStyle name="Total 12 26 4 3" xfId="46633"/>
    <cellStyle name="Total 12 26 5" xfId="8689"/>
    <cellStyle name="Total 12 26 5 2" xfId="20479"/>
    <cellStyle name="Total 12 26 5 2 2" xfId="46636"/>
    <cellStyle name="Total 12 26 5 3" xfId="46635"/>
    <cellStyle name="Total 12 26 6" xfId="9138"/>
    <cellStyle name="Total 12 26 6 2" xfId="20879"/>
    <cellStyle name="Total 12 26 6 2 2" xfId="46638"/>
    <cellStyle name="Total 12 26 6 3" xfId="46637"/>
    <cellStyle name="Total 12 26 7" xfId="9587"/>
    <cellStyle name="Total 12 26 7 2" xfId="21279"/>
    <cellStyle name="Total 12 26 7 2 2" xfId="46640"/>
    <cellStyle name="Total 12 26 7 3" xfId="46639"/>
    <cellStyle name="Total 12 26 8" xfId="10029"/>
    <cellStyle name="Total 12 26 8 2" xfId="21662"/>
    <cellStyle name="Total 12 26 8 2 2" xfId="46642"/>
    <cellStyle name="Total 12 26 8 3" xfId="46641"/>
    <cellStyle name="Total 12 26 9" xfId="10459"/>
    <cellStyle name="Total 12 26 9 2" xfId="22038"/>
    <cellStyle name="Total 12 26 9 2 2" xfId="46644"/>
    <cellStyle name="Total 12 26 9 3" xfId="46643"/>
    <cellStyle name="Total 12 27" xfId="4547"/>
    <cellStyle name="Total 12 27 10" xfId="10878"/>
    <cellStyle name="Total 12 27 10 2" xfId="22401"/>
    <cellStyle name="Total 12 27 10 2 2" xfId="46647"/>
    <cellStyle name="Total 12 27 10 3" xfId="46646"/>
    <cellStyle name="Total 12 27 11" xfId="11291"/>
    <cellStyle name="Total 12 27 11 2" xfId="22770"/>
    <cellStyle name="Total 12 27 11 2 2" xfId="46649"/>
    <cellStyle name="Total 12 27 11 3" xfId="46648"/>
    <cellStyle name="Total 12 27 12" xfId="11716"/>
    <cellStyle name="Total 12 27 12 2" xfId="23151"/>
    <cellStyle name="Total 12 27 12 2 2" xfId="46651"/>
    <cellStyle name="Total 12 27 12 3" xfId="46650"/>
    <cellStyle name="Total 12 27 13" xfId="12133"/>
    <cellStyle name="Total 12 27 13 2" xfId="23534"/>
    <cellStyle name="Total 12 27 13 2 2" xfId="46653"/>
    <cellStyle name="Total 12 27 13 3" xfId="46652"/>
    <cellStyle name="Total 12 27 14" xfId="12511"/>
    <cellStyle name="Total 12 27 14 2" xfId="23870"/>
    <cellStyle name="Total 12 27 14 2 2" xfId="46655"/>
    <cellStyle name="Total 12 27 14 3" xfId="46654"/>
    <cellStyle name="Total 12 27 15" xfId="12864"/>
    <cellStyle name="Total 12 27 15 2" xfId="24196"/>
    <cellStyle name="Total 12 27 15 2 2" xfId="46657"/>
    <cellStyle name="Total 12 27 15 3" xfId="46656"/>
    <cellStyle name="Total 12 27 16" xfId="13276"/>
    <cellStyle name="Total 12 27 16 2" xfId="24575"/>
    <cellStyle name="Total 12 27 16 2 2" xfId="46659"/>
    <cellStyle name="Total 12 27 16 3" xfId="46658"/>
    <cellStyle name="Total 12 27 17" xfId="13612"/>
    <cellStyle name="Total 12 27 17 2" xfId="24880"/>
    <cellStyle name="Total 12 27 17 2 2" xfId="46661"/>
    <cellStyle name="Total 12 27 17 3" xfId="46660"/>
    <cellStyle name="Total 12 27 18" xfId="13942"/>
    <cellStyle name="Total 12 27 18 2" xfId="25182"/>
    <cellStyle name="Total 12 27 18 2 2" xfId="46663"/>
    <cellStyle name="Total 12 27 18 3" xfId="46662"/>
    <cellStyle name="Total 12 27 19" xfId="14263"/>
    <cellStyle name="Total 12 27 19 2" xfId="25482"/>
    <cellStyle name="Total 12 27 19 2 2" xfId="46665"/>
    <cellStyle name="Total 12 27 19 3" xfId="46664"/>
    <cellStyle name="Total 12 27 2" xfId="7312"/>
    <cellStyle name="Total 12 27 2 2" xfId="19288"/>
    <cellStyle name="Total 12 27 2 2 2" xfId="46667"/>
    <cellStyle name="Total 12 27 2 3" xfId="46666"/>
    <cellStyle name="Total 12 27 20" xfId="14554"/>
    <cellStyle name="Total 12 27 20 2" xfId="46668"/>
    <cellStyle name="Total 12 27 21" xfId="46645"/>
    <cellStyle name="Total 12 27 3" xfId="7781"/>
    <cellStyle name="Total 12 27 3 2" xfId="19697"/>
    <cellStyle name="Total 12 27 3 2 2" xfId="46670"/>
    <cellStyle name="Total 12 27 3 3" xfId="46669"/>
    <cellStyle name="Total 12 27 4" xfId="8229"/>
    <cellStyle name="Total 12 27 4 2" xfId="20084"/>
    <cellStyle name="Total 12 27 4 2 2" xfId="46672"/>
    <cellStyle name="Total 12 27 4 3" xfId="46671"/>
    <cellStyle name="Total 12 27 5" xfId="8690"/>
    <cellStyle name="Total 12 27 5 2" xfId="20480"/>
    <cellStyle name="Total 12 27 5 2 2" xfId="46674"/>
    <cellStyle name="Total 12 27 5 3" xfId="46673"/>
    <cellStyle name="Total 12 27 6" xfId="9139"/>
    <cellStyle name="Total 12 27 6 2" xfId="20880"/>
    <cellStyle name="Total 12 27 6 2 2" xfId="46676"/>
    <cellStyle name="Total 12 27 6 3" xfId="46675"/>
    <cellStyle name="Total 12 27 7" xfId="9588"/>
    <cellStyle name="Total 12 27 7 2" xfId="21280"/>
    <cellStyle name="Total 12 27 7 2 2" xfId="46678"/>
    <cellStyle name="Total 12 27 7 3" xfId="46677"/>
    <cellStyle name="Total 12 27 8" xfId="10030"/>
    <cellStyle name="Total 12 27 8 2" xfId="21663"/>
    <cellStyle name="Total 12 27 8 2 2" xfId="46680"/>
    <cellStyle name="Total 12 27 8 3" xfId="46679"/>
    <cellStyle name="Total 12 27 9" xfId="10460"/>
    <cellStyle name="Total 12 27 9 2" xfId="22039"/>
    <cellStyle name="Total 12 27 9 2 2" xfId="46682"/>
    <cellStyle name="Total 12 27 9 3" xfId="46681"/>
    <cellStyle name="Total 12 28" xfId="4548"/>
    <cellStyle name="Total 12 28 10" xfId="10879"/>
    <cellStyle name="Total 12 28 10 2" xfId="22402"/>
    <cellStyle name="Total 12 28 10 2 2" xfId="46685"/>
    <cellStyle name="Total 12 28 10 3" xfId="46684"/>
    <cellStyle name="Total 12 28 11" xfId="11292"/>
    <cellStyle name="Total 12 28 11 2" xfId="22771"/>
    <cellStyle name="Total 12 28 11 2 2" xfId="46687"/>
    <cellStyle name="Total 12 28 11 3" xfId="46686"/>
    <cellStyle name="Total 12 28 12" xfId="11717"/>
    <cellStyle name="Total 12 28 12 2" xfId="23152"/>
    <cellStyle name="Total 12 28 12 2 2" xfId="46689"/>
    <cellStyle name="Total 12 28 12 3" xfId="46688"/>
    <cellStyle name="Total 12 28 13" xfId="12134"/>
    <cellStyle name="Total 12 28 13 2" xfId="23535"/>
    <cellStyle name="Total 12 28 13 2 2" xfId="46691"/>
    <cellStyle name="Total 12 28 13 3" xfId="46690"/>
    <cellStyle name="Total 12 28 14" xfId="12512"/>
    <cellStyle name="Total 12 28 14 2" xfId="23871"/>
    <cellStyle name="Total 12 28 14 2 2" xfId="46693"/>
    <cellStyle name="Total 12 28 14 3" xfId="46692"/>
    <cellStyle name="Total 12 28 15" xfId="12865"/>
    <cellStyle name="Total 12 28 15 2" xfId="24197"/>
    <cellStyle name="Total 12 28 15 2 2" xfId="46695"/>
    <cellStyle name="Total 12 28 15 3" xfId="46694"/>
    <cellStyle name="Total 12 28 16" xfId="13277"/>
    <cellStyle name="Total 12 28 16 2" xfId="24576"/>
    <cellStyle name="Total 12 28 16 2 2" xfId="46697"/>
    <cellStyle name="Total 12 28 16 3" xfId="46696"/>
    <cellStyle name="Total 12 28 17" xfId="13613"/>
    <cellStyle name="Total 12 28 17 2" xfId="24881"/>
    <cellStyle name="Total 12 28 17 2 2" xfId="46699"/>
    <cellStyle name="Total 12 28 17 3" xfId="46698"/>
    <cellStyle name="Total 12 28 18" xfId="13943"/>
    <cellStyle name="Total 12 28 18 2" xfId="25183"/>
    <cellStyle name="Total 12 28 18 2 2" xfId="46701"/>
    <cellStyle name="Total 12 28 18 3" xfId="46700"/>
    <cellStyle name="Total 12 28 19" xfId="14264"/>
    <cellStyle name="Total 12 28 19 2" xfId="25483"/>
    <cellStyle name="Total 12 28 19 2 2" xfId="46703"/>
    <cellStyle name="Total 12 28 19 3" xfId="46702"/>
    <cellStyle name="Total 12 28 2" xfId="7313"/>
    <cellStyle name="Total 12 28 2 2" xfId="19289"/>
    <cellStyle name="Total 12 28 2 2 2" xfId="46705"/>
    <cellStyle name="Total 12 28 2 3" xfId="46704"/>
    <cellStyle name="Total 12 28 20" xfId="14555"/>
    <cellStyle name="Total 12 28 20 2" xfId="46706"/>
    <cellStyle name="Total 12 28 21" xfId="46683"/>
    <cellStyle name="Total 12 28 3" xfId="7782"/>
    <cellStyle name="Total 12 28 3 2" xfId="19698"/>
    <cellStyle name="Total 12 28 3 2 2" xfId="46708"/>
    <cellStyle name="Total 12 28 3 3" xfId="46707"/>
    <cellStyle name="Total 12 28 4" xfId="8230"/>
    <cellStyle name="Total 12 28 4 2" xfId="20085"/>
    <cellStyle name="Total 12 28 4 2 2" xfId="46710"/>
    <cellStyle name="Total 12 28 4 3" xfId="46709"/>
    <cellStyle name="Total 12 28 5" xfId="8691"/>
    <cellStyle name="Total 12 28 5 2" xfId="20481"/>
    <cellStyle name="Total 12 28 5 2 2" xfId="46712"/>
    <cellStyle name="Total 12 28 5 3" xfId="46711"/>
    <cellStyle name="Total 12 28 6" xfId="9140"/>
    <cellStyle name="Total 12 28 6 2" xfId="20881"/>
    <cellStyle name="Total 12 28 6 2 2" xfId="46714"/>
    <cellStyle name="Total 12 28 6 3" xfId="46713"/>
    <cellStyle name="Total 12 28 7" xfId="9589"/>
    <cellStyle name="Total 12 28 7 2" xfId="21281"/>
    <cellStyle name="Total 12 28 7 2 2" xfId="46716"/>
    <cellStyle name="Total 12 28 7 3" xfId="46715"/>
    <cellStyle name="Total 12 28 8" xfId="10031"/>
    <cellStyle name="Total 12 28 8 2" xfId="21664"/>
    <cellStyle name="Total 12 28 8 2 2" xfId="46718"/>
    <cellStyle name="Total 12 28 8 3" xfId="46717"/>
    <cellStyle name="Total 12 28 9" xfId="10461"/>
    <cellStyle name="Total 12 28 9 2" xfId="22040"/>
    <cellStyle name="Total 12 28 9 2 2" xfId="46720"/>
    <cellStyle name="Total 12 28 9 3" xfId="46719"/>
    <cellStyle name="Total 12 29" xfId="4549"/>
    <cellStyle name="Total 12 29 10" xfId="10880"/>
    <cellStyle name="Total 12 29 10 2" xfId="22403"/>
    <cellStyle name="Total 12 29 10 2 2" xfId="46723"/>
    <cellStyle name="Total 12 29 10 3" xfId="46722"/>
    <cellStyle name="Total 12 29 11" xfId="11293"/>
    <cellStyle name="Total 12 29 11 2" xfId="22772"/>
    <cellStyle name="Total 12 29 11 2 2" xfId="46725"/>
    <cellStyle name="Total 12 29 11 3" xfId="46724"/>
    <cellStyle name="Total 12 29 12" xfId="11718"/>
    <cellStyle name="Total 12 29 12 2" xfId="23153"/>
    <cellStyle name="Total 12 29 12 2 2" xfId="46727"/>
    <cellStyle name="Total 12 29 12 3" xfId="46726"/>
    <cellStyle name="Total 12 29 13" xfId="12135"/>
    <cellStyle name="Total 12 29 13 2" xfId="23536"/>
    <cellStyle name="Total 12 29 13 2 2" xfId="46729"/>
    <cellStyle name="Total 12 29 13 3" xfId="46728"/>
    <cellStyle name="Total 12 29 14" xfId="12513"/>
    <cellStyle name="Total 12 29 14 2" xfId="23872"/>
    <cellStyle name="Total 12 29 14 2 2" xfId="46731"/>
    <cellStyle name="Total 12 29 14 3" xfId="46730"/>
    <cellStyle name="Total 12 29 15" xfId="12866"/>
    <cellStyle name="Total 12 29 15 2" xfId="24198"/>
    <cellStyle name="Total 12 29 15 2 2" xfId="46733"/>
    <cellStyle name="Total 12 29 15 3" xfId="46732"/>
    <cellStyle name="Total 12 29 16" xfId="13278"/>
    <cellStyle name="Total 12 29 16 2" xfId="24577"/>
    <cellStyle name="Total 12 29 16 2 2" xfId="46735"/>
    <cellStyle name="Total 12 29 16 3" xfId="46734"/>
    <cellStyle name="Total 12 29 17" xfId="13614"/>
    <cellStyle name="Total 12 29 17 2" xfId="24882"/>
    <cellStyle name="Total 12 29 17 2 2" xfId="46737"/>
    <cellStyle name="Total 12 29 17 3" xfId="46736"/>
    <cellStyle name="Total 12 29 18" xfId="13944"/>
    <cellStyle name="Total 12 29 18 2" xfId="25184"/>
    <cellStyle name="Total 12 29 18 2 2" xfId="46739"/>
    <cellStyle name="Total 12 29 18 3" xfId="46738"/>
    <cellStyle name="Total 12 29 19" xfId="14265"/>
    <cellStyle name="Total 12 29 19 2" xfId="25484"/>
    <cellStyle name="Total 12 29 19 2 2" xfId="46741"/>
    <cellStyle name="Total 12 29 19 3" xfId="46740"/>
    <cellStyle name="Total 12 29 2" xfId="7314"/>
    <cellStyle name="Total 12 29 2 2" xfId="19290"/>
    <cellStyle name="Total 12 29 2 2 2" xfId="46743"/>
    <cellStyle name="Total 12 29 2 3" xfId="46742"/>
    <cellStyle name="Total 12 29 20" xfId="14556"/>
    <cellStyle name="Total 12 29 20 2" xfId="46744"/>
    <cellStyle name="Total 12 29 21" xfId="46721"/>
    <cellStyle name="Total 12 29 3" xfId="7783"/>
    <cellStyle name="Total 12 29 3 2" xfId="19699"/>
    <cellStyle name="Total 12 29 3 2 2" xfId="46746"/>
    <cellStyle name="Total 12 29 3 3" xfId="46745"/>
    <cellStyle name="Total 12 29 4" xfId="8231"/>
    <cellStyle name="Total 12 29 4 2" xfId="20086"/>
    <cellStyle name="Total 12 29 4 2 2" xfId="46748"/>
    <cellStyle name="Total 12 29 4 3" xfId="46747"/>
    <cellStyle name="Total 12 29 5" xfId="8692"/>
    <cellStyle name="Total 12 29 5 2" xfId="20482"/>
    <cellStyle name="Total 12 29 5 2 2" xfId="46750"/>
    <cellStyle name="Total 12 29 5 3" xfId="46749"/>
    <cellStyle name="Total 12 29 6" xfId="9141"/>
    <cellStyle name="Total 12 29 6 2" xfId="20882"/>
    <cellStyle name="Total 12 29 6 2 2" xfId="46752"/>
    <cellStyle name="Total 12 29 6 3" xfId="46751"/>
    <cellStyle name="Total 12 29 7" xfId="9590"/>
    <cellStyle name="Total 12 29 7 2" xfId="21282"/>
    <cellStyle name="Total 12 29 7 2 2" xfId="46754"/>
    <cellStyle name="Total 12 29 7 3" xfId="46753"/>
    <cellStyle name="Total 12 29 8" xfId="10032"/>
    <cellStyle name="Total 12 29 8 2" xfId="21665"/>
    <cellStyle name="Total 12 29 8 2 2" xfId="46756"/>
    <cellStyle name="Total 12 29 8 3" xfId="46755"/>
    <cellStyle name="Total 12 29 9" xfId="10462"/>
    <cellStyle name="Total 12 29 9 2" xfId="22041"/>
    <cellStyle name="Total 12 29 9 2 2" xfId="46758"/>
    <cellStyle name="Total 12 29 9 3" xfId="46757"/>
    <cellStyle name="Total 12 3" xfId="4550"/>
    <cellStyle name="Total 12 3 10" xfId="10881"/>
    <cellStyle name="Total 12 3 10 2" xfId="22404"/>
    <cellStyle name="Total 12 3 10 2 2" xfId="46761"/>
    <cellStyle name="Total 12 3 10 3" xfId="46760"/>
    <cellStyle name="Total 12 3 11" xfId="11294"/>
    <cellStyle name="Total 12 3 11 2" xfId="22773"/>
    <cellStyle name="Total 12 3 11 2 2" xfId="46763"/>
    <cellStyle name="Total 12 3 11 3" xfId="46762"/>
    <cellStyle name="Total 12 3 12" xfId="11719"/>
    <cellStyle name="Total 12 3 12 2" xfId="23154"/>
    <cellStyle name="Total 12 3 12 2 2" xfId="46765"/>
    <cellStyle name="Total 12 3 12 3" xfId="46764"/>
    <cellStyle name="Total 12 3 13" xfId="12136"/>
    <cellStyle name="Total 12 3 13 2" xfId="23537"/>
    <cellStyle name="Total 12 3 13 2 2" xfId="46767"/>
    <cellStyle name="Total 12 3 13 3" xfId="46766"/>
    <cellStyle name="Total 12 3 14" xfId="12514"/>
    <cellStyle name="Total 12 3 14 2" xfId="23873"/>
    <cellStyle name="Total 12 3 14 2 2" xfId="46769"/>
    <cellStyle name="Total 12 3 14 3" xfId="46768"/>
    <cellStyle name="Total 12 3 15" xfId="12867"/>
    <cellStyle name="Total 12 3 15 2" xfId="24199"/>
    <cellStyle name="Total 12 3 15 2 2" xfId="46771"/>
    <cellStyle name="Total 12 3 15 3" xfId="46770"/>
    <cellStyle name="Total 12 3 16" xfId="13279"/>
    <cellStyle name="Total 12 3 16 2" xfId="24578"/>
    <cellStyle name="Total 12 3 16 2 2" xfId="46773"/>
    <cellStyle name="Total 12 3 16 3" xfId="46772"/>
    <cellStyle name="Total 12 3 17" xfId="13615"/>
    <cellStyle name="Total 12 3 17 2" xfId="24883"/>
    <cellStyle name="Total 12 3 17 2 2" xfId="46775"/>
    <cellStyle name="Total 12 3 17 3" xfId="46774"/>
    <cellStyle name="Total 12 3 18" xfId="13945"/>
    <cellStyle name="Total 12 3 18 2" xfId="25185"/>
    <cellStyle name="Total 12 3 18 2 2" xfId="46777"/>
    <cellStyle name="Total 12 3 18 3" xfId="46776"/>
    <cellStyle name="Total 12 3 19" xfId="14266"/>
    <cellStyle name="Total 12 3 19 2" xfId="25485"/>
    <cellStyle name="Total 12 3 19 2 2" xfId="46779"/>
    <cellStyle name="Total 12 3 19 3" xfId="46778"/>
    <cellStyle name="Total 12 3 2" xfId="7315"/>
    <cellStyle name="Total 12 3 2 2" xfId="19291"/>
    <cellStyle name="Total 12 3 2 2 2" xfId="46781"/>
    <cellStyle name="Total 12 3 2 3" xfId="46780"/>
    <cellStyle name="Total 12 3 20" xfId="14557"/>
    <cellStyle name="Total 12 3 20 2" xfId="46782"/>
    <cellStyle name="Total 12 3 21" xfId="46759"/>
    <cellStyle name="Total 12 3 3" xfId="7784"/>
    <cellStyle name="Total 12 3 3 2" xfId="19700"/>
    <cellStyle name="Total 12 3 3 2 2" xfId="46784"/>
    <cellStyle name="Total 12 3 3 3" xfId="46783"/>
    <cellStyle name="Total 12 3 4" xfId="8232"/>
    <cellStyle name="Total 12 3 4 2" xfId="20087"/>
    <cellStyle name="Total 12 3 4 2 2" xfId="46786"/>
    <cellStyle name="Total 12 3 4 3" xfId="46785"/>
    <cellStyle name="Total 12 3 5" xfId="8693"/>
    <cellStyle name="Total 12 3 5 2" xfId="20483"/>
    <cellStyle name="Total 12 3 5 2 2" xfId="46788"/>
    <cellStyle name="Total 12 3 5 3" xfId="46787"/>
    <cellStyle name="Total 12 3 6" xfId="9142"/>
    <cellStyle name="Total 12 3 6 2" xfId="20883"/>
    <cellStyle name="Total 12 3 6 2 2" xfId="46790"/>
    <cellStyle name="Total 12 3 6 3" xfId="46789"/>
    <cellStyle name="Total 12 3 7" xfId="9591"/>
    <cellStyle name="Total 12 3 7 2" xfId="21283"/>
    <cellStyle name="Total 12 3 7 2 2" xfId="46792"/>
    <cellStyle name="Total 12 3 7 3" xfId="46791"/>
    <cellStyle name="Total 12 3 8" xfId="10033"/>
    <cellStyle name="Total 12 3 8 2" xfId="21666"/>
    <cellStyle name="Total 12 3 8 2 2" xfId="46794"/>
    <cellStyle name="Total 12 3 8 3" xfId="46793"/>
    <cellStyle name="Total 12 3 9" xfId="10463"/>
    <cellStyle name="Total 12 3 9 2" xfId="22042"/>
    <cellStyle name="Total 12 3 9 2 2" xfId="46796"/>
    <cellStyle name="Total 12 3 9 3" xfId="46795"/>
    <cellStyle name="Total 12 30" xfId="4551"/>
    <cellStyle name="Total 12 30 10" xfId="10882"/>
    <cellStyle name="Total 12 30 10 2" xfId="22405"/>
    <cellStyle name="Total 12 30 10 2 2" xfId="46799"/>
    <cellStyle name="Total 12 30 10 3" xfId="46798"/>
    <cellStyle name="Total 12 30 11" xfId="11295"/>
    <cellStyle name="Total 12 30 11 2" xfId="22774"/>
    <cellStyle name="Total 12 30 11 2 2" xfId="46801"/>
    <cellStyle name="Total 12 30 11 3" xfId="46800"/>
    <cellStyle name="Total 12 30 12" xfId="11720"/>
    <cellStyle name="Total 12 30 12 2" xfId="23155"/>
    <cellStyle name="Total 12 30 12 2 2" xfId="46803"/>
    <cellStyle name="Total 12 30 12 3" xfId="46802"/>
    <cellStyle name="Total 12 30 13" xfId="12137"/>
    <cellStyle name="Total 12 30 13 2" xfId="23538"/>
    <cellStyle name="Total 12 30 13 2 2" xfId="46805"/>
    <cellStyle name="Total 12 30 13 3" xfId="46804"/>
    <cellStyle name="Total 12 30 14" xfId="12515"/>
    <cellStyle name="Total 12 30 14 2" xfId="23874"/>
    <cellStyle name="Total 12 30 14 2 2" xfId="46807"/>
    <cellStyle name="Total 12 30 14 3" xfId="46806"/>
    <cellStyle name="Total 12 30 15" xfId="12868"/>
    <cellStyle name="Total 12 30 15 2" xfId="24200"/>
    <cellStyle name="Total 12 30 15 2 2" xfId="46809"/>
    <cellStyle name="Total 12 30 15 3" xfId="46808"/>
    <cellStyle name="Total 12 30 16" xfId="13280"/>
    <cellStyle name="Total 12 30 16 2" xfId="24579"/>
    <cellStyle name="Total 12 30 16 2 2" xfId="46811"/>
    <cellStyle name="Total 12 30 16 3" xfId="46810"/>
    <cellStyle name="Total 12 30 17" xfId="13616"/>
    <cellStyle name="Total 12 30 17 2" xfId="24884"/>
    <cellStyle name="Total 12 30 17 2 2" xfId="46813"/>
    <cellStyle name="Total 12 30 17 3" xfId="46812"/>
    <cellStyle name="Total 12 30 18" xfId="13946"/>
    <cellStyle name="Total 12 30 18 2" xfId="25186"/>
    <cellStyle name="Total 12 30 18 2 2" xfId="46815"/>
    <cellStyle name="Total 12 30 18 3" xfId="46814"/>
    <cellStyle name="Total 12 30 19" xfId="14267"/>
    <cellStyle name="Total 12 30 19 2" xfId="25486"/>
    <cellStyle name="Total 12 30 19 2 2" xfId="46817"/>
    <cellStyle name="Total 12 30 19 3" xfId="46816"/>
    <cellStyle name="Total 12 30 2" xfId="7316"/>
    <cellStyle name="Total 12 30 2 2" xfId="19292"/>
    <cellStyle name="Total 12 30 2 2 2" xfId="46819"/>
    <cellStyle name="Total 12 30 2 3" xfId="46818"/>
    <cellStyle name="Total 12 30 20" xfId="14558"/>
    <cellStyle name="Total 12 30 20 2" xfId="46820"/>
    <cellStyle name="Total 12 30 21" xfId="46797"/>
    <cellStyle name="Total 12 30 3" xfId="7785"/>
    <cellStyle name="Total 12 30 3 2" xfId="19701"/>
    <cellStyle name="Total 12 30 3 2 2" xfId="46822"/>
    <cellStyle name="Total 12 30 3 3" xfId="46821"/>
    <cellStyle name="Total 12 30 4" xfId="8233"/>
    <cellStyle name="Total 12 30 4 2" xfId="20088"/>
    <cellStyle name="Total 12 30 4 2 2" xfId="46824"/>
    <cellStyle name="Total 12 30 4 3" xfId="46823"/>
    <cellStyle name="Total 12 30 5" xfId="8694"/>
    <cellStyle name="Total 12 30 5 2" xfId="20484"/>
    <cellStyle name="Total 12 30 5 2 2" xfId="46826"/>
    <cellStyle name="Total 12 30 5 3" xfId="46825"/>
    <cellStyle name="Total 12 30 6" xfId="9143"/>
    <cellStyle name="Total 12 30 6 2" xfId="20884"/>
    <cellStyle name="Total 12 30 6 2 2" xfId="46828"/>
    <cellStyle name="Total 12 30 6 3" xfId="46827"/>
    <cellStyle name="Total 12 30 7" xfId="9592"/>
    <cellStyle name="Total 12 30 7 2" xfId="21284"/>
    <cellStyle name="Total 12 30 7 2 2" xfId="46830"/>
    <cellStyle name="Total 12 30 7 3" xfId="46829"/>
    <cellStyle name="Total 12 30 8" xfId="10034"/>
    <cellStyle name="Total 12 30 8 2" xfId="21667"/>
    <cellStyle name="Total 12 30 8 2 2" xfId="46832"/>
    <cellStyle name="Total 12 30 8 3" xfId="46831"/>
    <cellStyle name="Total 12 30 9" xfId="10464"/>
    <cellStyle name="Total 12 30 9 2" xfId="22043"/>
    <cellStyle name="Total 12 30 9 2 2" xfId="46834"/>
    <cellStyle name="Total 12 30 9 3" xfId="46833"/>
    <cellStyle name="Total 12 31" xfId="7293"/>
    <cellStyle name="Total 12 31 2" xfId="19269"/>
    <cellStyle name="Total 12 31 2 2" xfId="46836"/>
    <cellStyle name="Total 12 31 3" xfId="46835"/>
    <cellStyle name="Total 12 32" xfId="7762"/>
    <cellStyle name="Total 12 32 2" xfId="19678"/>
    <cellStyle name="Total 12 32 2 2" xfId="46838"/>
    <cellStyle name="Total 12 32 3" xfId="46837"/>
    <cellStyle name="Total 12 33" xfId="8210"/>
    <cellStyle name="Total 12 33 2" xfId="20065"/>
    <cellStyle name="Total 12 33 2 2" xfId="46840"/>
    <cellStyle name="Total 12 33 3" xfId="46839"/>
    <cellStyle name="Total 12 34" xfId="8671"/>
    <cellStyle name="Total 12 34 2" xfId="20461"/>
    <cellStyle name="Total 12 34 2 2" xfId="46842"/>
    <cellStyle name="Total 12 34 3" xfId="46841"/>
    <cellStyle name="Total 12 35" xfId="9120"/>
    <cellStyle name="Total 12 35 2" xfId="20861"/>
    <cellStyle name="Total 12 35 2 2" xfId="46844"/>
    <cellStyle name="Total 12 35 3" xfId="46843"/>
    <cellStyle name="Total 12 36" xfId="9569"/>
    <cellStyle name="Total 12 36 2" xfId="21261"/>
    <cellStyle name="Total 12 36 2 2" xfId="46846"/>
    <cellStyle name="Total 12 36 3" xfId="46845"/>
    <cellStyle name="Total 12 37" xfId="10011"/>
    <cellStyle name="Total 12 37 2" xfId="21644"/>
    <cellStyle name="Total 12 37 2 2" xfId="46848"/>
    <cellStyle name="Total 12 37 3" xfId="46847"/>
    <cellStyle name="Total 12 38" xfId="10441"/>
    <cellStyle name="Total 12 38 2" xfId="22020"/>
    <cellStyle name="Total 12 38 2 2" xfId="46850"/>
    <cellStyle name="Total 12 38 3" xfId="46849"/>
    <cellStyle name="Total 12 39" xfId="10859"/>
    <cellStyle name="Total 12 39 2" xfId="22382"/>
    <cellStyle name="Total 12 39 2 2" xfId="46852"/>
    <cellStyle name="Total 12 39 3" xfId="46851"/>
    <cellStyle name="Total 12 4" xfId="4552"/>
    <cellStyle name="Total 12 4 10" xfId="10883"/>
    <cellStyle name="Total 12 4 10 2" xfId="22406"/>
    <cellStyle name="Total 12 4 10 2 2" xfId="46855"/>
    <cellStyle name="Total 12 4 10 3" xfId="46854"/>
    <cellStyle name="Total 12 4 11" xfId="11296"/>
    <cellStyle name="Total 12 4 11 2" xfId="22775"/>
    <cellStyle name="Total 12 4 11 2 2" xfId="46857"/>
    <cellStyle name="Total 12 4 11 3" xfId="46856"/>
    <cellStyle name="Total 12 4 12" xfId="11721"/>
    <cellStyle name="Total 12 4 12 2" xfId="23156"/>
    <cellStyle name="Total 12 4 12 2 2" xfId="46859"/>
    <cellStyle name="Total 12 4 12 3" xfId="46858"/>
    <cellStyle name="Total 12 4 13" xfId="12138"/>
    <cellStyle name="Total 12 4 13 2" xfId="23539"/>
    <cellStyle name="Total 12 4 13 2 2" xfId="46861"/>
    <cellStyle name="Total 12 4 13 3" xfId="46860"/>
    <cellStyle name="Total 12 4 14" xfId="12516"/>
    <cellStyle name="Total 12 4 14 2" xfId="23875"/>
    <cellStyle name="Total 12 4 14 2 2" xfId="46863"/>
    <cellStyle name="Total 12 4 14 3" xfId="46862"/>
    <cellStyle name="Total 12 4 15" xfId="12869"/>
    <cellStyle name="Total 12 4 15 2" xfId="24201"/>
    <cellStyle name="Total 12 4 15 2 2" xfId="46865"/>
    <cellStyle name="Total 12 4 15 3" xfId="46864"/>
    <cellStyle name="Total 12 4 16" xfId="13281"/>
    <cellStyle name="Total 12 4 16 2" xfId="24580"/>
    <cellStyle name="Total 12 4 16 2 2" xfId="46867"/>
    <cellStyle name="Total 12 4 16 3" xfId="46866"/>
    <cellStyle name="Total 12 4 17" xfId="13617"/>
    <cellStyle name="Total 12 4 17 2" xfId="24885"/>
    <cellStyle name="Total 12 4 17 2 2" xfId="46869"/>
    <cellStyle name="Total 12 4 17 3" xfId="46868"/>
    <cellStyle name="Total 12 4 18" xfId="13947"/>
    <cellStyle name="Total 12 4 18 2" xfId="25187"/>
    <cellStyle name="Total 12 4 18 2 2" xfId="46871"/>
    <cellStyle name="Total 12 4 18 3" xfId="46870"/>
    <cellStyle name="Total 12 4 19" xfId="14268"/>
    <cellStyle name="Total 12 4 19 2" xfId="25487"/>
    <cellStyle name="Total 12 4 19 2 2" xfId="46873"/>
    <cellStyle name="Total 12 4 19 3" xfId="46872"/>
    <cellStyle name="Total 12 4 2" xfId="7317"/>
    <cellStyle name="Total 12 4 2 2" xfId="19293"/>
    <cellStyle name="Total 12 4 2 2 2" xfId="46875"/>
    <cellStyle name="Total 12 4 2 3" xfId="46874"/>
    <cellStyle name="Total 12 4 20" xfId="14559"/>
    <cellStyle name="Total 12 4 20 2" xfId="46876"/>
    <cellStyle name="Total 12 4 21" xfId="46853"/>
    <cellStyle name="Total 12 4 3" xfId="7786"/>
    <cellStyle name="Total 12 4 3 2" xfId="19702"/>
    <cellStyle name="Total 12 4 3 2 2" xfId="46878"/>
    <cellStyle name="Total 12 4 3 3" xfId="46877"/>
    <cellStyle name="Total 12 4 4" xfId="8234"/>
    <cellStyle name="Total 12 4 4 2" xfId="20089"/>
    <cellStyle name="Total 12 4 4 2 2" xfId="46880"/>
    <cellStyle name="Total 12 4 4 3" xfId="46879"/>
    <cellStyle name="Total 12 4 5" xfId="8695"/>
    <cellStyle name="Total 12 4 5 2" xfId="20485"/>
    <cellStyle name="Total 12 4 5 2 2" xfId="46882"/>
    <cellStyle name="Total 12 4 5 3" xfId="46881"/>
    <cellStyle name="Total 12 4 6" xfId="9144"/>
    <cellStyle name="Total 12 4 6 2" xfId="20885"/>
    <cellStyle name="Total 12 4 6 2 2" xfId="46884"/>
    <cellStyle name="Total 12 4 6 3" xfId="46883"/>
    <cellStyle name="Total 12 4 7" xfId="9593"/>
    <cellStyle name="Total 12 4 7 2" xfId="21285"/>
    <cellStyle name="Total 12 4 7 2 2" xfId="46886"/>
    <cellStyle name="Total 12 4 7 3" xfId="46885"/>
    <cellStyle name="Total 12 4 8" xfId="10035"/>
    <cellStyle name="Total 12 4 8 2" xfId="21668"/>
    <cellStyle name="Total 12 4 8 2 2" xfId="46888"/>
    <cellStyle name="Total 12 4 8 3" xfId="46887"/>
    <cellStyle name="Total 12 4 9" xfId="10465"/>
    <cellStyle name="Total 12 4 9 2" xfId="22044"/>
    <cellStyle name="Total 12 4 9 2 2" xfId="46890"/>
    <cellStyle name="Total 12 4 9 3" xfId="46889"/>
    <cellStyle name="Total 12 40" xfId="11272"/>
    <cellStyle name="Total 12 40 2" xfId="22751"/>
    <cellStyle name="Total 12 40 2 2" xfId="46892"/>
    <cellStyle name="Total 12 40 3" xfId="46891"/>
    <cellStyle name="Total 12 41" xfId="11697"/>
    <cellStyle name="Total 12 41 2" xfId="23132"/>
    <cellStyle name="Total 12 41 2 2" xfId="46894"/>
    <cellStyle name="Total 12 41 3" xfId="46893"/>
    <cellStyle name="Total 12 42" xfId="12114"/>
    <cellStyle name="Total 12 42 2" xfId="23515"/>
    <cellStyle name="Total 12 42 2 2" xfId="46896"/>
    <cellStyle name="Total 12 42 3" xfId="46895"/>
    <cellStyle name="Total 12 43" xfId="12492"/>
    <cellStyle name="Total 12 43 2" xfId="23851"/>
    <cellStyle name="Total 12 43 2 2" xfId="46898"/>
    <cellStyle name="Total 12 43 3" xfId="46897"/>
    <cellStyle name="Total 12 44" xfId="12845"/>
    <cellStyle name="Total 12 44 2" xfId="24177"/>
    <cellStyle name="Total 12 44 2 2" xfId="46900"/>
    <cellStyle name="Total 12 44 3" xfId="46899"/>
    <cellStyle name="Total 12 45" xfId="13257"/>
    <cellStyle name="Total 12 45 2" xfId="24556"/>
    <cellStyle name="Total 12 45 2 2" xfId="46902"/>
    <cellStyle name="Total 12 45 3" xfId="46901"/>
    <cellStyle name="Total 12 46" xfId="13593"/>
    <cellStyle name="Total 12 46 2" xfId="24861"/>
    <cellStyle name="Total 12 46 2 2" xfId="46904"/>
    <cellStyle name="Total 12 46 3" xfId="46903"/>
    <cellStyle name="Total 12 47" xfId="13923"/>
    <cellStyle name="Total 12 47 2" xfId="25163"/>
    <cellStyle name="Total 12 47 2 2" xfId="46906"/>
    <cellStyle name="Total 12 47 3" xfId="46905"/>
    <cellStyle name="Total 12 48" xfId="14244"/>
    <cellStyle name="Total 12 48 2" xfId="25463"/>
    <cellStyle name="Total 12 48 2 2" xfId="46908"/>
    <cellStyle name="Total 12 48 3" xfId="46907"/>
    <cellStyle name="Total 12 49" xfId="14535"/>
    <cellStyle name="Total 12 49 2" xfId="46909"/>
    <cellStyle name="Total 12 5" xfId="4553"/>
    <cellStyle name="Total 12 5 10" xfId="10884"/>
    <cellStyle name="Total 12 5 10 2" xfId="22407"/>
    <cellStyle name="Total 12 5 10 2 2" xfId="46912"/>
    <cellStyle name="Total 12 5 10 3" xfId="46911"/>
    <cellStyle name="Total 12 5 11" xfId="11297"/>
    <cellStyle name="Total 12 5 11 2" xfId="22776"/>
    <cellStyle name="Total 12 5 11 2 2" xfId="46914"/>
    <cellStyle name="Total 12 5 11 3" xfId="46913"/>
    <cellStyle name="Total 12 5 12" xfId="11722"/>
    <cellStyle name="Total 12 5 12 2" xfId="23157"/>
    <cellStyle name="Total 12 5 12 2 2" xfId="46916"/>
    <cellStyle name="Total 12 5 12 3" xfId="46915"/>
    <cellStyle name="Total 12 5 13" xfId="12139"/>
    <cellStyle name="Total 12 5 13 2" xfId="23540"/>
    <cellStyle name="Total 12 5 13 2 2" xfId="46918"/>
    <cellStyle name="Total 12 5 13 3" xfId="46917"/>
    <cellStyle name="Total 12 5 14" xfId="12517"/>
    <cellStyle name="Total 12 5 14 2" xfId="23876"/>
    <cellStyle name="Total 12 5 14 2 2" xfId="46920"/>
    <cellStyle name="Total 12 5 14 3" xfId="46919"/>
    <cellStyle name="Total 12 5 15" xfId="12870"/>
    <cellStyle name="Total 12 5 15 2" xfId="24202"/>
    <cellStyle name="Total 12 5 15 2 2" xfId="46922"/>
    <cellStyle name="Total 12 5 15 3" xfId="46921"/>
    <cellStyle name="Total 12 5 16" xfId="13282"/>
    <cellStyle name="Total 12 5 16 2" xfId="24581"/>
    <cellStyle name="Total 12 5 16 2 2" xfId="46924"/>
    <cellStyle name="Total 12 5 16 3" xfId="46923"/>
    <cellStyle name="Total 12 5 17" xfId="13618"/>
    <cellStyle name="Total 12 5 17 2" xfId="24886"/>
    <cellStyle name="Total 12 5 17 2 2" xfId="46926"/>
    <cellStyle name="Total 12 5 17 3" xfId="46925"/>
    <cellStyle name="Total 12 5 18" xfId="13948"/>
    <cellStyle name="Total 12 5 18 2" xfId="25188"/>
    <cellStyle name="Total 12 5 18 2 2" xfId="46928"/>
    <cellStyle name="Total 12 5 18 3" xfId="46927"/>
    <cellStyle name="Total 12 5 19" xfId="14269"/>
    <cellStyle name="Total 12 5 19 2" xfId="25488"/>
    <cellStyle name="Total 12 5 19 2 2" xfId="46930"/>
    <cellStyle name="Total 12 5 19 3" xfId="46929"/>
    <cellStyle name="Total 12 5 2" xfId="7318"/>
    <cellStyle name="Total 12 5 2 2" xfId="19294"/>
    <cellStyle name="Total 12 5 2 2 2" xfId="46932"/>
    <cellStyle name="Total 12 5 2 3" xfId="46931"/>
    <cellStyle name="Total 12 5 20" xfId="14560"/>
    <cellStyle name="Total 12 5 20 2" xfId="46933"/>
    <cellStyle name="Total 12 5 21" xfId="46910"/>
    <cellStyle name="Total 12 5 3" xfId="7787"/>
    <cellStyle name="Total 12 5 3 2" xfId="19703"/>
    <cellStyle name="Total 12 5 3 2 2" xfId="46935"/>
    <cellStyle name="Total 12 5 3 3" xfId="46934"/>
    <cellStyle name="Total 12 5 4" xfId="8235"/>
    <cellStyle name="Total 12 5 4 2" xfId="20090"/>
    <cellStyle name="Total 12 5 4 2 2" xfId="46937"/>
    <cellStyle name="Total 12 5 4 3" xfId="46936"/>
    <cellStyle name="Total 12 5 5" xfId="8696"/>
    <cellStyle name="Total 12 5 5 2" xfId="20486"/>
    <cellStyle name="Total 12 5 5 2 2" xfId="46939"/>
    <cellStyle name="Total 12 5 5 3" xfId="46938"/>
    <cellStyle name="Total 12 5 6" xfId="9145"/>
    <cellStyle name="Total 12 5 6 2" xfId="20886"/>
    <cellStyle name="Total 12 5 6 2 2" xfId="46941"/>
    <cellStyle name="Total 12 5 6 3" xfId="46940"/>
    <cellStyle name="Total 12 5 7" xfId="9594"/>
    <cellStyle name="Total 12 5 7 2" xfId="21286"/>
    <cellStyle name="Total 12 5 7 2 2" xfId="46943"/>
    <cellStyle name="Total 12 5 7 3" xfId="46942"/>
    <cellStyle name="Total 12 5 8" xfId="10036"/>
    <cellStyle name="Total 12 5 8 2" xfId="21669"/>
    <cellStyle name="Total 12 5 8 2 2" xfId="46945"/>
    <cellStyle name="Total 12 5 8 3" xfId="46944"/>
    <cellStyle name="Total 12 5 9" xfId="10466"/>
    <cellStyle name="Total 12 5 9 2" xfId="22045"/>
    <cellStyle name="Total 12 5 9 2 2" xfId="46947"/>
    <cellStyle name="Total 12 5 9 3" xfId="46946"/>
    <cellStyle name="Total 12 50" xfId="45960"/>
    <cellStyle name="Total 12 6" xfId="4554"/>
    <cellStyle name="Total 12 6 10" xfId="10885"/>
    <cellStyle name="Total 12 6 10 2" xfId="22408"/>
    <cellStyle name="Total 12 6 10 2 2" xfId="46950"/>
    <cellStyle name="Total 12 6 10 3" xfId="46949"/>
    <cellStyle name="Total 12 6 11" xfId="11298"/>
    <cellStyle name="Total 12 6 11 2" xfId="22777"/>
    <cellStyle name="Total 12 6 11 2 2" xfId="46952"/>
    <cellStyle name="Total 12 6 11 3" xfId="46951"/>
    <cellStyle name="Total 12 6 12" xfId="11723"/>
    <cellStyle name="Total 12 6 12 2" xfId="23158"/>
    <cellStyle name="Total 12 6 12 2 2" xfId="46954"/>
    <cellStyle name="Total 12 6 12 3" xfId="46953"/>
    <cellStyle name="Total 12 6 13" xfId="12140"/>
    <cellStyle name="Total 12 6 13 2" xfId="23541"/>
    <cellStyle name="Total 12 6 13 2 2" xfId="46956"/>
    <cellStyle name="Total 12 6 13 3" xfId="46955"/>
    <cellStyle name="Total 12 6 14" xfId="12518"/>
    <cellStyle name="Total 12 6 14 2" xfId="23877"/>
    <cellStyle name="Total 12 6 14 2 2" xfId="46958"/>
    <cellStyle name="Total 12 6 14 3" xfId="46957"/>
    <cellStyle name="Total 12 6 15" xfId="12871"/>
    <cellStyle name="Total 12 6 15 2" xfId="24203"/>
    <cellStyle name="Total 12 6 15 2 2" xfId="46960"/>
    <cellStyle name="Total 12 6 15 3" xfId="46959"/>
    <cellStyle name="Total 12 6 16" xfId="13283"/>
    <cellStyle name="Total 12 6 16 2" xfId="24582"/>
    <cellStyle name="Total 12 6 16 2 2" xfId="46962"/>
    <cellStyle name="Total 12 6 16 3" xfId="46961"/>
    <cellStyle name="Total 12 6 17" xfId="13619"/>
    <cellStyle name="Total 12 6 17 2" xfId="24887"/>
    <cellStyle name="Total 12 6 17 2 2" xfId="46964"/>
    <cellStyle name="Total 12 6 17 3" xfId="46963"/>
    <cellStyle name="Total 12 6 18" xfId="13949"/>
    <cellStyle name="Total 12 6 18 2" xfId="25189"/>
    <cellStyle name="Total 12 6 18 2 2" xfId="46966"/>
    <cellStyle name="Total 12 6 18 3" xfId="46965"/>
    <cellStyle name="Total 12 6 19" xfId="14270"/>
    <cellStyle name="Total 12 6 19 2" xfId="25489"/>
    <cellStyle name="Total 12 6 19 2 2" xfId="46968"/>
    <cellStyle name="Total 12 6 19 3" xfId="46967"/>
    <cellStyle name="Total 12 6 2" xfId="7319"/>
    <cellStyle name="Total 12 6 2 2" xfId="19295"/>
    <cellStyle name="Total 12 6 2 2 2" xfId="46970"/>
    <cellStyle name="Total 12 6 2 3" xfId="46969"/>
    <cellStyle name="Total 12 6 20" xfId="14561"/>
    <cellStyle name="Total 12 6 20 2" xfId="46971"/>
    <cellStyle name="Total 12 6 21" xfId="46948"/>
    <cellStyle name="Total 12 6 3" xfId="7788"/>
    <cellStyle name="Total 12 6 3 2" xfId="19704"/>
    <cellStyle name="Total 12 6 3 2 2" xfId="46973"/>
    <cellStyle name="Total 12 6 3 3" xfId="46972"/>
    <cellStyle name="Total 12 6 4" xfId="8236"/>
    <cellStyle name="Total 12 6 4 2" xfId="20091"/>
    <cellStyle name="Total 12 6 4 2 2" xfId="46975"/>
    <cellStyle name="Total 12 6 4 3" xfId="46974"/>
    <cellStyle name="Total 12 6 5" xfId="8697"/>
    <cellStyle name="Total 12 6 5 2" xfId="20487"/>
    <cellStyle name="Total 12 6 5 2 2" xfId="46977"/>
    <cellStyle name="Total 12 6 5 3" xfId="46976"/>
    <cellStyle name="Total 12 6 6" xfId="9146"/>
    <cellStyle name="Total 12 6 6 2" xfId="20887"/>
    <cellStyle name="Total 12 6 6 2 2" xfId="46979"/>
    <cellStyle name="Total 12 6 6 3" xfId="46978"/>
    <cellStyle name="Total 12 6 7" xfId="9595"/>
    <cellStyle name="Total 12 6 7 2" xfId="21287"/>
    <cellStyle name="Total 12 6 7 2 2" xfId="46981"/>
    <cellStyle name="Total 12 6 7 3" xfId="46980"/>
    <cellStyle name="Total 12 6 8" xfId="10037"/>
    <cellStyle name="Total 12 6 8 2" xfId="21670"/>
    <cellStyle name="Total 12 6 8 2 2" xfId="46983"/>
    <cellStyle name="Total 12 6 8 3" xfId="46982"/>
    <cellStyle name="Total 12 6 9" xfId="10467"/>
    <cellStyle name="Total 12 6 9 2" xfId="22046"/>
    <cellStyle name="Total 12 6 9 2 2" xfId="46985"/>
    <cellStyle name="Total 12 6 9 3" xfId="46984"/>
    <cellStyle name="Total 12 7" xfId="4555"/>
    <cellStyle name="Total 12 7 10" xfId="10886"/>
    <cellStyle name="Total 12 7 10 2" xfId="22409"/>
    <cellStyle name="Total 12 7 10 2 2" xfId="46988"/>
    <cellStyle name="Total 12 7 10 3" xfId="46987"/>
    <cellStyle name="Total 12 7 11" xfId="11299"/>
    <cellStyle name="Total 12 7 11 2" xfId="22778"/>
    <cellStyle name="Total 12 7 11 2 2" xfId="46990"/>
    <cellStyle name="Total 12 7 11 3" xfId="46989"/>
    <cellStyle name="Total 12 7 12" xfId="11724"/>
    <cellStyle name="Total 12 7 12 2" xfId="23159"/>
    <cellStyle name="Total 12 7 12 2 2" xfId="46992"/>
    <cellStyle name="Total 12 7 12 3" xfId="46991"/>
    <cellStyle name="Total 12 7 13" xfId="12141"/>
    <cellStyle name="Total 12 7 13 2" xfId="23542"/>
    <cellStyle name="Total 12 7 13 2 2" xfId="46994"/>
    <cellStyle name="Total 12 7 13 3" xfId="46993"/>
    <cellStyle name="Total 12 7 14" xfId="12519"/>
    <cellStyle name="Total 12 7 14 2" xfId="23878"/>
    <cellStyle name="Total 12 7 14 2 2" xfId="46996"/>
    <cellStyle name="Total 12 7 14 3" xfId="46995"/>
    <cellStyle name="Total 12 7 15" xfId="12872"/>
    <cellStyle name="Total 12 7 15 2" xfId="24204"/>
    <cellStyle name="Total 12 7 15 2 2" xfId="46998"/>
    <cellStyle name="Total 12 7 15 3" xfId="46997"/>
    <cellStyle name="Total 12 7 16" xfId="13284"/>
    <cellStyle name="Total 12 7 16 2" xfId="24583"/>
    <cellStyle name="Total 12 7 16 2 2" xfId="47000"/>
    <cellStyle name="Total 12 7 16 3" xfId="46999"/>
    <cellStyle name="Total 12 7 17" xfId="13620"/>
    <cellStyle name="Total 12 7 17 2" xfId="24888"/>
    <cellStyle name="Total 12 7 17 2 2" xfId="47002"/>
    <cellStyle name="Total 12 7 17 3" xfId="47001"/>
    <cellStyle name="Total 12 7 18" xfId="13950"/>
    <cellStyle name="Total 12 7 18 2" xfId="25190"/>
    <cellStyle name="Total 12 7 18 2 2" xfId="47004"/>
    <cellStyle name="Total 12 7 18 3" xfId="47003"/>
    <cellStyle name="Total 12 7 19" xfId="14271"/>
    <cellStyle name="Total 12 7 19 2" xfId="25490"/>
    <cellStyle name="Total 12 7 19 2 2" xfId="47006"/>
    <cellStyle name="Total 12 7 19 3" xfId="47005"/>
    <cellStyle name="Total 12 7 2" xfId="7320"/>
    <cellStyle name="Total 12 7 2 2" xfId="19296"/>
    <cellStyle name="Total 12 7 2 2 2" xfId="47008"/>
    <cellStyle name="Total 12 7 2 3" xfId="47007"/>
    <cellStyle name="Total 12 7 20" xfId="14562"/>
    <cellStyle name="Total 12 7 20 2" xfId="47009"/>
    <cellStyle name="Total 12 7 21" xfId="46986"/>
    <cellStyle name="Total 12 7 3" xfId="7789"/>
    <cellStyle name="Total 12 7 3 2" xfId="19705"/>
    <cellStyle name="Total 12 7 3 2 2" xfId="47011"/>
    <cellStyle name="Total 12 7 3 3" xfId="47010"/>
    <cellStyle name="Total 12 7 4" xfId="8237"/>
    <cellStyle name="Total 12 7 4 2" xfId="20092"/>
    <cellStyle name="Total 12 7 4 2 2" xfId="47013"/>
    <cellStyle name="Total 12 7 4 3" xfId="47012"/>
    <cellStyle name="Total 12 7 5" xfId="8698"/>
    <cellStyle name="Total 12 7 5 2" xfId="20488"/>
    <cellStyle name="Total 12 7 5 2 2" xfId="47015"/>
    <cellStyle name="Total 12 7 5 3" xfId="47014"/>
    <cellStyle name="Total 12 7 6" xfId="9147"/>
    <cellStyle name="Total 12 7 6 2" xfId="20888"/>
    <cellStyle name="Total 12 7 6 2 2" xfId="47017"/>
    <cellStyle name="Total 12 7 6 3" xfId="47016"/>
    <cellStyle name="Total 12 7 7" xfId="9596"/>
    <cellStyle name="Total 12 7 7 2" xfId="21288"/>
    <cellStyle name="Total 12 7 7 2 2" xfId="47019"/>
    <cellStyle name="Total 12 7 7 3" xfId="47018"/>
    <cellStyle name="Total 12 7 8" xfId="10038"/>
    <cellStyle name="Total 12 7 8 2" xfId="21671"/>
    <cellStyle name="Total 12 7 8 2 2" xfId="47021"/>
    <cellStyle name="Total 12 7 8 3" xfId="47020"/>
    <cellStyle name="Total 12 7 9" xfId="10468"/>
    <cellStyle name="Total 12 7 9 2" xfId="22047"/>
    <cellStyle name="Total 12 7 9 2 2" xfId="47023"/>
    <cellStyle name="Total 12 7 9 3" xfId="47022"/>
    <cellStyle name="Total 12 8" xfId="4556"/>
    <cellStyle name="Total 12 8 10" xfId="10887"/>
    <cellStyle name="Total 12 8 10 2" xfId="22410"/>
    <cellStyle name="Total 12 8 10 2 2" xfId="47026"/>
    <cellStyle name="Total 12 8 10 3" xfId="47025"/>
    <cellStyle name="Total 12 8 11" xfId="11300"/>
    <cellStyle name="Total 12 8 11 2" xfId="22779"/>
    <cellStyle name="Total 12 8 11 2 2" xfId="47028"/>
    <cellStyle name="Total 12 8 11 3" xfId="47027"/>
    <cellStyle name="Total 12 8 12" xfId="11725"/>
    <cellStyle name="Total 12 8 12 2" xfId="23160"/>
    <cellStyle name="Total 12 8 12 2 2" xfId="47030"/>
    <cellStyle name="Total 12 8 12 3" xfId="47029"/>
    <cellStyle name="Total 12 8 13" xfId="12142"/>
    <cellStyle name="Total 12 8 13 2" xfId="23543"/>
    <cellStyle name="Total 12 8 13 2 2" xfId="47032"/>
    <cellStyle name="Total 12 8 13 3" xfId="47031"/>
    <cellStyle name="Total 12 8 14" xfId="12520"/>
    <cellStyle name="Total 12 8 14 2" xfId="23879"/>
    <cellStyle name="Total 12 8 14 2 2" xfId="47034"/>
    <cellStyle name="Total 12 8 14 3" xfId="47033"/>
    <cellStyle name="Total 12 8 15" xfId="12873"/>
    <cellStyle name="Total 12 8 15 2" xfId="24205"/>
    <cellStyle name="Total 12 8 15 2 2" xfId="47036"/>
    <cellStyle name="Total 12 8 15 3" xfId="47035"/>
    <cellStyle name="Total 12 8 16" xfId="13285"/>
    <cellStyle name="Total 12 8 16 2" xfId="24584"/>
    <cellStyle name="Total 12 8 16 2 2" xfId="47038"/>
    <cellStyle name="Total 12 8 16 3" xfId="47037"/>
    <cellStyle name="Total 12 8 17" xfId="13621"/>
    <cellStyle name="Total 12 8 17 2" xfId="24889"/>
    <cellStyle name="Total 12 8 17 2 2" xfId="47040"/>
    <cellStyle name="Total 12 8 17 3" xfId="47039"/>
    <cellStyle name="Total 12 8 18" xfId="13951"/>
    <cellStyle name="Total 12 8 18 2" xfId="25191"/>
    <cellStyle name="Total 12 8 18 2 2" xfId="47042"/>
    <cellStyle name="Total 12 8 18 3" xfId="47041"/>
    <cellStyle name="Total 12 8 19" xfId="14272"/>
    <cellStyle name="Total 12 8 19 2" xfId="25491"/>
    <cellStyle name="Total 12 8 19 2 2" xfId="47044"/>
    <cellStyle name="Total 12 8 19 3" xfId="47043"/>
    <cellStyle name="Total 12 8 2" xfId="7321"/>
    <cellStyle name="Total 12 8 2 2" xfId="19297"/>
    <cellStyle name="Total 12 8 2 2 2" xfId="47046"/>
    <cellStyle name="Total 12 8 2 3" xfId="47045"/>
    <cellStyle name="Total 12 8 20" xfId="14563"/>
    <cellStyle name="Total 12 8 20 2" xfId="47047"/>
    <cellStyle name="Total 12 8 21" xfId="47024"/>
    <cellStyle name="Total 12 8 3" xfId="7790"/>
    <cellStyle name="Total 12 8 3 2" xfId="19706"/>
    <cellStyle name="Total 12 8 3 2 2" xfId="47049"/>
    <cellStyle name="Total 12 8 3 3" xfId="47048"/>
    <cellStyle name="Total 12 8 4" xfId="8238"/>
    <cellStyle name="Total 12 8 4 2" xfId="20093"/>
    <cellStyle name="Total 12 8 4 2 2" xfId="47051"/>
    <cellStyle name="Total 12 8 4 3" xfId="47050"/>
    <cellStyle name="Total 12 8 5" xfId="8699"/>
    <cellStyle name="Total 12 8 5 2" xfId="20489"/>
    <cellStyle name="Total 12 8 5 2 2" xfId="47053"/>
    <cellStyle name="Total 12 8 5 3" xfId="47052"/>
    <cellStyle name="Total 12 8 6" xfId="9148"/>
    <cellStyle name="Total 12 8 6 2" xfId="20889"/>
    <cellStyle name="Total 12 8 6 2 2" xfId="47055"/>
    <cellStyle name="Total 12 8 6 3" xfId="47054"/>
    <cellStyle name="Total 12 8 7" xfId="9597"/>
    <cellStyle name="Total 12 8 7 2" xfId="21289"/>
    <cellStyle name="Total 12 8 7 2 2" xfId="47057"/>
    <cellStyle name="Total 12 8 7 3" xfId="47056"/>
    <cellStyle name="Total 12 8 8" xfId="10039"/>
    <cellStyle name="Total 12 8 8 2" xfId="21672"/>
    <cellStyle name="Total 12 8 8 2 2" xfId="47059"/>
    <cellStyle name="Total 12 8 8 3" xfId="47058"/>
    <cellStyle name="Total 12 8 9" xfId="10469"/>
    <cellStyle name="Total 12 8 9 2" xfId="22048"/>
    <cellStyle name="Total 12 8 9 2 2" xfId="47061"/>
    <cellStyle name="Total 12 8 9 3" xfId="47060"/>
    <cellStyle name="Total 12 9" xfId="4557"/>
    <cellStyle name="Total 12 9 10" xfId="10888"/>
    <cellStyle name="Total 12 9 10 2" xfId="22411"/>
    <cellStyle name="Total 12 9 10 2 2" xfId="47064"/>
    <cellStyle name="Total 12 9 10 3" xfId="47063"/>
    <cellStyle name="Total 12 9 11" xfId="11301"/>
    <cellStyle name="Total 12 9 11 2" xfId="22780"/>
    <cellStyle name="Total 12 9 11 2 2" xfId="47066"/>
    <cellStyle name="Total 12 9 11 3" xfId="47065"/>
    <cellStyle name="Total 12 9 12" xfId="11726"/>
    <cellStyle name="Total 12 9 12 2" xfId="23161"/>
    <cellStyle name="Total 12 9 12 2 2" xfId="47068"/>
    <cellStyle name="Total 12 9 12 3" xfId="47067"/>
    <cellStyle name="Total 12 9 13" xfId="12143"/>
    <cellStyle name="Total 12 9 13 2" xfId="23544"/>
    <cellStyle name="Total 12 9 13 2 2" xfId="47070"/>
    <cellStyle name="Total 12 9 13 3" xfId="47069"/>
    <cellStyle name="Total 12 9 14" xfId="12521"/>
    <cellStyle name="Total 12 9 14 2" xfId="23880"/>
    <cellStyle name="Total 12 9 14 2 2" xfId="47072"/>
    <cellStyle name="Total 12 9 14 3" xfId="47071"/>
    <cellStyle name="Total 12 9 15" xfId="12874"/>
    <cellStyle name="Total 12 9 15 2" xfId="24206"/>
    <cellStyle name="Total 12 9 15 2 2" xfId="47074"/>
    <cellStyle name="Total 12 9 15 3" xfId="47073"/>
    <cellStyle name="Total 12 9 16" xfId="13286"/>
    <cellStyle name="Total 12 9 16 2" xfId="24585"/>
    <cellStyle name="Total 12 9 16 2 2" xfId="47076"/>
    <cellStyle name="Total 12 9 16 3" xfId="47075"/>
    <cellStyle name="Total 12 9 17" xfId="13622"/>
    <cellStyle name="Total 12 9 17 2" xfId="24890"/>
    <cellStyle name="Total 12 9 17 2 2" xfId="47078"/>
    <cellStyle name="Total 12 9 17 3" xfId="47077"/>
    <cellStyle name="Total 12 9 18" xfId="13952"/>
    <cellStyle name="Total 12 9 18 2" xfId="25192"/>
    <cellStyle name="Total 12 9 18 2 2" xfId="47080"/>
    <cellStyle name="Total 12 9 18 3" xfId="47079"/>
    <cellStyle name="Total 12 9 19" xfId="14273"/>
    <cellStyle name="Total 12 9 19 2" xfId="25492"/>
    <cellStyle name="Total 12 9 19 2 2" xfId="47082"/>
    <cellStyle name="Total 12 9 19 3" xfId="47081"/>
    <cellStyle name="Total 12 9 2" xfId="7322"/>
    <cellStyle name="Total 12 9 2 2" xfId="19298"/>
    <cellStyle name="Total 12 9 2 2 2" xfId="47084"/>
    <cellStyle name="Total 12 9 2 3" xfId="47083"/>
    <cellStyle name="Total 12 9 20" xfId="14564"/>
    <cellStyle name="Total 12 9 20 2" xfId="47085"/>
    <cellStyle name="Total 12 9 21" xfId="47062"/>
    <cellStyle name="Total 12 9 3" xfId="7791"/>
    <cellStyle name="Total 12 9 3 2" xfId="19707"/>
    <cellStyle name="Total 12 9 3 2 2" xfId="47087"/>
    <cellStyle name="Total 12 9 3 3" xfId="47086"/>
    <cellStyle name="Total 12 9 4" xfId="8239"/>
    <cellStyle name="Total 12 9 4 2" xfId="20094"/>
    <cellStyle name="Total 12 9 4 2 2" xfId="47089"/>
    <cellStyle name="Total 12 9 4 3" xfId="47088"/>
    <cellStyle name="Total 12 9 5" xfId="8700"/>
    <cellStyle name="Total 12 9 5 2" xfId="20490"/>
    <cellStyle name="Total 12 9 5 2 2" xfId="47091"/>
    <cellStyle name="Total 12 9 5 3" xfId="47090"/>
    <cellStyle name="Total 12 9 6" xfId="9149"/>
    <cellStyle name="Total 12 9 6 2" xfId="20890"/>
    <cellStyle name="Total 12 9 6 2 2" xfId="47093"/>
    <cellStyle name="Total 12 9 6 3" xfId="47092"/>
    <cellStyle name="Total 12 9 7" xfId="9598"/>
    <cellStyle name="Total 12 9 7 2" xfId="21290"/>
    <cellStyle name="Total 12 9 7 2 2" xfId="47095"/>
    <cellStyle name="Total 12 9 7 3" xfId="47094"/>
    <cellStyle name="Total 12 9 8" xfId="10040"/>
    <cellStyle name="Total 12 9 8 2" xfId="21673"/>
    <cellStyle name="Total 12 9 8 2 2" xfId="47097"/>
    <cellStyle name="Total 12 9 8 3" xfId="47096"/>
    <cellStyle name="Total 12 9 9" xfId="10470"/>
    <cellStyle name="Total 12 9 9 2" xfId="22049"/>
    <cellStyle name="Total 12 9 9 2 2" xfId="47099"/>
    <cellStyle name="Total 12 9 9 3" xfId="47098"/>
    <cellStyle name="Total 13" xfId="4558"/>
    <cellStyle name="Total 13 10" xfId="10889"/>
    <cellStyle name="Total 13 10 2" xfId="22412"/>
    <cellStyle name="Total 13 10 2 2" xfId="47102"/>
    <cellStyle name="Total 13 10 3" xfId="47101"/>
    <cellStyle name="Total 13 11" xfId="11302"/>
    <cellStyle name="Total 13 11 2" xfId="22781"/>
    <cellStyle name="Total 13 11 2 2" xfId="47104"/>
    <cellStyle name="Total 13 11 3" xfId="47103"/>
    <cellStyle name="Total 13 12" xfId="11727"/>
    <cellStyle name="Total 13 12 2" xfId="23162"/>
    <cellStyle name="Total 13 12 2 2" xfId="47106"/>
    <cellStyle name="Total 13 12 3" xfId="47105"/>
    <cellStyle name="Total 13 13" xfId="12144"/>
    <cellStyle name="Total 13 13 2" xfId="23545"/>
    <cellStyle name="Total 13 13 2 2" xfId="47108"/>
    <cellStyle name="Total 13 13 3" xfId="47107"/>
    <cellStyle name="Total 13 14" xfId="12522"/>
    <cellStyle name="Total 13 14 2" xfId="23881"/>
    <cellStyle name="Total 13 14 2 2" xfId="47110"/>
    <cellStyle name="Total 13 14 3" xfId="47109"/>
    <cellStyle name="Total 13 15" xfId="12875"/>
    <cellStyle name="Total 13 15 2" xfId="24207"/>
    <cellStyle name="Total 13 15 2 2" xfId="47112"/>
    <cellStyle name="Total 13 15 3" xfId="47111"/>
    <cellStyle name="Total 13 16" xfId="13287"/>
    <cellStyle name="Total 13 16 2" xfId="24586"/>
    <cellStyle name="Total 13 16 2 2" xfId="47114"/>
    <cellStyle name="Total 13 16 3" xfId="47113"/>
    <cellStyle name="Total 13 17" xfId="13623"/>
    <cellStyle name="Total 13 17 2" xfId="24891"/>
    <cellStyle name="Total 13 17 2 2" xfId="47116"/>
    <cellStyle name="Total 13 17 3" xfId="47115"/>
    <cellStyle name="Total 13 18" xfId="13953"/>
    <cellStyle name="Total 13 18 2" xfId="25193"/>
    <cellStyle name="Total 13 18 2 2" xfId="47118"/>
    <cellStyle name="Total 13 18 3" xfId="47117"/>
    <cellStyle name="Total 13 19" xfId="14274"/>
    <cellStyle name="Total 13 19 2" xfId="25493"/>
    <cellStyle name="Total 13 19 2 2" xfId="47120"/>
    <cellStyle name="Total 13 19 3" xfId="47119"/>
    <cellStyle name="Total 13 2" xfId="7323"/>
    <cellStyle name="Total 13 2 2" xfId="19299"/>
    <cellStyle name="Total 13 2 2 2" xfId="47122"/>
    <cellStyle name="Total 13 2 3" xfId="47121"/>
    <cellStyle name="Total 13 20" xfId="14565"/>
    <cellStyle name="Total 13 20 2" xfId="47123"/>
    <cellStyle name="Total 13 21" xfId="47100"/>
    <cellStyle name="Total 13 3" xfId="7792"/>
    <cellStyle name="Total 13 3 2" xfId="19708"/>
    <cellStyle name="Total 13 3 2 2" xfId="47125"/>
    <cellStyle name="Total 13 3 3" xfId="47124"/>
    <cellStyle name="Total 13 4" xfId="8240"/>
    <cellStyle name="Total 13 4 2" xfId="20095"/>
    <cellStyle name="Total 13 4 2 2" xfId="47127"/>
    <cellStyle name="Total 13 4 3" xfId="47126"/>
    <cellStyle name="Total 13 5" xfId="8701"/>
    <cellStyle name="Total 13 5 2" xfId="20491"/>
    <cellStyle name="Total 13 5 2 2" xfId="47129"/>
    <cellStyle name="Total 13 5 3" xfId="47128"/>
    <cellStyle name="Total 13 6" xfId="9150"/>
    <cellStyle name="Total 13 6 2" xfId="20891"/>
    <cellStyle name="Total 13 6 2 2" xfId="47131"/>
    <cellStyle name="Total 13 6 3" xfId="47130"/>
    <cellStyle name="Total 13 7" xfId="9599"/>
    <cellStyle name="Total 13 7 2" xfId="21291"/>
    <cellStyle name="Total 13 7 2 2" xfId="47133"/>
    <cellStyle name="Total 13 7 3" xfId="47132"/>
    <cellStyle name="Total 13 8" xfId="10041"/>
    <cellStyle name="Total 13 8 2" xfId="21674"/>
    <cellStyle name="Total 13 8 2 2" xfId="47135"/>
    <cellStyle name="Total 13 8 3" xfId="47134"/>
    <cellStyle name="Total 13 9" xfId="10471"/>
    <cellStyle name="Total 13 9 2" xfId="22050"/>
    <cellStyle name="Total 13 9 2 2" xfId="47137"/>
    <cellStyle name="Total 13 9 3" xfId="47136"/>
    <cellStyle name="Total 14" xfId="4559"/>
    <cellStyle name="Total 14 10" xfId="10890"/>
    <cellStyle name="Total 14 10 2" xfId="22413"/>
    <cellStyle name="Total 14 10 2 2" xfId="47140"/>
    <cellStyle name="Total 14 10 3" xfId="47139"/>
    <cellStyle name="Total 14 11" xfId="11303"/>
    <cellStyle name="Total 14 11 2" xfId="22782"/>
    <cellStyle name="Total 14 11 2 2" xfId="47142"/>
    <cellStyle name="Total 14 11 3" xfId="47141"/>
    <cellStyle name="Total 14 12" xfId="11728"/>
    <cellStyle name="Total 14 12 2" xfId="23163"/>
    <cellStyle name="Total 14 12 2 2" xfId="47144"/>
    <cellStyle name="Total 14 12 3" xfId="47143"/>
    <cellStyle name="Total 14 13" xfId="12145"/>
    <cellStyle name="Total 14 13 2" xfId="23546"/>
    <cellStyle name="Total 14 13 2 2" xfId="47146"/>
    <cellStyle name="Total 14 13 3" xfId="47145"/>
    <cellStyle name="Total 14 14" xfId="12523"/>
    <cellStyle name="Total 14 14 2" xfId="23882"/>
    <cellStyle name="Total 14 14 2 2" xfId="47148"/>
    <cellStyle name="Total 14 14 3" xfId="47147"/>
    <cellStyle name="Total 14 15" xfId="12876"/>
    <cellStyle name="Total 14 15 2" xfId="24208"/>
    <cellStyle name="Total 14 15 2 2" xfId="47150"/>
    <cellStyle name="Total 14 15 3" xfId="47149"/>
    <cellStyle name="Total 14 16" xfId="13288"/>
    <cellStyle name="Total 14 16 2" xfId="24587"/>
    <cellStyle name="Total 14 16 2 2" xfId="47152"/>
    <cellStyle name="Total 14 16 3" xfId="47151"/>
    <cellStyle name="Total 14 17" xfId="13624"/>
    <cellStyle name="Total 14 17 2" xfId="24892"/>
    <cellStyle name="Total 14 17 2 2" xfId="47154"/>
    <cellStyle name="Total 14 17 3" xfId="47153"/>
    <cellStyle name="Total 14 18" xfId="13954"/>
    <cellStyle name="Total 14 18 2" xfId="25194"/>
    <cellStyle name="Total 14 18 2 2" xfId="47156"/>
    <cellStyle name="Total 14 18 3" xfId="47155"/>
    <cellStyle name="Total 14 19" xfId="14275"/>
    <cellStyle name="Total 14 19 2" xfId="25494"/>
    <cellStyle name="Total 14 19 2 2" xfId="47158"/>
    <cellStyle name="Total 14 19 3" xfId="47157"/>
    <cellStyle name="Total 14 2" xfId="7324"/>
    <cellStyle name="Total 14 2 2" xfId="19300"/>
    <cellStyle name="Total 14 2 2 2" xfId="47160"/>
    <cellStyle name="Total 14 2 3" xfId="47159"/>
    <cellStyle name="Total 14 20" xfId="14566"/>
    <cellStyle name="Total 14 20 2" xfId="47161"/>
    <cellStyle name="Total 14 21" xfId="47138"/>
    <cellStyle name="Total 14 3" xfId="7793"/>
    <cellStyle name="Total 14 3 2" xfId="19709"/>
    <cellStyle name="Total 14 3 2 2" xfId="47163"/>
    <cellStyle name="Total 14 3 3" xfId="47162"/>
    <cellStyle name="Total 14 4" xfId="8241"/>
    <cellStyle name="Total 14 4 2" xfId="20096"/>
    <cellStyle name="Total 14 4 2 2" xfId="47165"/>
    <cellStyle name="Total 14 4 3" xfId="47164"/>
    <cellStyle name="Total 14 5" xfId="8702"/>
    <cellStyle name="Total 14 5 2" xfId="20492"/>
    <cellStyle name="Total 14 5 2 2" xfId="47167"/>
    <cellStyle name="Total 14 5 3" xfId="47166"/>
    <cellStyle name="Total 14 6" xfId="9151"/>
    <cellStyle name="Total 14 6 2" xfId="20892"/>
    <cellStyle name="Total 14 6 2 2" xfId="47169"/>
    <cellStyle name="Total 14 6 3" xfId="47168"/>
    <cellStyle name="Total 14 7" xfId="9600"/>
    <cellStyle name="Total 14 7 2" xfId="21292"/>
    <cellStyle name="Total 14 7 2 2" xfId="47171"/>
    <cellStyle name="Total 14 7 3" xfId="47170"/>
    <cellStyle name="Total 14 8" xfId="10042"/>
    <cellStyle name="Total 14 8 2" xfId="21675"/>
    <cellStyle name="Total 14 8 2 2" xfId="47173"/>
    <cellStyle name="Total 14 8 3" xfId="47172"/>
    <cellStyle name="Total 14 9" xfId="10472"/>
    <cellStyle name="Total 14 9 2" xfId="22051"/>
    <cellStyle name="Total 14 9 2 2" xfId="47175"/>
    <cellStyle name="Total 14 9 3" xfId="47174"/>
    <cellStyle name="Total 15" xfId="4664"/>
    <cellStyle name="Total 15 10" xfId="10992"/>
    <cellStyle name="Total 15 10 2" xfId="22495"/>
    <cellStyle name="Total 15 10 2 2" xfId="47178"/>
    <cellStyle name="Total 15 10 3" xfId="47177"/>
    <cellStyle name="Total 15 11" xfId="11403"/>
    <cellStyle name="Total 15 11 2" xfId="22856"/>
    <cellStyle name="Total 15 11 2 2" xfId="47180"/>
    <cellStyle name="Total 15 11 3" xfId="47179"/>
    <cellStyle name="Total 15 12" xfId="11792"/>
    <cellStyle name="Total 15 12 2" xfId="23212"/>
    <cellStyle name="Total 15 12 2 2" xfId="47182"/>
    <cellStyle name="Total 15 12 3" xfId="47181"/>
    <cellStyle name="Total 15 13" xfId="12224"/>
    <cellStyle name="Total 15 13 2" xfId="23608"/>
    <cellStyle name="Total 15 13 2 2" xfId="47184"/>
    <cellStyle name="Total 15 13 3" xfId="47183"/>
    <cellStyle name="Total 15 14" xfId="12601"/>
    <cellStyle name="Total 15 14 2" xfId="23942"/>
    <cellStyle name="Total 15 14 2 2" xfId="47186"/>
    <cellStyle name="Total 15 14 3" xfId="47185"/>
    <cellStyle name="Total 15 15" xfId="12934"/>
    <cellStyle name="Total 15 15 2" xfId="24253"/>
    <cellStyle name="Total 15 15 2 2" xfId="47188"/>
    <cellStyle name="Total 15 15 3" xfId="47187"/>
    <cellStyle name="Total 15 16" xfId="13345"/>
    <cellStyle name="Total 15 16 2" xfId="24630"/>
    <cellStyle name="Total 15 16 2 2" xfId="47190"/>
    <cellStyle name="Total 15 16 3" xfId="47189"/>
    <cellStyle name="Total 15 17" xfId="13681"/>
    <cellStyle name="Total 15 17 2" xfId="24932"/>
    <cellStyle name="Total 15 17 2 2" xfId="47192"/>
    <cellStyle name="Total 15 17 3" xfId="47191"/>
    <cellStyle name="Total 15 18" xfId="14001"/>
    <cellStyle name="Total 15 18 2" xfId="25225"/>
    <cellStyle name="Total 15 18 2 2" xfId="47194"/>
    <cellStyle name="Total 15 18 3" xfId="47193"/>
    <cellStyle name="Total 15 19" xfId="14309"/>
    <cellStyle name="Total 15 19 2" xfId="25521"/>
    <cellStyle name="Total 15 19 2 2" xfId="47196"/>
    <cellStyle name="Total 15 19 3" xfId="47195"/>
    <cellStyle name="Total 15 2" xfId="7453"/>
    <cellStyle name="Total 15 2 2" xfId="19404"/>
    <cellStyle name="Total 15 2 2 2" xfId="47198"/>
    <cellStyle name="Total 15 2 3" xfId="47197"/>
    <cellStyle name="Total 15 20" xfId="14595"/>
    <cellStyle name="Total 15 20 2" xfId="47199"/>
    <cellStyle name="Total 15 21" xfId="47176"/>
    <cellStyle name="Total 15 3" xfId="7913"/>
    <cellStyle name="Total 15 3 2" xfId="19802"/>
    <cellStyle name="Total 15 3 2 2" xfId="47201"/>
    <cellStyle name="Total 15 3 3" xfId="47200"/>
    <cellStyle name="Total 15 4" xfId="8370"/>
    <cellStyle name="Total 15 4 2" xfId="20193"/>
    <cellStyle name="Total 15 4 2 2" xfId="47203"/>
    <cellStyle name="Total 15 4 3" xfId="47202"/>
    <cellStyle name="Total 15 5" xfId="8813"/>
    <cellStyle name="Total 15 5 2" xfId="20582"/>
    <cellStyle name="Total 15 5 2 2" xfId="47205"/>
    <cellStyle name="Total 15 5 3" xfId="47204"/>
    <cellStyle name="Total 15 6" xfId="9274"/>
    <cellStyle name="Total 15 6 2" xfId="20994"/>
    <cellStyle name="Total 15 6 2 2" xfId="47207"/>
    <cellStyle name="Total 15 6 3" xfId="47206"/>
    <cellStyle name="Total 15 7" xfId="9716"/>
    <cellStyle name="Total 15 7 2" xfId="21381"/>
    <cellStyle name="Total 15 7 2 2" xfId="47209"/>
    <cellStyle name="Total 15 7 3" xfId="47208"/>
    <cellStyle name="Total 15 8" xfId="10159"/>
    <cellStyle name="Total 15 8 2" xfId="21769"/>
    <cellStyle name="Total 15 8 2 2" xfId="47211"/>
    <cellStyle name="Total 15 8 3" xfId="47210"/>
    <cellStyle name="Total 15 9" xfId="10578"/>
    <cellStyle name="Total 15 9 2" xfId="22131"/>
    <cellStyle name="Total 15 9 2 2" xfId="47213"/>
    <cellStyle name="Total 15 9 3" xfId="47212"/>
    <cellStyle name="Total 16" xfId="4821"/>
    <cellStyle name="Total 16 2" xfId="17461"/>
    <cellStyle name="Total 16 2 2" xfId="47215"/>
    <cellStyle name="Total 16 3" xfId="47214"/>
    <cellStyle name="Total 17" xfId="6914"/>
    <cellStyle name="Total 17 2" xfId="18927"/>
    <cellStyle name="Total 17 2 2" xfId="47217"/>
    <cellStyle name="Total 17 3" xfId="47216"/>
    <cellStyle name="Total 18" xfId="5000"/>
    <cellStyle name="Total 18 2" xfId="17609"/>
    <cellStyle name="Total 18 2 2" xfId="47219"/>
    <cellStyle name="Total 18 3" xfId="47218"/>
    <cellStyle name="Total 19" xfId="6738"/>
    <cellStyle name="Total 19 2" xfId="18784"/>
    <cellStyle name="Total 19 2 2" xfId="47221"/>
    <cellStyle name="Total 19 3" xfId="47220"/>
    <cellStyle name="Total 2" xfId="42"/>
    <cellStyle name="Total 2 10" xfId="1087"/>
    <cellStyle name="Total 2 10 2" xfId="18926"/>
    <cellStyle name="Total 2 10 2 2" xfId="47224"/>
    <cellStyle name="Total 2 10 3" xfId="47223"/>
    <cellStyle name="Total 2 10 4" xfId="6913"/>
    <cellStyle name="Total 2 11" xfId="1163"/>
    <cellStyle name="Total 2 11 2" xfId="17610"/>
    <cellStyle name="Total 2 11 2 2" xfId="47226"/>
    <cellStyle name="Total 2 11 3" xfId="47225"/>
    <cellStyle name="Total 2 11 4" xfId="5001"/>
    <cellStyle name="Total 2 12" xfId="1404"/>
    <cellStyle name="Total 2 12 2" xfId="18783"/>
    <cellStyle name="Total 2 12 2 2" xfId="47228"/>
    <cellStyle name="Total 2 12 3" xfId="47227"/>
    <cellStyle name="Total 2 13" xfId="5168"/>
    <cellStyle name="Total 2 13 2" xfId="17741"/>
    <cellStyle name="Total 2 13 2 2" xfId="47230"/>
    <cellStyle name="Total 2 13 3" xfId="47229"/>
    <cellStyle name="Total 2 14" xfId="8304"/>
    <cellStyle name="Total 2 14 2" xfId="20149"/>
    <cellStyle name="Total 2 14 2 2" xfId="47232"/>
    <cellStyle name="Total 2 14 3" xfId="47231"/>
    <cellStyle name="Total 2 15" xfId="4916"/>
    <cellStyle name="Total 2 15 2" xfId="17535"/>
    <cellStyle name="Total 2 15 2 2" xfId="47234"/>
    <cellStyle name="Total 2 15 3" xfId="47233"/>
    <cellStyle name="Total 2 16" xfId="6462"/>
    <cellStyle name="Total 2 16 2" xfId="18544"/>
    <cellStyle name="Total 2 16 2 2" xfId="47236"/>
    <cellStyle name="Total 2 16 3" xfId="47235"/>
    <cellStyle name="Total 2 17" xfId="5417"/>
    <cellStyle name="Total 2 17 2" xfId="17960"/>
    <cellStyle name="Total 2 17 2 2" xfId="47238"/>
    <cellStyle name="Total 2 17 3" xfId="47237"/>
    <cellStyle name="Total 2 18" xfId="6348"/>
    <cellStyle name="Total 2 18 2" xfId="18444"/>
    <cellStyle name="Total 2 18 2 2" xfId="47240"/>
    <cellStyle name="Total 2 18 3" xfId="47239"/>
    <cellStyle name="Total 2 19" xfId="8022"/>
    <cellStyle name="Total 2 19 2" xfId="19909"/>
    <cellStyle name="Total 2 19 2 2" xfId="47242"/>
    <cellStyle name="Total 2 19 3" xfId="47241"/>
    <cellStyle name="Total 2 2" xfId="159"/>
    <cellStyle name="Total 2 2 10" xfId="9647"/>
    <cellStyle name="Total 2 2 10 2" xfId="21333"/>
    <cellStyle name="Total 2 2 10 2 2" xfId="47245"/>
    <cellStyle name="Total 2 2 10 3" xfId="47244"/>
    <cellStyle name="Total 2 2 11" xfId="6340"/>
    <cellStyle name="Total 2 2 11 2" xfId="18437"/>
    <cellStyle name="Total 2 2 11 2 2" xfId="47247"/>
    <cellStyle name="Total 2 2 11 3" xfId="47246"/>
    <cellStyle name="Total 2 2 12" xfId="4840"/>
    <cellStyle name="Total 2 2 12 2" xfId="17479"/>
    <cellStyle name="Total 2 2 12 2 2" xfId="47249"/>
    <cellStyle name="Total 2 2 12 3" xfId="47248"/>
    <cellStyle name="Total 2 2 13" xfId="7647"/>
    <cellStyle name="Total 2 2 13 2" xfId="19593"/>
    <cellStyle name="Total 2 2 13 2 2" xfId="47251"/>
    <cellStyle name="Total 2 2 13 3" xfId="47250"/>
    <cellStyle name="Total 2 2 14" xfId="11404"/>
    <cellStyle name="Total 2 2 14 2" xfId="22857"/>
    <cellStyle name="Total 2 2 14 2 2" xfId="47253"/>
    <cellStyle name="Total 2 2 14 3" xfId="47252"/>
    <cellStyle name="Total 2 2 15" xfId="11684"/>
    <cellStyle name="Total 2 2 15 2" xfId="23119"/>
    <cellStyle name="Total 2 2 15 2 2" xfId="47255"/>
    <cellStyle name="Total 2 2 15 3" xfId="47254"/>
    <cellStyle name="Total 2 2 16" xfId="11335"/>
    <cellStyle name="Total 2 2 16 2" xfId="22813"/>
    <cellStyle name="Total 2 2 16 2 2" xfId="47257"/>
    <cellStyle name="Total 2 2 16 3" xfId="47256"/>
    <cellStyle name="Total 2 2 17" xfId="9218"/>
    <cellStyle name="Total 2 2 17 2" xfId="20954"/>
    <cellStyle name="Total 2 2 17 2 2" xfId="47259"/>
    <cellStyle name="Total 2 2 17 3" xfId="47258"/>
    <cellStyle name="Total 2 2 18" xfId="9322"/>
    <cellStyle name="Total 2 2 18 2" xfId="21040"/>
    <cellStyle name="Total 2 2 18 2 2" xfId="47261"/>
    <cellStyle name="Total 2 2 18 3" xfId="47260"/>
    <cellStyle name="Total 2 2 19" xfId="9482"/>
    <cellStyle name="Total 2 2 19 2" xfId="21198"/>
    <cellStyle name="Total 2 2 19 2 2" xfId="47263"/>
    <cellStyle name="Total 2 2 19 3" xfId="47262"/>
    <cellStyle name="Total 2 2 2" xfId="4859"/>
    <cellStyle name="Total 2 2 2 2" xfId="17492"/>
    <cellStyle name="Total 2 2 2 2 2" xfId="47265"/>
    <cellStyle name="Total 2 2 2 3" xfId="47264"/>
    <cellStyle name="Total 2 2 20" xfId="12836"/>
    <cellStyle name="Total 2 2 20 2" xfId="47266"/>
    <cellStyle name="Total 2 2 21" xfId="47243"/>
    <cellStyle name="Total 2 2 22" xfId="1535"/>
    <cellStyle name="Total 2 2 3" xfId="6877"/>
    <cellStyle name="Total 2 2 3 2" xfId="18899"/>
    <cellStyle name="Total 2 2 3 2 2" xfId="47268"/>
    <cellStyle name="Total 2 2 3 3" xfId="47267"/>
    <cellStyle name="Total 2 2 4" xfId="4675"/>
    <cellStyle name="Total 2 2 4 2" xfId="17372"/>
    <cellStyle name="Total 2 2 4 2 2" xfId="47270"/>
    <cellStyle name="Total 2 2 4 3" xfId="47269"/>
    <cellStyle name="Total 2 2 5" xfId="7380"/>
    <cellStyle name="Total 2 2 5 2" xfId="19353"/>
    <cellStyle name="Total 2 2 5 2 2" xfId="47272"/>
    <cellStyle name="Total 2 2 5 3" xfId="47271"/>
    <cellStyle name="Total 2 2 6" xfId="6935"/>
    <cellStyle name="Total 2 2 6 2" xfId="18945"/>
    <cellStyle name="Total 2 2 6 2 2" xfId="47274"/>
    <cellStyle name="Total 2 2 6 3" xfId="47273"/>
    <cellStyle name="Total 2 2 7" xfId="7446"/>
    <cellStyle name="Total 2 2 7 2" xfId="19399"/>
    <cellStyle name="Total 2 2 7 2 2" xfId="47276"/>
    <cellStyle name="Total 2 2 7 3" xfId="47275"/>
    <cellStyle name="Total 2 2 8" xfId="6903"/>
    <cellStyle name="Total 2 2 8 2" xfId="18917"/>
    <cellStyle name="Total 2 2 8 2 2" xfId="47278"/>
    <cellStyle name="Total 2 2 8 3" xfId="47277"/>
    <cellStyle name="Total 2 2 9" xfId="9205"/>
    <cellStyle name="Total 2 2 9 2" xfId="20941"/>
    <cellStyle name="Total 2 2 9 2 2" xfId="47280"/>
    <cellStyle name="Total 2 2 9 3" xfId="47279"/>
    <cellStyle name="Total 2 20" xfId="7633"/>
    <cellStyle name="Total 2 20 2" xfId="19579"/>
    <cellStyle name="Total 2 20 2 2" xfId="47282"/>
    <cellStyle name="Total 2 20 3" xfId="47281"/>
    <cellStyle name="Total 2 21" xfId="8315"/>
    <cellStyle name="Total 2 21 2" xfId="20159"/>
    <cellStyle name="Total 2 21 2 2" xfId="47284"/>
    <cellStyle name="Total 2 21 3" xfId="47283"/>
    <cellStyle name="Total 2 22" xfId="11356"/>
    <cellStyle name="Total 2 22 2" xfId="22829"/>
    <cellStyle name="Total 2 22 2 2" xfId="47286"/>
    <cellStyle name="Total 2 22 3" xfId="47285"/>
    <cellStyle name="Total 2 23" xfId="11397"/>
    <cellStyle name="Total 2 23 2" xfId="22853"/>
    <cellStyle name="Total 2 23 2 2" xfId="47288"/>
    <cellStyle name="Total 2 23 3" xfId="47287"/>
    <cellStyle name="Total 2 24" xfId="7288"/>
    <cellStyle name="Total 2 24 2" xfId="19264"/>
    <cellStyle name="Total 2 24 2 2" xfId="47290"/>
    <cellStyle name="Total 2 24 3" xfId="47289"/>
    <cellStyle name="Total 2 25" xfId="11393"/>
    <cellStyle name="Total 2 25 2" xfId="22849"/>
    <cellStyle name="Total 2 25 2 2" xfId="47292"/>
    <cellStyle name="Total 2 25 3" xfId="47291"/>
    <cellStyle name="Total 2 26" xfId="11032"/>
    <cellStyle name="Total 2 26 2" xfId="22534"/>
    <cellStyle name="Total 2 26 2 2" xfId="47294"/>
    <cellStyle name="Total 2 26 3" xfId="47293"/>
    <cellStyle name="Total 2 27" xfId="7832"/>
    <cellStyle name="Total 2 27 2" xfId="19744"/>
    <cellStyle name="Total 2 27 2 2" xfId="47296"/>
    <cellStyle name="Total 2 27 3" xfId="47295"/>
    <cellStyle name="Total 2 28" xfId="25546"/>
    <cellStyle name="Total 2 28 2" xfId="47297"/>
    <cellStyle name="Total 2 29" xfId="25592"/>
    <cellStyle name="Total 2 29 2" xfId="47298"/>
    <cellStyle name="Total 2 3" xfId="318"/>
    <cellStyle name="Total 2 3 10" xfId="4707"/>
    <cellStyle name="Total 2 3 10 2" xfId="17397"/>
    <cellStyle name="Total 2 3 10 2 2" xfId="47301"/>
    <cellStyle name="Total 2 3 10 3" xfId="47300"/>
    <cellStyle name="Total 2 3 11" xfId="6297"/>
    <cellStyle name="Total 2 3 11 2" xfId="18397"/>
    <cellStyle name="Total 2 3 11 2 2" xfId="47303"/>
    <cellStyle name="Total 2 3 11 3" xfId="47302"/>
    <cellStyle name="Total 2 3 12" xfId="5552"/>
    <cellStyle name="Total 2 3 12 2" xfId="18081"/>
    <cellStyle name="Total 2 3 12 2 2" xfId="47305"/>
    <cellStyle name="Total 2 3 12 3" xfId="47304"/>
    <cellStyle name="Total 2 3 13" xfId="6244"/>
    <cellStyle name="Total 2 3 13 2" xfId="18352"/>
    <cellStyle name="Total 2 3 13 2 2" xfId="47307"/>
    <cellStyle name="Total 2 3 13 3" xfId="47306"/>
    <cellStyle name="Total 2 3 14" xfId="9761"/>
    <cellStyle name="Total 2 3 14 2" xfId="21425"/>
    <cellStyle name="Total 2 3 14 2 2" xfId="47309"/>
    <cellStyle name="Total 2 3 14 3" xfId="47308"/>
    <cellStyle name="Total 2 3 15" xfId="5095"/>
    <cellStyle name="Total 2 3 15 2" xfId="17679"/>
    <cellStyle name="Total 2 3 15 2 2" xfId="47311"/>
    <cellStyle name="Total 2 3 15 3" xfId="47310"/>
    <cellStyle name="Total 2 3 16" xfId="12577"/>
    <cellStyle name="Total 2 3 16 2" xfId="23927"/>
    <cellStyle name="Total 2 3 16 2 2" xfId="47313"/>
    <cellStyle name="Total 2 3 16 3" xfId="47312"/>
    <cellStyle name="Total 2 3 17" xfId="8739"/>
    <cellStyle name="Total 2 3 17 2" xfId="20527"/>
    <cellStyle name="Total 2 3 17 2 2" xfId="47315"/>
    <cellStyle name="Total 2 3 17 3" xfId="47314"/>
    <cellStyle name="Total 2 3 18" xfId="8400"/>
    <cellStyle name="Total 2 3 18 2" xfId="20222"/>
    <cellStyle name="Total 2 3 18 2 2" xfId="47317"/>
    <cellStyle name="Total 2 3 18 3" xfId="47316"/>
    <cellStyle name="Total 2 3 19" xfId="11674"/>
    <cellStyle name="Total 2 3 19 2" xfId="23112"/>
    <cellStyle name="Total 2 3 19 2 2" xfId="47319"/>
    <cellStyle name="Total 2 3 19 3" xfId="47318"/>
    <cellStyle name="Total 2 3 2" xfId="4898"/>
    <cellStyle name="Total 2 3 2 2" xfId="17522"/>
    <cellStyle name="Total 2 3 2 2 2" xfId="47321"/>
    <cellStyle name="Total 2 3 2 3" xfId="47320"/>
    <cellStyle name="Total 2 3 20" xfId="10942"/>
    <cellStyle name="Total 2 3 20 2" xfId="47322"/>
    <cellStyle name="Total 2 3 21" xfId="47299"/>
    <cellStyle name="Total 2 3 22" xfId="1571"/>
    <cellStyle name="Total 2 3 3" xfId="6838"/>
    <cellStyle name="Total 2 3 3 2" xfId="18869"/>
    <cellStyle name="Total 2 3 3 2 2" xfId="47324"/>
    <cellStyle name="Total 2 3 3 3" xfId="47323"/>
    <cellStyle name="Total 2 3 4" xfId="5070"/>
    <cellStyle name="Total 2 3 4 2" xfId="17661"/>
    <cellStyle name="Total 2 3 4 2 2" xfId="47326"/>
    <cellStyle name="Total 2 3 4 3" xfId="47325"/>
    <cellStyle name="Total 2 3 5" xfId="6676"/>
    <cellStyle name="Total 2 3 5 2" xfId="18734"/>
    <cellStyle name="Total 2 3 5 2 2" xfId="47328"/>
    <cellStyle name="Total 2 3 5 3" xfId="47327"/>
    <cellStyle name="Total 2 3 6" xfId="5223"/>
    <cellStyle name="Total 2 3 6 2" xfId="17788"/>
    <cellStyle name="Total 2 3 6 2 2" xfId="47330"/>
    <cellStyle name="Total 2 3 6 3" xfId="47329"/>
    <cellStyle name="Total 2 3 7" xfId="6565"/>
    <cellStyle name="Total 2 3 7 2" xfId="18641"/>
    <cellStyle name="Total 2 3 7 2 2" xfId="47332"/>
    <cellStyle name="Total 2 3 7 3" xfId="47331"/>
    <cellStyle name="Total 2 3 8" xfId="5373"/>
    <cellStyle name="Total 2 3 8 2" xfId="17918"/>
    <cellStyle name="Total 2 3 8 2 2" xfId="47334"/>
    <cellStyle name="Total 2 3 8 3" xfId="47333"/>
    <cellStyle name="Total 2 3 9" xfId="6432"/>
    <cellStyle name="Total 2 3 9 2" xfId="18517"/>
    <cellStyle name="Total 2 3 9 2 2" xfId="47336"/>
    <cellStyle name="Total 2 3 9 3" xfId="47335"/>
    <cellStyle name="Total 2 30" xfId="47222"/>
    <cellStyle name="Total 2 31" xfId="1525"/>
    <cellStyle name="Total 2 4" xfId="406"/>
    <cellStyle name="Total 2 4 10" xfId="10891"/>
    <cellStyle name="Total 2 4 10 2" xfId="22414"/>
    <cellStyle name="Total 2 4 10 2 2" xfId="47339"/>
    <cellStyle name="Total 2 4 10 3" xfId="47338"/>
    <cellStyle name="Total 2 4 11" xfId="11304"/>
    <cellStyle name="Total 2 4 11 2" xfId="22783"/>
    <cellStyle name="Total 2 4 11 2 2" xfId="47341"/>
    <cellStyle name="Total 2 4 11 3" xfId="47340"/>
    <cellStyle name="Total 2 4 12" xfId="11729"/>
    <cellStyle name="Total 2 4 12 2" xfId="23164"/>
    <cellStyle name="Total 2 4 12 2 2" xfId="47343"/>
    <cellStyle name="Total 2 4 12 3" xfId="47342"/>
    <cellStyle name="Total 2 4 13" xfId="12146"/>
    <cellStyle name="Total 2 4 13 2" xfId="23547"/>
    <cellStyle name="Total 2 4 13 2 2" xfId="47345"/>
    <cellStyle name="Total 2 4 13 3" xfId="47344"/>
    <cellStyle name="Total 2 4 14" xfId="12524"/>
    <cellStyle name="Total 2 4 14 2" xfId="23883"/>
    <cellStyle name="Total 2 4 14 2 2" xfId="47347"/>
    <cellStyle name="Total 2 4 14 3" xfId="47346"/>
    <cellStyle name="Total 2 4 15" xfId="12877"/>
    <cellStyle name="Total 2 4 15 2" xfId="24209"/>
    <cellStyle name="Total 2 4 15 2 2" xfId="47349"/>
    <cellStyle name="Total 2 4 15 3" xfId="47348"/>
    <cellStyle name="Total 2 4 16" xfId="13289"/>
    <cellStyle name="Total 2 4 16 2" xfId="24588"/>
    <cellStyle name="Total 2 4 16 2 2" xfId="47351"/>
    <cellStyle name="Total 2 4 16 3" xfId="47350"/>
    <cellStyle name="Total 2 4 17" xfId="13625"/>
    <cellStyle name="Total 2 4 17 2" xfId="24893"/>
    <cellStyle name="Total 2 4 17 2 2" xfId="47353"/>
    <cellStyle name="Total 2 4 17 3" xfId="47352"/>
    <cellStyle name="Total 2 4 18" xfId="13955"/>
    <cellStyle name="Total 2 4 18 2" xfId="25195"/>
    <cellStyle name="Total 2 4 18 2 2" xfId="47355"/>
    <cellStyle name="Total 2 4 18 3" xfId="47354"/>
    <cellStyle name="Total 2 4 19" xfId="14276"/>
    <cellStyle name="Total 2 4 19 2" xfId="25495"/>
    <cellStyle name="Total 2 4 19 2 2" xfId="47357"/>
    <cellStyle name="Total 2 4 19 3" xfId="47356"/>
    <cellStyle name="Total 2 4 2" xfId="7325"/>
    <cellStyle name="Total 2 4 2 2" xfId="19301"/>
    <cellStyle name="Total 2 4 2 2 2" xfId="47359"/>
    <cellStyle name="Total 2 4 2 3" xfId="47358"/>
    <cellStyle name="Total 2 4 20" xfId="14567"/>
    <cellStyle name="Total 2 4 20 2" xfId="47360"/>
    <cellStyle name="Total 2 4 21" xfId="47337"/>
    <cellStyle name="Total 2 4 22" xfId="4560"/>
    <cellStyle name="Total 2 4 3" xfId="7794"/>
    <cellStyle name="Total 2 4 3 2" xfId="19710"/>
    <cellStyle name="Total 2 4 3 2 2" xfId="47362"/>
    <cellStyle name="Total 2 4 3 3" xfId="47361"/>
    <cellStyle name="Total 2 4 4" xfId="8242"/>
    <cellStyle name="Total 2 4 4 2" xfId="20097"/>
    <cellStyle name="Total 2 4 4 2 2" xfId="47364"/>
    <cellStyle name="Total 2 4 4 3" xfId="47363"/>
    <cellStyle name="Total 2 4 5" xfId="8703"/>
    <cellStyle name="Total 2 4 5 2" xfId="20493"/>
    <cellStyle name="Total 2 4 5 2 2" xfId="47366"/>
    <cellStyle name="Total 2 4 5 3" xfId="47365"/>
    <cellStyle name="Total 2 4 6" xfId="9152"/>
    <cellStyle name="Total 2 4 6 2" xfId="20893"/>
    <cellStyle name="Total 2 4 6 2 2" xfId="47368"/>
    <cellStyle name="Total 2 4 6 3" xfId="47367"/>
    <cellStyle name="Total 2 4 7" xfId="9601"/>
    <cellStyle name="Total 2 4 7 2" xfId="21293"/>
    <cellStyle name="Total 2 4 7 2 2" xfId="47370"/>
    <cellStyle name="Total 2 4 7 3" xfId="47369"/>
    <cellStyle name="Total 2 4 8" xfId="10043"/>
    <cellStyle name="Total 2 4 8 2" xfId="21676"/>
    <cellStyle name="Total 2 4 8 2 2" xfId="47372"/>
    <cellStyle name="Total 2 4 8 3" xfId="47371"/>
    <cellStyle name="Total 2 4 9" xfId="10473"/>
    <cellStyle name="Total 2 4 9 2" xfId="22052"/>
    <cellStyle name="Total 2 4 9 2 2" xfId="47374"/>
    <cellStyle name="Total 2 4 9 3" xfId="47373"/>
    <cellStyle name="Total 2 5" xfId="493"/>
    <cellStyle name="Total 2 5 10" xfId="10892"/>
    <cellStyle name="Total 2 5 10 2" xfId="22415"/>
    <cellStyle name="Total 2 5 10 2 2" xfId="47377"/>
    <cellStyle name="Total 2 5 10 3" xfId="47376"/>
    <cellStyle name="Total 2 5 11" xfId="11305"/>
    <cellStyle name="Total 2 5 11 2" xfId="22784"/>
    <cellStyle name="Total 2 5 11 2 2" xfId="47379"/>
    <cellStyle name="Total 2 5 11 3" xfId="47378"/>
    <cellStyle name="Total 2 5 12" xfId="11730"/>
    <cellStyle name="Total 2 5 12 2" xfId="23165"/>
    <cellStyle name="Total 2 5 12 2 2" xfId="47381"/>
    <cellStyle name="Total 2 5 12 3" xfId="47380"/>
    <cellStyle name="Total 2 5 13" xfId="12147"/>
    <cellStyle name="Total 2 5 13 2" xfId="23548"/>
    <cellStyle name="Total 2 5 13 2 2" xfId="47383"/>
    <cellStyle name="Total 2 5 13 3" xfId="47382"/>
    <cellStyle name="Total 2 5 14" xfId="12525"/>
    <cellStyle name="Total 2 5 14 2" xfId="23884"/>
    <cellStyle name="Total 2 5 14 2 2" xfId="47385"/>
    <cellStyle name="Total 2 5 14 3" xfId="47384"/>
    <cellStyle name="Total 2 5 15" xfId="12878"/>
    <cellStyle name="Total 2 5 15 2" xfId="24210"/>
    <cellStyle name="Total 2 5 15 2 2" xfId="47387"/>
    <cellStyle name="Total 2 5 15 3" xfId="47386"/>
    <cellStyle name="Total 2 5 16" xfId="13290"/>
    <cellStyle name="Total 2 5 16 2" xfId="24589"/>
    <cellStyle name="Total 2 5 16 2 2" xfId="47389"/>
    <cellStyle name="Total 2 5 16 3" xfId="47388"/>
    <cellStyle name="Total 2 5 17" xfId="13626"/>
    <cellStyle name="Total 2 5 17 2" xfId="24894"/>
    <cellStyle name="Total 2 5 17 2 2" xfId="47391"/>
    <cellStyle name="Total 2 5 17 3" xfId="47390"/>
    <cellStyle name="Total 2 5 18" xfId="13956"/>
    <cellStyle name="Total 2 5 18 2" xfId="25196"/>
    <cellStyle name="Total 2 5 18 2 2" xfId="47393"/>
    <cellStyle name="Total 2 5 18 3" xfId="47392"/>
    <cellStyle name="Total 2 5 19" xfId="14277"/>
    <cellStyle name="Total 2 5 19 2" xfId="25496"/>
    <cellStyle name="Total 2 5 19 2 2" xfId="47395"/>
    <cellStyle name="Total 2 5 19 3" xfId="47394"/>
    <cellStyle name="Total 2 5 2" xfId="7326"/>
    <cellStyle name="Total 2 5 2 2" xfId="19302"/>
    <cellStyle name="Total 2 5 2 2 2" xfId="47397"/>
    <cellStyle name="Total 2 5 2 3" xfId="47396"/>
    <cellStyle name="Total 2 5 20" xfId="14568"/>
    <cellStyle name="Total 2 5 20 2" xfId="47398"/>
    <cellStyle name="Total 2 5 21" xfId="47375"/>
    <cellStyle name="Total 2 5 22" xfId="4561"/>
    <cellStyle name="Total 2 5 3" xfId="7795"/>
    <cellStyle name="Total 2 5 3 2" xfId="19711"/>
    <cellStyle name="Total 2 5 3 2 2" xfId="47400"/>
    <cellStyle name="Total 2 5 3 3" xfId="47399"/>
    <cellStyle name="Total 2 5 4" xfId="8243"/>
    <cellStyle name="Total 2 5 4 2" xfId="20098"/>
    <cellStyle name="Total 2 5 4 2 2" xfId="47402"/>
    <cellStyle name="Total 2 5 4 3" xfId="47401"/>
    <cellStyle name="Total 2 5 5" xfId="8704"/>
    <cellStyle name="Total 2 5 5 2" xfId="20494"/>
    <cellStyle name="Total 2 5 5 2 2" xfId="47404"/>
    <cellStyle name="Total 2 5 5 3" xfId="47403"/>
    <cellStyle name="Total 2 5 6" xfId="9153"/>
    <cellStyle name="Total 2 5 6 2" xfId="20894"/>
    <cellStyle name="Total 2 5 6 2 2" xfId="47406"/>
    <cellStyle name="Total 2 5 6 3" xfId="47405"/>
    <cellStyle name="Total 2 5 7" xfId="9602"/>
    <cellStyle name="Total 2 5 7 2" xfId="21294"/>
    <cellStyle name="Total 2 5 7 2 2" xfId="47408"/>
    <cellStyle name="Total 2 5 7 3" xfId="47407"/>
    <cellStyle name="Total 2 5 8" xfId="10044"/>
    <cellStyle name="Total 2 5 8 2" xfId="21677"/>
    <cellStyle name="Total 2 5 8 2 2" xfId="47410"/>
    <cellStyle name="Total 2 5 8 3" xfId="47409"/>
    <cellStyle name="Total 2 5 9" xfId="10474"/>
    <cellStyle name="Total 2 5 9 2" xfId="22053"/>
    <cellStyle name="Total 2 5 9 2 2" xfId="47412"/>
    <cellStyle name="Total 2 5 9 3" xfId="47411"/>
    <cellStyle name="Total 2 6" xfId="615"/>
    <cellStyle name="Total 2 6 10" xfId="10893"/>
    <cellStyle name="Total 2 6 10 2" xfId="22416"/>
    <cellStyle name="Total 2 6 10 2 2" xfId="47415"/>
    <cellStyle name="Total 2 6 10 3" xfId="47414"/>
    <cellStyle name="Total 2 6 11" xfId="11306"/>
    <cellStyle name="Total 2 6 11 2" xfId="22785"/>
    <cellStyle name="Total 2 6 11 2 2" xfId="47417"/>
    <cellStyle name="Total 2 6 11 3" xfId="47416"/>
    <cellStyle name="Total 2 6 12" xfId="11731"/>
    <cellStyle name="Total 2 6 12 2" xfId="23166"/>
    <cellStyle name="Total 2 6 12 2 2" xfId="47419"/>
    <cellStyle name="Total 2 6 12 3" xfId="47418"/>
    <cellStyle name="Total 2 6 13" xfId="12148"/>
    <cellStyle name="Total 2 6 13 2" xfId="23549"/>
    <cellStyle name="Total 2 6 13 2 2" xfId="47421"/>
    <cellStyle name="Total 2 6 13 3" xfId="47420"/>
    <cellStyle name="Total 2 6 14" xfId="12526"/>
    <cellStyle name="Total 2 6 14 2" xfId="23885"/>
    <cellStyle name="Total 2 6 14 2 2" xfId="47423"/>
    <cellStyle name="Total 2 6 14 3" xfId="47422"/>
    <cellStyle name="Total 2 6 15" xfId="12879"/>
    <cellStyle name="Total 2 6 15 2" xfId="24211"/>
    <cellStyle name="Total 2 6 15 2 2" xfId="47425"/>
    <cellStyle name="Total 2 6 15 3" xfId="47424"/>
    <cellStyle name="Total 2 6 16" xfId="13291"/>
    <cellStyle name="Total 2 6 16 2" xfId="24590"/>
    <cellStyle name="Total 2 6 16 2 2" xfId="47427"/>
    <cellStyle name="Total 2 6 16 3" xfId="47426"/>
    <cellStyle name="Total 2 6 17" xfId="13627"/>
    <cellStyle name="Total 2 6 17 2" xfId="24895"/>
    <cellStyle name="Total 2 6 17 2 2" xfId="47429"/>
    <cellStyle name="Total 2 6 17 3" xfId="47428"/>
    <cellStyle name="Total 2 6 18" xfId="13957"/>
    <cellStyle name="Total 2 6 18 2" xfId="25197"/>
    <cellStyle name="Total 2 6 18 2 2" xfId="47431"/>
    <cellStyle name="Total 2 6 18 3" xfId="47430"/>
    <cellStyle name="Total 2 6 19" xfId="14278"/>
    <cellStyle name="Total 2 6 19 2" xfId="25497"/>
    <cellStyle name="Total 2 6 19 2 2" xfId="47433"/>
    <cellStyle name="Total 2 6 19 3" xfId="47432"/>
    <cellStyle name="Total 2 6 2" xfId="7327"/>
    <cellStyle name="Total 2 6 2 2" xfId="19303"/>
    <cellStyle name="Total 2 6 2 2 2" xfId="47435"/>
    <cellStyle name="Total 2 6 2 3" xfId="47434"/>
    <cellStyle name="Total 2 6 20" xfId="14569"/>
    <cellStyle name="Total 2 6 20 2" xfId="47436"/>
    <cellStyle name="Total 2 6 21" xfId="47413"/>
    <cellStyle name="Total 2 6 22" xfId="4562"/>
    <cellStyle name="Total 2 6 3" xfId="7796"/>
    <cellStyle name="Total 2 6 3 2" xfId="19712"/>
    <cellStyle name="Total 2 6 3 2 2" xfId="47438"/>
    <cellStyle name="Total 2 6 3 3" xfId="47437"/>
    <cellStyle name="Total 2 6 4" xfId="8244"/>
    <cellStyle name="Total 2 6 4 2" xfId="20099"/>
    <cellStyle name="Total 2 6 4 2 2" xfId="47440"/>
    <cellStyle name="Total 2 6 4 3" xfId="47439"/>
    <cellStyle name="Total 2 6 5" xfId="8705"/>
    <cellStyle name="Total 2 6 5 2" xfId="20495"/>
    <cellStyle name="Total 2 6 5 2 2" xfId="47442"/>
    <cellStyle name="Total 2 6 5 3" xfId="47441"/>
    <cellStyle name="Total 2 6 6" xfId="9154"/>
    <cellStyle name="Total 2 6 6 2" xfId="20895"/>
    <cellStyle name="Total 2 6 6 2 2" xfId="47444"/>
    <cellStyle name="Total 2 6 6 3" xfId="47443"/>
    <cellStyle name="Total 2 6 7" xfId="9603"/>
    <cellStyle name="Total 2 6 7 2" xfId="21295"/>
    <cellStyle name="Total 2 6 7 2 2" xfId="47446"/>
    <cellStyle name="Total 2 6 7 3" xfId="47445"/>
    <cellStyle name="Total 2 6 8" xfId="10045"/>
    <cellStyle name="Total 2 6 8 2" xfId="21678"/>
    <cellStyle name="Total 2 6 8 2 2" xfId="47448"/>
    <cellStyle name="Total 2 6 8 3" xfId="47447"/>
    <cellStyle name="Total 2 6 9" xfId="10475"/>
    <cellStyle name="Total 2 6 9 2" xfId="22054"/>
    <cellStyle name="Total 2 6 9 2 2" xfId="47450"/>
    <cellStyle name="Total 2 6 9 3" xfId="47449"/>
    <cellStyle name="Total 2 7" xfId="733"/>
    <cellStyle name="Total 2 7 10" xfId="10894"/>
    <cellStyle name="Total 2 7 10 2" xfId="22417"/>
    <cellStyle name="Total 2 7 10 2 2" xfId="47453"/>
    <cellStyle name="Total 2 7 10 3" xfId="47452"/>
    <cellStyle name="Total 2 7 11" xfId="11307"/>
    <cellStyle name="Total 2 7 11 2" xfId="22786"/>
    <cellStyle name="Total 2 7 11 2 2" xfId="47455"/>
    <cellStyle name="Total 2 7 11 3" xfId="47454"/>
    <cellStyle name="Total 2 7 12" xfId="11732"/>
    <cellStyle name="Total 2 7 12 2" xfId="23167"/>
    <cellStyle name="Total 2 7 12 2 2" xfId="47457"/>
    <cellStyle name="Total 2 7 12 3" xfId="47456"/>
    <cellStyle name="Total 2 7 13" xfId="12149"/>
    <cellStyle name="Total 2 7 13 2" xfId="23550"/>
    <cellStyle name="Total 2 7 13 2 2" xfId="47459"/>
    <cellStyle name="Total 2 7 13 3" xfId="47458"/>
    <cellStyle name="Total 2 7 14" xfId="12527"/>
    <cellStyle name="Total 2 7 14 2" xfId="23886"/>
    <cellStyle name="Total 2 7 14 2 2" xfId="47461"/>
    <cellStyle name="Total 2 7 14 3" xfId="47460"/>
    <cellStyle name="Total 2 7 15" xfId="12880"/>
    <cellStyle name="Total 2 7 15 2" xfId="24212"/>
    <cellStyle name="Total 2 7 15 2 2" xfId="47463"/>
    <cellStyle name="Total 2 7 15 3" xfId="47462"/>
    <cellStyle name="Total 2 7 16" xfId="13292"/>
    <cellStyle name="Total 2 7 16 2" xfId="24591"/>
    <cellStyle name="Total 2 7 16 2 2" xfId="47465"/>
    <cellStyle name="Total 2 7 16 3" xfId="47464"/>
    <cellStyle name="Total 2 7 17" xfId="13628"/>
    <cellStyle name="Total 2 7 17 2" xfId="24896"/>
    <cellStyle name="Total 2 7 17 2 2" xfId="47467"/>
    <cellStyle name="Total 2 7 17 3" xfId="47466"/>
    <cellStyle name="Total 2 7 18" xfId="13958"/>
    <cellStyle name="Total 2 7 18 2" xfId="25198"/>
    <cellStyle name="Total 2 7 18 2 2" xfId="47469"/>
    <cellStyle name="Total 2 7 18 3" xfId="47468"/>
    <cellStyle name="Total 2 7 19" xfId="14279"/>
    <cellStyle name="Total 2 7 19 2" xfId="25498"/>
    <cellStyle name="Total 2 7 19 2 2" xfId="47471"/>
    <cellStyle name="Total 2 7 19 3" xfId="47470"/>
    <cellStyle name="Total 2 7 2" xfId="7328"/>
    <cellStyle name="Total 2 7 2 2" xfId="19304"/>
    <cellStyle name="Total 2 7 2 2 2" xfId="47473"/>
    <cellStyle name="Total 2 7 2 3" xfId="47472"/>
    <cellStyle name="Total 2 7 20" xfId="14570"/>
    <cellStyle name="Total 2 7 20 2" xfId="47474"/>
    <cellStyle name="Total 2 7 21" xfId="47451"/>
    <cellStyle name="Total 2 7 22" xfId="4563"/>
    <cellStyle name="Total 2 7 3" xfId="7797"/>
    <cellStyle name="Total 2 7 3 2" xfId="19713"/>
    <cellStyle name="Total 2 7 3 2 2" xfId="47476"/>
    <cellStyle name="Total 2 7 3 3" xfId="47475"/>
    <cellStyle name="Total 2 7 4" xfId="8245"/>
    <cellStyle name="Total 2 7 4 2" xfId="20100"/>
    <cellStyle name="Total 2 7 4 2 2" xfId="47478"/>
    <cellStyle name="Total 2 7 4 3" xfId="47477"/>
    <cellStyle name="Total 2 7 5" xfId="8706"/>
    <cellStyle name="Total 2 7 5 2" xfId="20496"/>
    <cellStyle name="Total 2 7 5 2 2" xfId="47480"/>
    <cellStyle name="Total 2 7 5 3" xfId="47479"/>
    <cellStyle name="Total 2 7 6" xfId="9155"/>
    <cellStyle name="Total 2 7 6 2" xfId="20896"/>
    <cellStyle name="Total 2 7 6 2 2" xfId="47482"/>
    <cellStyle name="Total 2 7 6 3" xfId="47481"/>
    <cellStyle name="Total 2 7 7" xfId="9604"/>
    <cellStyle name="Total 2 7 7 2" xfId="21296"/>
    <cellStyle name="Total 2 7 7 2 2" xfId="47484"/>
    <cellStyle name="Total 2 7 7 3" xfId="47483"/>
    <cellStyle name="Total 2 7 8" xfId="10046"/>
    <cellStyle name="Total 2 7 8 2" xfId="21679"/>
    <cellStyle name="Total 2 7 8 2 2" xfId="47486"/>
    <cellStyle name="Total 2 7 8 3" xfId="47485"/>
    <cellStyle name="Total 2 7 9" xfId="10476"/>
    <cellStyle name="Total 2 7 9 2" xfId="22055"/>
    <cellStyle name="Total 2 7 9 2 2" xfId="47488"/>
    <cellStyle name="Total 2 7 9 3" xfId="47487"/>
    <cellStyle name="Total 2 8" xfId="851"/>
    <cellStyle name="Total 2 8 10" xfId="5504"/>
    <cellStyle name="Total 2 8 10 2" xfId="18038"/>
    <cellStyle name="Total 2 8 10 2 2" xfId="47491"/>
    <cellStyle name="Total 2 8 10 3" xfId="47490"/>
    <cellStyle name="Total 2 8 11" xfId="6285"/>
    <cellStyle name="Total 2 8 11 2" xfId="18388"/>
    <cellStyle name="Total 2 8 11 2 2" xfId="47493"/>
    <cellStyle name="Total 2 8 11 3" xfId="47492"/>
    <cellStyle name="Total 2 8 12" xfId="4716"/>
    <cellStyle name="Total 2 8 12 2" xfId="17402"/>
    <cellStyle name="Total 2 8 12 2 2" xfId="47495"/>
    <cellStyle name="Total 2 8 12 3" xfId="47494"/>
    <cellStyle name="Total 2 8 13" xfId="10117"/>
    <cellStyle name="Total 2 8 13 2" xfId="21741"/>
    <cellStyle name="Total 2 8 13 2 2" xfId="47497"/>
    <cellStyle name="Total 2 8 13 3" xfId="47496"/>
    <cellStyle name="Total 2 8 14" xfId="9814"/>
    <cellStyle name="Total 2 8 14 2" xfId="21478"/>
    <cellStyle name="Total 2 8 14 2 2" xfId="47499"/>
    <cellStyle name="Total 2 8 14 3" xfId="47498"/>
    <cellStyle name="Total 2 8 15" xfId="9196"/>
    <cellStyle name="Total 2 8 15 2" xfId="20934"/>
    <cellStyle name="Total 2 8 15 2 2" xfId="47501"/>
    <cellStyle name="Total 2 8 15 3" xfId="47500"/>
    <cellStyle name="Total 2 8 16" xfId="11692"/>
    <cellStyle name="Total 2 8 16 2" xfId="23127"/>
    <cellStyle name="Total 2 8 16 2 2" xfId="47503"/>
    <cellStyle name="Total 2 8 16 3" xfId="47502"/>
    <cellStyle name="Total 2 8 17" xfId="12901"/>
    <cellStyle name="Total 2 8 17 2" xfId="24232"/>
    <cellStyle name="Total 2 8 17 2 2" xfId="47505"/>
    <cellStyle name="Total 2 8 17 3" xfId="47504"/>
    <cellStyle name="Total 2 8 18" xfId="10963"/>
    <cellStyle name="Total 2 8 18 2" xfId="22478"/>
    <cellStyle name="Total 2 8 18 2 2" xfId="47507"/>
    <cellStyle name="Total 2 8 18 3" xfId="47506"/>
    <cellStyle name="Total 2 8 19" xfId="6140"/>
    <cellStyle name="Total 2 8 19 2" xfId="18268"/>
    <cellStyle name="Total 2 8 19 2 2" xfId="47509"/>
    <cellStyle name="Total 2 8 19 3" xfId="47508"/>
    <cellStyle name="Total 2 8 2" xfId="4987"/>
    <cellStyle name="Total 2 8 2 2" xfId="17600"/>
    <cellStyle name="Total 2 8 2 2 2" xfId="47511"/>
    <cellStyle name="Total 2 8 2 3" xfId="47510"/>
    <cellStyle name="Total 2 8 20" xfId="9929"/>
    <cellStyle name="Total 2 8 20 2" xfId="47512"/>
    <cellStyle name="Total 2 8 21" xfId="47489"/>
    <cellStyle name="Total 2 8 22" xfId="1672"/>
    <cellStyle name="Total 2 8 3" xfId="6754"/>
    <cellStyle name="Total 2 8 3 2" xfId="18799"/>
    <cellStyle name="Total 2 8 3 2 2" xfId="47514"/>
    <cellStyle name="Total 2 8 3 3" xfId="47513"/>
    <cellStyle name="Total 2 8 4" xfId="5139"/>
    <cellStyle name="Total 2 8 4 2" xfId="17719"/>
    <cellStyle name="Total 2 8 4 2 2" xfId="47516"/>
    <cellStyle name="Total 2 8 4 3" xfId="47515"/>
    <cellStyle name="Total 2 8 5" xfId="6615"/>
    <cellStyle name="Total 2 8 5 2" xfId="18680"/>
    <cellStyle name="Total 2 8 5 2 2" xfId="47518"/>
    <cellStyle name="Total 2 8 5 3" xfId="47517"/>
    <cellStyle name="Total 2 8 6" xfId="5274"/>
    <cellStyle name="Total 2 8 6 2" xfId="17833"/>
    <cellStyle name="Total 2 8 6 2 2" xfId="47520"/>
    <cellStyle name="Total 2 8 6 3" xfId="47519"/>
    <cellStyle name="Total 2 8 7" xfId="5006"/>
    <cellStyle name="Total 2 8 7 2" xfId="17615"/>
    <cellStyle name="Total 2 8 7 2 2" xfId="47522"/>
    <cellStyle name="Total 2 8 7 3" xfId="47521"/>
    <cellStyle name="Total 2 8 8" xfId="5239"/>
    <cellStyle name="Total 2 8 8 2" xfId="17801"/>
    <cellStyle name="Total 2 8 8 2 2" xfId="47524"/>
    <cellStyle name="Total 2 8 8 3" xfId="47523"/>
    <cellStyle name="Total 2 8 9" xfId="6363"/>
    <cellStyle name="Total 2 8 9 2" xfId="18456"/>
    <cellStyle name="Total 2 8 9 2 2" xfId="47526"/>
    <cellStyle name="Total 2 8 9 3" xfId="47525"/>
    <cellStyle name="Total 2 9" xfId="970"/>
    <cellStyle name="Total 2 9 2" xfId="17462"/>
    <cellStyle name="Total 2 9 2 2" xfId="47528"/>
    <cellStyle name="Total 2 9 3" xfId="47527"/>
    <cellStyle name="Total 2 9 4" xfId="4822"/>
    <cellStyle name="Total 20" xfId="5167"/>
    <cellStyle name="Total 20 2" xfId="17740"/>
    <cellStyle name="Total 20 2 2" xfId="47530"/>
    <cellStyle name="Total 20 3" xfId="47529"/>
    <cellStyle name="Total 21" xfId="6610"/>
    <cellStyle name="Total 21 2" xfId="18676"/>
    <cellStyle name="Total 21 2 2" xfId="47532"/>
    <cellStyle name="Total 21 3" xfId="47531"/>
    <cellStyle name="Total 22" xfId="5284"/>
    <cellStyle name="Total 22 2" xfId="17842"/>
    <cellStyle name="Total 22 2 2" xfId="47534"/>
    <cellStyle name="Total 22 3" xfId="47533"/>
    <cellStyle name="Total 23" xfId="6463"/>
    <cellStyle name="Total 23 2" xfId="18545"/>
    <cellStyle name="Total 23 2 2" xfId="47536"/>
    <cellStyle name="Total 23 3" xfId="47535"/>
    <cellStyle name="Total 24" xfId="6828"/>
    <cellStyle name="Total 24 2" xfId="18861"/>
    <cellStyle name="Total 24 2 2" xfId="47538"/>
    <cellStyle name="Total 24 3" xfId="47537"/>
    <cellStyle name="Total 25" xfId="6349"/>
    <cellStyle name="Total 25 2" xfId="18445"/>
    <cellStyle name="Total 25 2 2" xfId="47540"/>
    <cellStyle name="Total 25 3" xfId="47539"/>
    <cellStyle name="Total 26" xfId="8730"/>
    <cellStyle name="Total 26 2" xfId="20518"/>
    <cellStyle name="Total 26 2 2" xfId="47542"/>
    <cellStyle name="Total 26 3" xfId="47541"/>
    <cellStyle name="Total 27" xfId="4673"/>
    <cellStyle name="Total 27 2" xfId="17370"/>
    <cellStyle name="Total 27 2 2" xfId="47544"/>
    <cellStyle name="Total 27 3" xfId="47543"/>
    <cellStyle name="Total 28" xfId="6357"/>
    <cellStyle name="Total 28 2" xfId="18452"/>
    <cellStyle name="Total 28 2 2" xfId="47546"/>
    <cellStyle name="Total 28 3" xfId="47545"/>
    <cellStyle name="Total 29" xfId="9181"/>
    <cellStyle name="Total 29 2" xfId="20921"/>
    <cellStyle name="Total 29 2 2" xfId="47548"/>
    <cellStyle name="Total 29 3" xfId="47547"/>
    <cellStyle name="Total 3" xfId="203"/>
    <cellStyle name="Total 3 10" xfId="5285"/>
    <cellStyle name="Total 3 10 2" xfId="17843"/>
    <cellStyle name="Total 3 10 2 2" xfId="47551"/>
    <cellStyle name="Total 3 10 3" xfId="47550"/>
    <cellStyle name="Total 3 11" xfId="6461"/>
    <cellStyle name="Total 3 11 2" xfId="18543"/>
    <cellStyle name="Total 3 11 2 2" xfId="47553"/>
    <cellStyle name="Total 3 11 3" xfId="47552"/>
    <cellStyle name="Total 3 12" xfId="7088"/>
    <cellStyle name="Total 3 12 2" xfId="19095"/>
    <cellStyle name="Total 3 12 2 2" xfId="47555"/>
    <cellStyle name="Total 3 12 3" xfId="47554"/>
    <cellStyle name="Total 3 13" xfId="6347"/>
    <cellStyle name="Total 3 13 2" xfId="18443"/>
    <cellStyle name="Total 3 13 2 2" xfId="47557"/>
    <cellStyle name="Total 3 13 3" xfId="47556"/>
    <cellStyle name="Total 3 14" xfId="8729"/>
    <cellStyle name="Total 3 14 2" xfId="20517"/>
    <cellStyle name="Total 3 14 2 2" xfId="47559"/>
    <cellStyle name="Total 3 14 3" xfId="47558"/>
    <cellStyle name="Total 3 15" xfId="8355"/>
    <cellStyle name="Total 3 15 2" xfId="20181"/>
    <cellStyle name="Total 3 15 2 2" xfId="47561"/>
    <cellStyle name="Total 3 15 3" xfId="47560"/>
    <cellStyle name="Total 3 16" xfId="7860"/>
    <cellStyle name="Total 3 16 2" xfId="19766"/>
    <cellStyle name="Total 3 16 2 2" xfId="47563"/>
    <cellStyle name="Total 3 16 3" xfId="47562"/>
    <cellStyle name="Total 3 17" xfId="10931"/>
    <cellStyle name="Total 3 17 2" xfId="22451"/>
    <cellStyle name="Total 3 17 2 2" xfId="47565"/>
    <cellStyle name="Total 3 17 3" xfId="47564"/>
    <cellStyle name="Total 3 18" xfId="12193"/>
    <cellStyle name="Total 3 18 2" xfId="23589"/>
    <cellStyle name="Total 3 18 2 2" xfId="47567"/>
    <cellStyle name="Total 3 18 3" xfId="47566"/>
    <cellStyle name="Total 3 19" xfId="6892"/>
    <cellStyle name="Total 3 19 2" xfId="18908"/>
    <cellStyle name="Total 3 19 2 2" xfId="47569"/>
    <cellStyle name="Total 3 19 3" xfId="47568"/>
    <cellStyle name="Total 3 2" xfId="1572"/>
    <cellStyle name="Total 3 2 10" xfId="4839"/>
    <cellStyle name="Total 3 2 10 2" xfId="17478"/>
    <cellStyle name="Total 3 2 10 2 2" xfId="47572"/>
    <cellStyle name="Total 3 2 10 3" xfId="47571"/>
    <cellStyle name="Total 3 2 11" xfId="4831"/>
    <cellStyle name="Total 3 2 11 2" xfId="17471"/>
    <cellStyle name="Total 3 2 11 2 2" xfId="47574"/>
    <cellStyle name="Total 3 2 11 3" xfId="47573"/>
    <cellStyle name="Total 3 2 12" xfId="5097"/>
    <cellStyle name="Total 3 2 12 2" xfId="17680"/>
    <cellStyle name="Total 3 2 12 2 2" xfId="47576"/>
    <cellStyle name="Total 3 2 12 3" xfId="47575"/>
    <cellStyle name="Total 3 2 13" xfId="5301"/>
    <cellStyle name="Total 3 2 13 2" xfId="17851"/>
    <cellStyle name="Total 3 2 13 2 2" xfId="47578"/>
    <cellStyle name="Total 3 2 13 3" xfId="47577"/>
    <cellStyle name="Total 3 2 14" xfId="10952"/>
    <cellStyle name="Total 3 2 14 2" xfId="22469"/>
    <cellStyle name="Total 3 2 14 2 2" xfId="47580"/>
    <cellStyle name="Total 3 2 14 3" xfId="47579"/>
    <cellStyle name="Total 3 2 15" xfId="10518"/>
    <cellStyle name="Total 3 2 15 2" xfId="22095"/>
    <cellStyle name="Total 3 2 15 2 2" xfId="47582"/>
    <cellStyle name="Total 3 2 15 3" xfId="47581"/>
    <cellStyle name="Total 3 2 16" xfId="10993"/>
    <cellStyle name="Total 3 2 16 2" xfId="22496"/>
    <cellStyle name="Total 3 2 16 2 2" xfId="47584"/>
    <cellStyle name="Total 3 2 16 3" xfId="47583"/>
    <cellStyle name="Total 3 2 17" xfId="10276"/>
    <cellStyle name="Total 3 2 17 2" xfId="21881"/>
    <cellStyle name="Total 3 2 17 2 2" xfId="47586"/>
    <cellStyle name="Total 3 2 17 3" xfId="47585"/>
    <cellStyle name="Total 3 2 18" xfId="5682"/>
    <cellStyle name="Total 3 2 18 2" xfId="18198"/>
    <cellStyle name="Total 3 2 18 2 2" xfId="47588"/>
    <cellStyle name="Total 3 2 18 3" xfId="47587"/>
    <cellStyle name="Total 3 2 19" xfId="10989"/>
    <cellStyle name="Total 3 2 19 2" xfId="22492"/>
    <cellStyle name="Total 3 2 19 2 2" xfId="47590"/>
    <cellStyle name="Total 3 2 19 3" xfId="47589"/>
    <cellStyle name="Total 3 2 2" xfId="4899"/>
    <cellStyle name="Total 3 2 2 2" xfId="17523"/>
    <cellStyle name="Total 3 2 2 2 2" xfId="47592"/>
    <cellStyle name="Total 3 2 2 3" xfId="47591"/>
    <cellStyle name="Total 3 2 20" xfId="12209"/>
    <cellStyle name="Total 3 2 20 2" xfId="47593"/>
    <cellStyle name="Total 3 2 21" xfId="47570"/>
    <cellStyle name="Total 3 2 3" xfId="6837"/>
    <cellStyle name="Total 3 2 3 2" xfId="18868"/>
    <cellStyle name="Total 3 2 3 2 2" xfId="47595"/>
    <cellStyle name="Total 3 2 3 3" xfId="47594"/>
    <cellStyle name="Total 3 2 4" xfId="5071"/>
    <cellStyle name="Total 3 2 4 2" xfId="17662"/>
    <cellStyle name="Total 3 2 4 2 2" xfId="47597"/>
    <cellStyle name="Total 3 2 4 3" xfId="47596"/>
    <cellStyle name="Total 3 2 5" xfId="6675"/>
    <cellStyle name="Total 3 2 5 2" xfId="18733"/>
    <cellStyle name="Total 3 2 5 2 2" xfId="47599"/>
    <cellStyle name="Total 3 2 5 3" xfId="47598"/>
    <cellStyle name="Total 3 2 6" xfId="5224"/>
    <cellStyle name="Total 3 2 6 2" xfId="17789"/>
    <cellStyle name="Total 3 2 6 2 2" xfId="47601"/>
    <cellStyle name="Total 3 2 6 3" xfId="47600"/>
    <cellStyle name="Total 3 2 7" xfId="6564"/>
    <cellStyle name="Total 3 2 7 2" xfId="18640"/>
    <cellStyle name="Total 3 2 7 2 2" xfId="47603"/>
    <cellStyle name="Total 3 2 7 3" xfId="47602"/>
    <cellStyle name="Total 3 2 8" xfId="5374"/>
    <cellStyle name="Total 3 2 8 2" xfId="17919"/>
    <cellStyle name="Total 3 2 8 2 2" xfId="47605"/>
    <cellStyle name="Total 3 2 8 3" xfId="47604"/>
    <cellStyle name="Total 3 2 9" xfId="5035"/>
    <cellStyle name="Total 3 2 9 2" xfId="17635"/>
    <cellStyle name="Total 3 2 9 2 2" xfId="47607"/>
    <cellStyle name="Total 3 2 9 3" xfId="47606"/>
    <cellStyle name="Total 3 20" xfId="5657"/>
    <cellStyle name="Total 3 20 2" xfId="18174"/>
    <cellStyle name="Total 3 20 2 2" xfId="47609"/>
    <cellStyle name="Total 3 20 3" xfId="47608"/>
    <cellStyle name="Total 3 21" xfId="11675"/>
    <cellStyle name="Total 3 21 2" xfId="23113"/>
    <cellStyle name="Total 3 21 2 2" xfId="47611"/>
    <cellStyle name="Total 3 21 3" xfId="47610"/>
    <cellStyle name="Total 3 22" xfId="5699"/>
    <cellStyle name="Total 3 22 2" xfId="18213"/>
    <cellStyle name="Total 3 22 2 2" xfId="47613"/>
    <cellStyle name="Total 3 22 3" xfId="47612"/>
    <cellStyle name="Total 3 23" xfId="47549"/>
    <cellStyle name="Total 3 24" xfId="1526"/>
    <cellStyle name="Total 3 3" xfId="1537"/>
    <cellStyle name="Total 3 3 10" xfId="7412"/>
    <cellStyle name="Total 3 3 10 2" xfId="19380"/>
    <cellStyle name="Total 3 3 10 2 2" xfId="47616"/>
    <cellStyle name="Total 3 3 10 3" xfId="47615"/>
    <cellStyle name="Total 3 3 11" xfId="6338"/>
    <cellStyle name="Total 3 3 11 2" xfId="18435"/>
    <cellStyle name="Total 3 3 11 2 2" xfId="47618"/>
    <cellStyle name="Total 3 3 11 3" xfId="47617"/>
    <cellStyle name="Total 3 3 12" xfId="6471"/>
    <cellStyle name="Total 3 3 12 2" xfId="18551"/>
    <cellStyle name="Total 3 3 12 2 2" xfId="47620"/>
    <cellStyle name="Total 3 3 12 3" xfId="47619"/>
    <cellStyle name="Total 3 3 13" xfId="6251"/>
    <cellStyle name="Total 3 3 13 2" xfId="18358"/>
    <cellStyle name="Total 3 3 13 2 2" xfId="47622"/>
    <cellStyle name="Total 3 3 13 3" xfId="47621"/>
    <cellStyle name="Total 3 3 14" xfId="5565"/>
    <cellStyle name="Total 3 3 14 2" xfId="18091"/>
    <cellStyle name="Total 3 3 14 2 2" xfId="47624"/>
    <cellStyle name="Total 3 3 14 3" xfId="47623"/>
    <cellStyle name="Total 3 3 15" xfId="6204"/>
    <cellStyle name="Total 3 3 15 2" xfId="18316"/>
    <cellStyle name="Total 3 3 15 2 2" xfId="47626"/>
    <cellStyle name="Total 3 3 15 3" xfId="47625"/>
    <cellStyle name="Total 3 3 16" xfId="9320"/>
    <cellStyle name="Total 3 3 16 2" xfId="21038"/>
    <cellStyle name="Total 3 3 16 2 2" xfId="47628"/>
    <cellStyle name="Total 3 3 16 3" xfId="47627"/>
    <cellStyle name="Total 3 3 17" xfId="12904"/>
    <cellStyle name="Total 3 3 17 2" xfId="24234"/>
    <cellStyle name="Total 3 3 17 2 2" xfId="47630"/>
    <cellStyle name="Total 3 3 17 3" xfId="47629"/>
    <cellStyle name="Total 3 3 18" xfId="10622"/>
    <cellStyle name="Total 3 3 18 2" xfId="22173"/>
    <cellStyle name="Total 3 3 18 2 2" xfId="47632"/>
    <cellStyle name="Total 3 3 18 3" xfId="47631"/>
    <cellStyle name="Total 3 3 19" xfId="12898"/>
    <cellStyle name="Total 3 3 19 2" xfId="24230"/>
    <cellStyle name="Total 3 3 19 2 2" xfId="47634"/>
    <cellStyle name="Total 3 3 19 3" xfId="47633"/>
    <cellStyle name="Total 3 3 2" xfId="4862"/>
    <cellStyle name="Total 3 3 2 2" xfId="17495"/>
    <cellStyle name="Total 3 3 2 2 2" xfId="47636"/>
    <cellStyle name="Total 3 3 2 3" xfId="47635"/>
    <cellStyle name="Total 3 3 20" xfId="10689"/>
    <cellStyle name="Total 3 3 20 2" xfId="47637"/>
    <cellStyle name="Total 3 3 21" xfId="47614"/>
    <cellStyle name="Total 3 3 3" xfId="6874"/>
    <cellStyle name="Total 3 3 3 2" xfId="18896"/>
    <cellStyle name="Total 3 3 3 2 2" xfId="47639"/>
    <cellStyle name="Total 3 3 3 3" xfId="47638"/>
    <cellStyle name="Total 3 3 4" xfId="5036"/>
    <cellStyle name="Total 3 3 4 2" xfId="17636"/>
    <cellStyle name="Total 3 3 4 2 2" xfId="47641"/>
    <cellStyle name="Total 3 3 4 3" xfId="47640"/>
    <cellStyle name="Total 3 3 5" xfId="6704"/>
    <cellStyle name="Total 3 3 5 2" xfId="18759"/>
    <cellStyle name="Total 3 3 5 2 2" xfId="47643"/>
    <cellStyle name="Total 3 3 5 3" xfId="47642"/>
    <cellStyle name="Total 3 3 6" xfId="6937"/>
    <cellStyle name="Total 3 3 6 2" xfId="18947"/>
    <cellStyle name="Total 3 3 6 2 2" xfId="47645"/>
    <cellStyle name="Total 3 3 6 3" xfId="47644"/>
    <cellStyle name="Total 3 3 7" xfId="8302"/>
    <cellStyle name="Total 3 3 7 2" xfId="20147"/>
    <cellStyle name="Total 3 3 7 2 2" xfId="47647"/>
    <cellStyle name="Total 3 3 7 3" xfId="47646"/>
    <cellStyle name="Total 3 3 8" xfId="7390"/>
    <cellStyle name="Total 3 3 8 2" xfId="19363"/>
    <cellStyle name="Total 3 3 8 2 2" xfId="47649"/>
    <cellStyle name="Total 3 3 8 3" xfId="47648"/>
    <cellStyle name="Total 3 3 9" xfId="6724"/>
    <cellStyle name="Total 3 3 9 2" xfId="18773"/>
    <cellStyle name="Total 3 3 9 2 2" xfId="47651"/>
    <cellStyle name="Total 3 3 9 3" xfId="47650"/>
    <cellStyle name="Total 3 4" xfId="4823"/>
    <cellStyle name="Total 3 4 2" xfId="17463"/>
    <cellStyle name="Total 3 4 2 2" xfId="47653"/>
    <cellStyle name="Total 3 4 3" xfId="47652"/>
    <cellStyle name="Total 3 5" xfId="6912"/>
    <cellStyle name="Total 3 5 2" xfId="18925"/>
    <cellStyle name="Total 3 5 2 2" xfId="47655"/>
    <cellStyle name="Total 3 5 3" xfId="47654"/>
    <cellStyle name="Total 3 6" xfId="5002"/>
    <cellStyle name="Total 3 6 2" xfId="17611"/>
    <cellStyle name="Total 3 6 2 2" xfId="47657"/>
    <cellStyle name="Total 3 6 3" xfId="47656"/>
    <cellStyle name="Total 3 7" xfId="6737"/>
    <cellStyle name="Total 3 7 2" xfId="18782"/>
    <cellStyle name="Total 3 7 2 2" xfId="47659"/>
    <cellStyle name="Total 3 7 3" xfId="47658"/>
    <cellStyle name="Total 3 8" xfId="5169"/>
    <cellStyle name="Total 3 8 2" xfId="17742"/>
    <cellStyle name="Total 3 8 2 2" xfId="47661"/>
    <cellStyle name="Total 3 8 3" xfId="47660"/>
    <cellStyle name="Total 3 9" xfId="6609"/>
    <cellStyle name="Total 3 9 2" xfId="18675"/>
    <cellStyle name="Total 3 9 2 2" xfId="47663"/>
    <cellStyle name="Total 3 9 3" xfId="47662"/>
    <cellStyle name="Total 30" xfId="6456"/>
    <cellStyle name="Total 30 2" xfId="18538"/>
    <cellStyle name="Total 30 2 2" xfId="47665"/>
    <cellStyle name="Total 30 3" xfId="47664"/>
    <cellStyle name="Total 31" xfId="10145"/>
    <cellStyle name="Total 31 2" xfId="21755"/>
    <cellStyle name="Total 31 2 2" xfId="47667"/>
    <cellStyle name="Total 31 3" xfId="47666"/>
    <cellStyle name="Total 32" xfId="10625"/>
    <cellStyle name="Total 32 2" xfId="22176"/>
    <cellStyle name="Total 32 2 2" xfId="47669"/>
    <cellStyle name="Total 32 3" xfId="47668"/>
    <cellStyle name="Total 33" xfId="11790"/>
    <cellStyle name="Total 33 2" xfId="23210"/>
    <cellStyle name="Total 33 2 2" xfId="47671"/>
    <cellStyle name="Total 33 3" xfId="47670"/>
    <cellStyle name="Total 34" xfId="10688"/>
    <cellStyle name="Total 34 2" xfId="22238"/>
    <cellStyle name="Total 34 2 2" xfId="47673"/>
    <cellStyle name="Total 34 3" xfId="47672"/>
    <cellStyle name="Total 35" xfId="16693"/>
    <cellStyle name="Total 35 2" xfId="47674"/>
    <cellStyle name="Total 36" xfId="17305"/>
    <cellStyle name="Total 36 2" xfId="47675"/>
    <cellStyle name="Total 37" xfId="17359"/>
    <cellStyle name="Total 37 2" xfId="47676"/>
    <cellStyle name="Total 38" xfId="47677"/>
    <cellStyle name="Total 39" xfId="45883"/>
    <cellStyle name="Total 4" xfId="272"/>
    <cellStyle name="Total 4 10" xfId="5286"/>
    <cellStyle name="Total 4 10 2" xfId="17844"/>
    <cellStyle name="Total 4 10 2 2" xfId="47680"/>
    <cellStyle name="Total 4 10 3" xfId="47679"/>
    <cellStyle name="Total 4 11" xfId="9208"/>
    <cellStyle name="Total 4 11 2" xfId="20944"/>
    <cellStyle name="Total 4 11 2 2" xfId="47682"/>
    <cellStyle name="Total 4 11 3" xfId="47681"/>
    <cellStyle name="Total 4 12" xfId="9650"/>
    <cellStyle name="Total 4 12 2" xfId="21335"/>
    <cellStyle name="Total 4 12 2 2" xfId="47684"/>
    <cellStyle name="Total 4 12 3" xfId="47683"/>
    <cellStyle name="Total 4 13" xfId="6346"/>
    <cellStyle name="Total 4 13 2" xfId="18442"/>
    <cellStyle name="Total 4 13 2 2" xfId="47686"/>
    <cellStyle name="Total 4 13 3" xfId="47685"/>
    <cellStyle name="Total 4 14" xfId="8801"/>
    <cellStyle name="Total 4 14 2" xfId="20570"/>
    <cellStyle name="Total 4 14 2 2" xfId="47688"/>
    <cellStyle name="Total 4 14 3" xfId="47687"/>
    <cellStyle name="Total 4 15" xfId="6278"/>
    <cellStyle name="Total 4 15 2" xfId="18382"/>
    <cellStyle name="Total 4 15 2 2" xfId="47690"/>
    <cellStyle name="Total 4 15 3" xfId="47689"/>
    <cellStyle name="Total 4 16" xfId="11348"/>
    <cellStyle name="Total 4 16 2" xfId="22823"/>
    <cellStyle name="Total 4 16 2 2" xfId="47692"/>
    <cellStyle name="Total 4 16 3" xfId="47691"/>
    <cellStyle name="Total 4 17" xfId="11688"/>
    <cellStyle name="Total 4 17 2" xfId="23123"/>
    <cellStyle name="Total 4 17 2 2" xfId="47694"/>
    <cellStyle name="Total 4 17 3" xfId="47693"/>
    <cellStyle name="Total 4 18" xfId="8795"/>
    <cellStyle name="Total 4 18 2" xfId="20565"/>
    <cellStyle name="Total 4 18 2 2" xfId="47696"/>
    <cellStyle name="Total 4 18 3" xfId="47695"/>
    <cellStyle name="Total 4 19" xfId="6193"/>
    <cellStyle name="Total 4 19 2" xfId="18308"/>
    <cellStyle name="Total 4 19 2 2" xfId="47698"/>
    <cellStyle name="Total 4 19 3" xfId="47697"/>
    <cellStyle name="Total 4 2" xfId="1573"/>
    <cellStyle name="Total 4 2 10" xfId="5479"/>
    <cellStyle name="Total 4 2 10 2" xfId="18017"/>
    <cellStyle name="Total 4 2 10 2 2" xfId="47701"/>
    <cellStyle name="Total 4 2 10 3" xfId="47700"/>
    <cellStyle name="Total 4 2 11" xfId="10534"/>
    <cellStyle name="Total 4 2 11 2" xfId="22109"/>
    <cellStyle name="Total 4 2 11 2 2" xfId="47703"/>
    <cellStyle name="Total 4 2 11 3" xfId="47702"/>
    <cellStyle name="Total 4 2 12" xfId="10955"/>
    <cellStyle name="Total 4 2 12 2" xfId="22472"/>
    <cellStyle name="Total 4 2 12 2 2" xfId="47705"/>
    <cellStyle name="Total 4 2 12 3" xfId="47704"/>
    <cellStyle name="Total 4 2 13" xfId="9375"/>
    <cellStyle name="Total 4 2 13 2" xfId="21092"/>
    <cellStyle name="Total 4 2 13 2 2" xfId="47707"/>
    <cellStyle name="Total 4 2 13 3" xfId="47706"/>
    <cellStyle name="Total 4 2 14" xfId="10508"/>
    <cellStyle name="Total 4 2 14 2" xfId="22087"/>
    <cellStyle name="Total 4 2 14 2 2" xfId="47709"/>
    <cellStyle name="Total 4 2 14 3" xfId="47708"/>
    <cellStyle name="Total 4 2 15" xfId="11785"/>
    <cellStyle name="Total 4 2 15 2" xfId="23205"/>
    <cellStyle name="Total 4 2 15 2 2" xfId="47711"/>
    <cellStyle name="Total 4 2 15 3" xfId="47710"/>
    <cellStyle name="Total 4 2 16" xfId="6197"/>
    <cellStyle name="Total 4 2 16 2" xfId="18309"/>
    <cellStyle name="Total 4 2 16 2 2" xfId="47713"/>
    <cellStyle name="Total 4 2 16 3" xfId="47712"/>
    <cellStyle name="Total 4 2 17" xfId="10979"/>
    <cellStyle name="Total 4 2 17 2" xfId="22485"/>
    <cellStyle name="Total 4 2 17 2 2" xfId="47715"/>
    <cellStyle name="Total 4 2 17 3" xfId="47714"/>
    <cellStyle name="Total 4 2 18" xfId="5683"/>
    <cellStyle name="Total 4 2 18 2" xfId="18199"/>
    <cellStyle name="Total 4 2 18 2 2" xfId="47717"/>
    <cellStyle name="Total 4 2 18 3" xfId="47716"/>
    <cellStyle name="Total 4 2 19" xfId="10910"/>
    <cellStyle name="Total 4 2 19 2" xfId="22432"/>
    <cellStyle name="Total 4 2 19 2 2" xfId="47719"/>
    <cellStyle name="Total 4 2 19 3" xfId="47718"/>
    <cellStyle name="Total 4 2 2" xfId="4900"/>
    <cellStyle name="Total 4 2 2 2" xfId="17524"/>
    <cellStyle name="Total 4 2 2 2 2" xfId="47721"/>
    <cellStyle name="Total 4 2 2 3" xfId="47720"/>
    <cellStyle name="Total 4 2 20" xfId="13664"/>
    <cellStyle name="Total 4 2 20 2" xfId="47722"/>
    <cellStyle name="Total 4 2 21" xfId="47699"/>
    <cellStyle name="Total 4 2 3" xfId="6836"/>
    <cellStyle name="Total 4 2 3 2" xfId="18867"/>
    <cellStyle name="Total 4 2 3 2 2" xfId="47724"/>
    <cellStyle name="Total 4 2 3 3" xfId="47723"/>
    <cellStyle name="Total 4 2 4" xfId="5072"/>
    <cellStyle name="Total 4 2 4 2" xfId="17663"/>
    <cellStyle name="Total 4 2 4 2 2" xfId="47726"/>
    <cellStyle name="Total 4 2 4 3" xfId="47725"/>
    <cellStyle name="Total 4 2 5" xfId="6674"/>
    <cellStyle name="Total 4 2 5 2" xfId="18732"/>
    <cellStyle name="Total 4 2 5 2 2" xfId="47728"/>
    <cellStyle name="Total 4 2 5 3" xfId="47727"/>
    <cellStyle name="Total 4 2 6" xfId="7869"/>
    <cellStyle name="Total 4 2 6 2" xfId="19774"/>
    <cellStyle name="Total 4 2 6 2 2" xfId="47730"/>
    <cellStyle name="Total 4 2 6 3" xfId="47729"/>
    <cellStyle name="Total 4 2 7" xfId="6563"/>
    <cellStyle name="Total 4 2 7 2" xfId="18639"/>
    <cellStyle name="Total 4 2 7 2 2" xfId="47732"/>
    <cellStyle name="Total 4 2 7 3" xfId="47731"/>
    <cellStyle name="Total 4 2 8" xfId="5375"/>
    <cellStyle name="Total 4 2 8 2" xfId="17920"/>
    <cellStyle name="Total 4 2 8 2 2" xfId="47734"/>
    <cellStyle name="Total 4 2 8 3" xfId="47733"/>
    <cellStyle name="Total 4 2 9" xfId="6431"/>
    <cellStyle name="Total 4 2 9 2" xfId="18516"/>
    <cellStyle name="Total 4 2 9 2 2" xfId="47736"/>
    <cellStyle name="Total 4 2 9 3" xfId="47735"/>
    <cellStyle name="Total 4 20" xfId="7753"/>
    <cellStyle name="Total 4 20 2" xfId="19670"/>
    <cellStyle name="Total 4 20 2 2" xfId="47738"/>
    <cellStyle name="Total 4 20 3" xfId="47737"/>
    <cellStyle name="Total 4 21" xfId="11783"/>
    <cellStyle name="Total 4 21 2" xfId="23203"/>
    <cellStyle name="Total 4 21 2 2" xfId="47740"/>
    <cellStyle name="Total 4 21 3" xfId="47739"/>
    <cellStyle name="Total 4 22" xfId="9207"/>
    <cellStyle name="Total 4 22 2" xfId="20943"/>
    <cellStyle name="Total 4 22 2 2" xfId="47742"/>
    <cellStyle name="Total 4 22 3" xfId="47741"/>
    <cellStyle name="Total 4 23" xfId="47678"/>
    <cellStyle name="Total 4 24" xfId="1527"/>
    <cellStyle name="Total 4 3" xfId="1536"/>
    <cellStyle name="Total 4 3 10" xfId="5237"/>
    <cellStyle name="Total 4 3 10 2" xfId="17800"/>
    <cellStyle name="Total 4 3 10 2 2" xfId="47745"/>
    <cellStyle name="Total 4 3 10 3" xfId="47744"/>
    <cellStyle name="Total 4 3 11" xfId="6339"/>
    <cellStyle name="Total 4 3 11 2" xfId="18436"/>
    <cellStyle name="Total 4 3 11 2 2" xfId="47747"/>
    <cellStyle name="Total 4 3 11 3" xfId="47746"/>
    <cellStyle name="Total 4 3 12" xfId="5517"/>
    <cellStyle name="Total 4 3 12 2" xfId="18047"/>
    <cellStyle name="Total 4 3 12 2 2" xfId="47749"/>
    <cellStyle name="Total 4 3 12 3" xfId="47748"/>
    <cellStyle name="Total 4 3 13" xfId="7344"/>
    <cellStyle name="Total 4 3 13 2" xfId="19320"/>
    <cellStyle name="Total 4 3 13 2 2" xfId="47751"/>
    <cellStyle name="Total 4 3 13 3" xfId="47750"/>
    <cellStyle name="Total 4 3 14" xfId="9717"/>
    <cellStyle name="Total 4 3 14 2" xfId="21382"/>
    <cellStyle name="Total 4 3 14 2 2" xfId="47753"/>
    <cellStyle name="Total 4 3 14 3" xfId="47752"/>
    <cellStyle name="Total 4 3 15" xfId="5524"/>
    <cellStyle name="Total 4 3 15 2" xfId="18053"/>
    <cellStyle name="Total 4 3 15 2 2" xfId="47755"/>
    <cellStyle name="Total 4 3 15 3" xfId="47754"/>
    <cellStyle name="Total 4 3 16" xfId="12178"/>
    <cellStyle name="Total 4 3 16 2" xfId="23576"/>
    <cellStyle name="Total 4 3 16 2 2" xfId="47757"/>
    <cellStyle name="Total 4 3 16 3" xfId="47756"/>
    <cellStyle name="Total 4 3 17" xfId="8268"/>
    <cellStyle name="Total 4 3 17 2" xfId="20123"/>
    <cellStyle name="Total 4 3 17 2 2" xfId="47759"/>
    <cellStyle name="Total 4 3 17 3" xfId="47758"/>
    <cellStyle name="Total 4 3 18" xfId="9661"/>
    <cellStyle name="Total 4 3 18 2" xfId="21346"/>
    <cellStyle name="Total 4 3 18 2 2" xfId="47761"/>
    <cellStyle name="Total 4 3 18 3" xfId="47760"/>
    <cellStyle name="Total 4 3 19" xfId="8780"/>
    <cellStyle name="Total 4 3 19 2" xfId="20560"/>
    <cellStyle name="Total 4 3 19 2 2" xfId="47763"/>
    <cellStyle name="Total 4 3 19 3" xfId="47762"/>
    <cellStyle name="Total 4 3 2" xfId="4861"/>
    <cellStyle name="Total 4 3 2 2" xfId="17494"/>
    <cellStyle name="Total 4 3 2 2 2" xfId="47765"/>
    <cellStyle name="Total 4 3 2 3" xfId="47764"/>
    <cellStyle name="Total 4 3 20" xfId="12835"/>
    <cellStyle name="Total 4 3 20 2" xfId="47766"/>
    <cellStyle name="Total 4 3 21" xfId="47743"/>
    <cellStyle name="Total 4 3 3" xfId="6875"/>
    <cellStyle name="Total 4 3 3 2" xfId="18897"/>
    <cellStyle name="Total 4 3 3 2 2" xfId="47768"/>
    <cellStyle name="Total 4 3 3 3" xfId="47767"/>
    <cellStyle name="Total 4 3 4" xfId="4676"/>
    <cellStyle name="Total 4 3 4 2" xfId="17373"/>
    <cellStyle name="Total 4 3 4 2 2" xfId="47770"/>
    <cellStyle name="Total 4 3 4 3" xfId="47769"/>
    <cellStyle name="Total 4 3 5" xfId="6815"/>
    <cellStyle name="Total 4 3 5 2" xfId="18853"/>
    <cellStyle name="Total 4 3 5 2 2" xfId="47772"/>
    <cellStyle name="Total 4 3 5 3" xfId="47771"/>
    <cellStyle name="Total 4 3 6" xfId="6936"/>
    <cellStyle name="Total 4 3 6 2" xfId="18946"/>
    <cellStyle name="Total 4 3 6 2 2" xfId="47774"/>
    <cellStyle name="Total 4 3 6 3" xfId="47773"/>
    <cellStyle name="Total 4 3 7" xfId="8765"/>
    <cellStyle name="Total 4 3 7 2" xfId="20549"/>
    <cellStyle name="Total 4 3 7 2 2" xfId="47776"/>
    <cellStyle name="Total 4 3 7 3" xfId="47775"/>
    <cellStyle name="Total 4 3 8" xfId="7387"/>
    <cellStyle name="Total 4 3 8 2" xfId="19360"/>
    <cellStyle name="Total 4 3 8 2 2" xfId="47778"/>
    <cellStyle name="Total 4 3 8 3" xfId="47777"/>
    <cellStyle name="Total 4 3 9" xfId="8297"/>
    <cellStyle name="Total 4 3 9 2" xfId="20144"/>
    <cellStyle name="Total 4 3 9 2 2" xfId="47780"/>
    <cellStyle name="Total 4 3 9 3" xfId="47779"/>
    <cellStyle name="Total 4 4" xfId="4824"/>
    <cellStyle name="Total 4 4 2" xfId="17464"/>
    <cellStyle name="Total 4 4 2 2" xfId="47782"/>
    <cellStyle name="Total 4 4 3" xfId="47781"/>
    <cellStyle name="Total 4 5" xfId="6911"/>
    <cellStyle name="Total 4 5 2" xfId="18924"/>
    <cellStyle name="Total 4 5 2 2" xfId="47784"/>
    <cellStyle name="Total 4 5 3" xfId="47783"/>
    <cellStyle name="Total 4 6" xfId="5003"/>
    <cellStyle name="Total 4 6 2" xfId="17612"/>
    <cellStyle name="Total 4 6 2 2" xfId="47786"/>
    <cellStyle name="Total 4 6 3" xfId="47785"/>
    <cellStyle name="Total 4 7" xfId="7383"/>
    <cellStyle name="Total 4 7 2" xfId="19356"/>
    <cellStyle name="Total 4 7 2 2" xfId="47788"/>
    <cellStyle name="Total 4 7 3" xfId="47787"/>
    <cellStyle name="Total 4 8" xfId="5170"/>
    <cellStyle name="Total 4 8 2" xfId="17743"/>
    <cellStyle name="Total 4 8 2 2" xfId="47790"/>
    <cellStyle name="Total 4 8 3" xfId="47789"/>
    <cellStyle name="Total 4 9" xfId="6657"/>
    <cellStyle name="Total 4 9 2" xfId="18717"/>
    <cellStyle name="Total 4 9 2 2" xfId="47792"/>
    <cellStyle name="Total 4 9 3" xfId="47791"/>
    <cellStyle name="Total 40" xfId="1524"/>
    <cellStyle name="Total 5" xfId="360"/>
    <cellStyle name="Total 5 10" xfId="8750"/>
    <cellStyle name="Total 5 10 2" xfId="20535"/>
    <cellStyle name="Total 5 10 2 2" xfId="47795"/>
    <cellStyle name="Total 5 10 3" xfId="47794"/>
    <cellStyle name="Total 5 11" xfId="6460"/>
    <cellStyle name="Total 5 11 2" xfId="18542"/>
    <cellStyle name="Total 5 11 2 2" xfId="47797"/>
    <cellStyle name="Total 5 11 3" xfId="47796"/>
    <cellStyle name="Total 5 12" xfId="5418"/>
    <cellStyle name="Total 5 12 2" xfId="17961"/>
    <cellStyle name="Total 5 12 2 2" xfId="47799"/>
    <cellStyle name="Total 5 12 3" xfId="47798"/>
    <cellStyle name="Total 5 13" xfId="8758"/>
    <cellStyle name="Total 5 13 2" xfId="20543"/>
    <cellStyle name="Total 5 13 2 2" xfId="47801"/>
    <cellStyle name="Total 5 13 3" xfId="47800"/>
    <cellStyle name="Total 5 14" xfId="5235"/>
    <cellStyle name="Total 5 14 2" xfId="17798"/>
    <cellStyle name="Total 5 14 2 2" xfId="47803"/>
    <cellStyle name="Total 5 14 3" xfId="47802"/>
    <cellStyle name="Total 5 15" xfId="6277"/>
    <cellStyle name="Total 5 15 2" xfId="18381"/>
    <cellStyle name="Total 5 15 2 2" xfId="47805"/>
    <cellStyle name="Total 5 15 3" xfId="47804"/>
    <cellStyle name="Total 5 16" xfId="6240"/>
    <cellStyle name="Total 5 16 2" xfId="18349"/>
    <cellStyle name="Total 5 16 2 2" xfId="47807"/>
    <cellStyle name="Total 5 16 3" xfId="47806"/>
    <cellStyle name="Total 5 17" xfId="6595"/>
    <cellStyle name="Total 5 17 2" xfId="18662"/>
    <cellStyle name="Total 5 17 2 2" xfId="47809"/>
    <cellStyle name="Total 5 17 3" xfId="47808"/>
    <cellStyle name="Total 5 18" xfId="12226"/>
    <cellStyle name="Total 5 18 2" xfId="23609"/>
    <cellStyle name="Total 5 18 2 2" xfId="47811"/>
    <cellStyle name="Total 5 18 3" xfId="47810"/>
    <cellStyle name="Total 5 19" xfId="6192"/>
    <cellStyle name="Total 5 19 2" xfId="18307"/>
    <cellStyle name="Total 5 19 2 2" xfId="47813"/>
    <cellStyle name="Total 5 19 3" xfId="47812"/>
    <cellStyle name="Total 5 2" xfId="1574"/>
    <cellStyle name="Total 5 2 10" xfId="5480"/>
    <cellStyle name="Total 5 2 10 2" xfId="18018"/>
    <cellStyle name="Total 5 2 10 2 2" xfId="47816"/>
    <cellStyle name="Total 5 2 10 3" xfId="47815"/>
    <cellStyle name="Total 5 2 11" xfId="10096"/>
    <cellStyle name="Total 5 2 11 2" xfId="21723"/>
    <cellStyle name="Total 5 2 11 2 2" xfId="47818"/>
    <cellStyle name="Total 5 2 11 3" xfId="47817"/>
    <cellStyle name="Total 5 2 12" xfId="10511"/>
    <cellStyle name="Total 5 2 12 2" xfId="22090"/>
    <cellStyle name="Total 5 2 12 2 2" xfId="47820"/>
    <cellStyle name="Total 5 2 12 3" xfId="47819"/>
    <cellStyle name="Total 5 2 13" xfId="10150"/>
    <cellStyle name="Total 5 2 13 2" xfId="21760"/>
    <cellStyle name="Total 5 2 13 2 2" xfId="47822"/>
    <cellStyle name="Total 5 2 13 3" xfId="47821"/>
    <cellStyle name="Total 5 2 14" xfId="10572"/>
    <cellStyle name="Total 5 2 14 2" xfId="22125"/>
    <cellStyle name="Total 5 2 14 2 2" xfId="47824"/>
    <cellStyle name="Total 5 2 14 3" xfId="47823"/>
    <cellStyle name="Total 5 2 15" xfId="10927"/>
    <cellStyle name="Total 5 2 15 2" xfId="22447"/>
    <cellStyle name="Total 5 2 15 2 2" xfId="47826"/>
    <cellStyle name="Total 5 2 15 3" xfId="47825"/>
    <cellStyle name="Total 5 2 16" xfId="8043"/>
    <cellStyle name="Total 5 2 16 2" xfId="19929"/>
    <cellStyle name="Total 5 2 16 2 2" xfId="47828"/>
    <cellStyle name="Total 5 2 16 3" xfId="47827"/>
    <cellStyle name="Total 5 2 17" xfId="10919"/>
    <cellStyle name="Total 5 2 17 2" xfId="22441"/>
    <cellStyle name="Total 5 2 17 2 2" xfId="47830"/>
    <cellStyle name="Total 5 2 17 3" xfId="47829"/>
    <cellStyle name="Total 5 2 18" xfId="6601"/>
    <cellStyle name="Total 5 2 18 2" xfId="18667"/>
    <cellStyle name="Total 5 2 18 2 2" xfId="47832"/>
    <cellStyle name="Total 5 2 18 3" xfId="47831"/>
    <cellStyle name="Total 5 2 19" xfId="10063"/>
    <cellStyle name="Total 5 2 19 2" xfId="21695"/>
    <cellStyle name="Total 5 2 19 2 2" xfId="47834"/>
    <cellStyle name="Total 5 2 19 3" xfId="47833"/>
    <cellStyle name="Total 5 2 2" xfId="4901"/>
    <cellStyle name="Total 5 2 2 2" xfId="17525"/>
    <cellStyle name="Total 5 2 2 2 2" xfId="47836"/>
    <cellStyle name="Total 5 2 2 3" xfId="47835"/>
    <cellStyle name="Total 5 2 20" xfId="4730"/>
    <cellStyle name="Total 5 2 20 2" xfId="47837"/>
    <cellStyle name="Total 5 2 21" xfId="47814"/>
    <cellStyle name="Total 5 2 3" xfId="6835"/>
    <cellStyle name="Total 5 2 3 2" xfId="18866"/>
    <cellStyle name="Total 5 2 3 2 2" xfId="47839"/>
    <cellStyle name="Total 5 2 3 3" xfId="47838"/>
    <cellStyle name="Total 5 2 4" xfId="5073"/>
    <cellStyle name="Total 5 2 4 2" xfId="17664"/>
    <cellStyle name="Total 5 2 4 2 2" xfId="47841"/>
    <cellStyle name="Total 5 2 4 3" xfId="47840"/>
    <cellStyle name="Total 5 2 5" xfId="6673"/>
    <cellStyle name="Total 5 2 5 2" xfId="18731"/>
    <cellStyle name="Total 5 2 5 2 2" xfId="47843"/>
    <cellStyle name="Total 5 2 5 3" xfId="47842"/>
    <cellStyle name="Total 5 2 6" xfId="5225"/>
    <cellStyle name="Total 5 2 6 2" xfId="17790"/>
    <cellStyle name="Total 5 2 6 2 2" xfId="47845"/>
    <cellStyle name="Total 5 2 6 3" xfId="47844"/>
    <cellStyle name="Total 5 2 7" xfId="6562"/>
    <cellStyle name="Total 5 2 7 2" xfId="18638"/>
    <cellStyle name="Total 5 2 7 2 2" xfId="47847"/>
    <cellStyle name="Total 5 2 7 3" xfId="47846"/>
    <cellStyle name="Total 5 2 8" xfId="5376"/>
    <cellStyle name="Total 5 2 8 2" xfId="17921"/>
    <cellStyle name="Total 5 2 8 2 2" xfId="47849"/>
    <cellStyle name="Total 5 2 8 3" xfId="47848"/>
    <cellStyle name="Total 5 2 9" xfId="6430"/>
    <cellStyle name="Total 5 2 9 2" xfId="18515"/>
    <cellStyle name="Total 5 2 9 2 2" xfId="47851"/>
    <cellStyle name="Total 5 2 9 3" xfId="47850"/>
    <cellStyle name="Total 5 20" xfId="12840"/>
    <cellStyle name="Total 5 20 2" xfId="24173"/>
    <cellStyle name="Total 5 20 2 2" xfId="47853"/>
    <cellStyle name="Total 5 20 3" xfId="47852"/>
    <cellStyle name="Total 5 21" xfId="12559"/>
    <cellStyle name="Total 5 21 2" xfId="23912"/>
    <cellStyle name="Total 5 21 2 2" xfId="47855"/>
    <cellStyle name="Total 5 21 3" xfId="47854"/>
    <cellStyle name="Total 5 22" xfId="12837"/>
    <cellStyle name="Total 5 22 2" xfId="24170"/>
    <cellStyle name="Total 5 22 2 2" xfId="47857"/>
    <cellStyle name="Total 5 22 3" xfId="47856"/>
    <cellStyle name="Total 5 23" xfId="47793"/>
    <cellStyle name="Total 5 24" xfId="1528"/>
    <cellStyle name="Total 5 3" xfId="4624"/>
    <cellStyle name="Total 5 3 10" xfId="10945"/>
    <cellStyle name="Total 5 3 10 2" xfId="22462"/>
    <cellStyle name="Total 5 3 10 2 2" xfId="47860"/>
    <cellStyle name="Total 5 3 10 3" xfId="47859"/>
    <cellStyle name="Total 5 3 11" xfId="11350"/>
    <cellStyle name="Total 5 3 11 2" xfId="22825"/>
    <cellStyle name="Total 5 3 11 2 2" xfId="47862"/>
    <cellStyle name="Total 5 3 11 3" xfId="47861"/>
    <cellStyle name="Total 5 3 12" xfId="11747"/>
    <cellStyle name="Total 5 3 12 2" xfId="23182"/>
    <cellStyle name="Total 5 3 12 2 2" xfId="47864"/>
    <cellStyle name="Total 5 3 12 3" xfId="47863"/>
    <cellStyle name="Total 5 3 13" xfId="12185"/>
    <cellStyle name="Total 5 3 13 2" xfId="23581"/>
    <cellStyle name="Total 5 3 13 2 2" xfId="47866"/>
    <cellStyle name="Total 5 3 13 3" xfId="47865"/>
    <cellStyle name="Total 5 3 14" xfId="12571"/>
    <cellStyle name="Total 5 3 14 2" xfId="23922"/>
    <cellStyle name="Total 5 3 14 2 2" xfId="47868"/>
    <cellStyle name="Total 5 3 14 3" xfId="47867"/>
    <cellStyle name="Total 5 3 15" xfId="12895"/>
    <cellStyle name="Total 5 3 15 2" xfId="24227"/>
    <cellStyle name="Total 5 3 15 2 2" xfId="47870"/>
    <cellStyle name="Total 5 3 15 3" xfId="47869"/>
    <cellStyle name="Total 5 3 16" xfId="13318"/>
    <cellStyle name="Total 5 3 16 2" xfId="24614"/>
    <cellStyle name="Total 5 3 16 2 2" xfId="47872"/>
    <cellStyle name="Total 5 3 16 3" xfId="47871"/>
    <cellStyle name="Total 5 3 17" xfId="13657"/>
    <cellStyle name="Total 5 3 17 2" xfId="24920"/>
    <cellStyle name="Total 5 3 17 2 2" xfId="47874"/>
    <cellStyle name="Total 5 3 17 3" xfId="47873"/>
    <cellStyle name="Total 5 3 18" xfId="13980"/>
    <cellStyle name="Total 5 3 18 2" xfId="25213"/>
    <cellStyle name="Total 5 3 18 2 2" xfId="47876"/>
    <cellStyle name="Total 5 3 18 3" xfId="47875"/>
    <cellStyle name="Total 5 3 19" xfId="14294"/>
    <cellStyle name="Total 5 3 19 2" xfId="25513"/>
    <cellStyle name="Total 5 3 19 2 2" xfId="47878"/>
    <cellStyle name="Total 5 3 19 3" xfId="47877"/>
    <cellStyle name="Total 5 3 2" xfId="7391"/>
    <cellStyle name="Total 5 3 2 2" xfId="19364"/>
    <cellStyle name="Total 5 3 2 2 2" xfId="47880"/>
    <cellStyle name="Total 5 3 2 3" xfId="47879"/>
    <cellStyle name="Total 5 3 20" xfId="14585"/>
    <cellStyle name="Total 5 3 20 2" xfId="47881"/>
    <cellStyle name="Total 5 3 21" xfId="47858"/>
    <cellStyle name="Total 5 3 3" xfId="7856"/>
    <cellStyle name="Total 5 3 3 2" xfId="19763"/>
    <cellStyle name="Total 5 3 3 2 2" xfId="47883"/>
    <cellStyle name="Total 5 3 3 3" xfId="47882"/>
    <cellStyle name="Total 5 3 4" xfId="8309"/>
    <cellStyle name="Total 5 3 4 2" xfId="20153"/>
    <cellStyle name="Total 5 3 4 2 2" xfId="47885"/>
    <cellStyle name="Total 5 3 4 3" xfId="47884"/>
    <cellStyle name="Total 5 3 5" xfId="8754"/>
    <cellStyle name="Total 5 3 5 2" xfId="20539"/>
    <cellStyle name="Total 5 3 5 2 2" xfId="47887"/>
    <cellStyle name="Total 5 3 5 3" xfId="47886"/>
    <cellStyle name="Total 5 3 6" xfId="9215"/>
    <cellStyle name="Total 5 3 6 2" xfId="20951"/>
    <cellStyle name="Total 5 3 6 2 2" xfId="47889"/>
    <cellStyle name="Total 5 3 6 3" xfId="47888"/>
    <cellStyle name="Total 5 3 7" xfId="9658"/>
    <cellStyle name="Total 5 3 7 2" xfId="21343"/>
    <cellStyle name="Total 5 3 7 2 2" xfId="47891"/>
    <cellStyle name="Total 5 3 7 3" xfId="47890"/>
    <cellStyle name="Total 5 3 8" xfId="10107"/>
    <cellStyle name="Total 5 3 8 2" xfId="21731"/>
    <cellStyle name="Total 5 3 8 2 2" xfId="47893"/>
    <cellStyle name="Total 5 3 8 3" xfId="47892"/>
    <cellStyle name="Total 5 3 9" xfId="10523"/>
    <cellStyle name="Total 5 3 9 2" xfId="22100"/>
    <cellStyle name="Total 5 3 9 2 2" xfId="47895"/>
    <cellStyle name="Total 5 3 9 3" xfId="47894"/>
    <cellStyle name="Total 5 4" xfId="4825"/>
    <cellStyle name="Total 5 4 2" xfId="17465"/>
    <cellStyle name="Total 5 4 2 2" xfId="47897"/>
    <cellStyle name="Total 5 4 3" xfId="47896"/>
    <cellStyle name="Total 5 5" xfId="6910"/>
    <cellStyle name="Total 5 5 2" xfId="18923"/>
    <cellStyle name="Total 5 5 2 2" xfId="47899"/>
    <cellStyle name="Total 5 5 3" xfId="47898"/>
    <cellStyle name="Total 5 6" xfId="5004"/>
    <cellStyle name="Total 5 6 2" xfId="17613"/>
    <cellStyle name="Total 5 6 2 2" xfId="47901"/>
    <cellStyle name="Total 5 6 3" xfId="47900"/>
    <cellStyle name="Total 5 7" xfId="6736"/>
    <cellStyle name="Total 5 7 2" xfId="18781"/>
    <cellStyle name="Total 5 7 2 2" xfId="47903"/>
    <cellStyle name="Total 5 7 3" xfId="47902"/>
    <cellStyle name="Total 5 8" xfId="5171"/>
    <cellStyle name="Total 5 8 2" xfId="17744"/>
    <cellStyle name="Total 5 8 2 2" xfId="47905"/>
    <cellStyle name="Total 5 8 3" xfId="47904"/>
    <cellStyle name="Total 5 9" xfId="6608"/>
    <cellStyle name="Total 5 9 2" xfId="18674"/>
    <cellStyle name="Total 5 9 2 2" xfId="47907"/>
    <cellStyle name="Total 5 9 3" xfId="47906"/>
    <cellStyle name="Total 6" xfId="498"/>
    <cellStyle name="Total 6 10" xfId="5372"/>
    <cellStyle name="Total 6 10 2" xfId="17917"/>
    <cellStyle name="Total 6 10 2 2" xfId="47910"/>
    <cellStyle name="Total 6 10 3" xfId="47909"/>
    <cellStyle name="Total 6 11" xfId="6433"/>
    <cellStyle name="Total 6 11 2" xfId="18518"/>
    <cellStyle name="Total 6 11 2 2" xfId="47912"/>
    <cellStyle name="Total 6 11 3" xfId="47911"/>
    <cellStyle name="Total 6 12" xfId="7413"/>
    <cellStyle name="Total 6 12 2" xfId="19381"/>
    <cellStyle name="Total 6 12 2 2" xfId="47914"/>
    <cellStyle name="Total 6 12 3" xfId="47913"/>
    <cellStyle name="Total 6 13" xfId="6298"/>
    <cellStyle name="Total 6 13 2" xfId="18398"/>
    <cellStyle name="Total 6 13 2 2" xfId="47916"/>
    <cellStyle name="Total 6 13 3" xfId="47915"/>
    <cellStyle name="Total 6 14" xfId="7816"/>
    <cellStyle name="Total 6 14 2" xfId="19731"/>
    <cellStyle name="Total 6 14 2 2" xfId="47918"/>
    <cellStyle name="Total 6 14 3" xfId="47917"/>
    <cellStyle name="Total 6 15" xfId="6245"/>
    <cellStyle name="Total 6 15 2" xfId="18353"/>
    <cellStyle name="Total 6 15 2 2" xfId="47920"/>
    <cellStyle name="Total 6 15 3" xfId="47919"/>
    <cellStyle name="Total 6 16" xfId="9669"/>
    <cellStyle name="Total 6 16 2" xfId="21354"/>
    <cellStyle name="Total 6 16 2 2" xfId="47922"/>
    <cellStyle name="Total 6 16 3" xfId="47921"/>
    <cellStyle name="Total 6 17" xfId="7862"/>
    <cellStyle name="Total 6 17 2" xfId="19768"/>
    <cellStyle name="Total 6 17 2 2" xfId="47924"/>
    <cellStyle name="Total 6 17 3" xfId="47923"/>
    <cellStyle name="Total 6 18" xfId="5646"/>
    <cellStyle name="Total 6 18 2" xfId="18163"/>
    <cellStyle name="Total 6 18 2 2" xfId="47926"/>
    <cellStyle name="Total 6 18 3" xfId="47925"/>
    <cellStyle name="Total 6 19" xfId="9170"/>
    <cellStyle name="Total 6 19 2" xfId="20911"/>
    <cellStyle name="Total 6 19 2 2" xfId="47928"/>
    <cellStyle name="Total 6 19 3" xfId="47927"/>
    <cellStyle name="Total 6 2" xfId="1593"/>
    <cellStyle name="Total 6 2 2" xfId="4564"/>
    <cellStyle name="Total 6 2 2 10" xfId="10895"/>
    <cellStyle name="Total 6 2 2 10 2" xfId="22418"/>
    <cellStyle name="Total 6 2 2 10 2 2" xfId="47932"/>
    <cellStyle name="Total 6 2 2 10 3" xfId="47931"/>
    <cellStyle name="Total 6 2 2 11" xfId="11308"/>
    <cellStyle name="Total 6 2 2 11 2" xfId="22787"/>
    <cellStyle name="Total 6 2 2 11 2 2" xfId="47934"/>
    <cellStyle name="Total 6 2 2 11 3" xfId="47933"/>
    <cellStyle name="Total 6 2 2 12" xfId="11733"/>
    <cellStyle name="Total 6 2 2 12 2" xfId="23168"/>
    <cellStyle name="Total 6 2 2 12 2 2" xfId="47936"/>
    <cellStyle name="Total 6 2 2 12 3" xfId="47935"/>
    <cellStyle name="Total 6 2 2 13" xfId="12150"/>
    <cellStyle name="Total 6 2 2 13 2" xfId="23551"/>
    <cellStyle name="Total 6 2 2 13 2 2" xfId="47938"/>
    <cellStyle name="Total 6 2 2 13 3" xfId="47937"/>
    <cellStyle name="Total 6 2 2 14" xfId="12528"/>
    <cellStyle name="Total 6 2 2 14 2" xfId="23887"/>
    <cellStyle name="Total 6 2 2 14 2 2" xfId="47940"/>
    <cellStyle name="Total 6 2 2 14 3" xfId="47939"/>
    <cellStyle name="Total 6 2 2 15" xfId="12881"/>
    <cellStyle name="Total 6 2 2 15 2" xfId="24213"/>
    <cellStyle name="Total 6 2 2 15 2 2" xfId="47942"/>
    <cellStyle name="Total 6 2 2 15 3" xfId="47941"/>
    <cellStyle name="Total 6 2 2 16" xfId="13293"/>
    <cellStyle name="Total 6 2 2 16 2" xfId="24592"/>
    <cellStyle name="Total 6 2 2 16 2 2" xfId="47944"/>
    <cellStyle name="Total 6 2 2 16 3" xfId="47943"/>
    <cellStyle name="Total 6 2 2 17" xfId="13629"/>
    <cellStyle name="Total 6 2 2 17 2" xfId="24897"/>
    <cellStyle name="Total 6 2 2 17 2 2" xfId="47946"/>
    <cellStyle name="Total 6 2 2 17 3" xfId="47945"/>
    <cellStyle name="Total 6 2 2 18" xfId="13959"/>
    <cellStyle name="Total 6 2 2 18 2" xfId="25199"/>
    <cellStyle name="Total 6 2 2 18 2 2" xfId="47948"/>
    <cellStyle name="Total 6 2 2 18 3" xfId="47947"/>
    <cellStyle name="Total 6 2 2 19" xfId="14280"/>
    <cellStyle name="Total 6 2 2 19 2" xfId="25499"/>
    <cellStyle name="Total 6 2 2 19 2 2" xfId="47950"/>
    <cellStyle name="Total 6 2 2 19 3" xfId="47949"/>
    <cellStyle name="Total 6 2 2 2" xfId="7329"/>
    <cellStyle name="Total 6 2 2 2 2" xfId="19305"/>
    <cellStyle name="Total 6 2 2 2 2 2" xfId="47952"/>
    <cellStyle name="Total 6 2 2 2 3" xfId="47951"/>
    <cellStyle name="Total 6 2 2 20" xfId="14571"/>
    <cellStyle name="Total 6 2 2 20 2" xfId="47953"/>
    <cellStyle name="Total 6 2 2 21" xfId="47930"/>
    <cellStyle name="Total 6 2 2 3" xfId="7798"/>
    <cellStyle name="Total 6 2 2 3 2" xfId="19714"/>
    <cellStyle name="Total 6 2 2 3 2 2" xfId="47955"/>
    <cellStyle name="Total 6 2 2 3 3" xfId="47954"/>
    <cellStyle name="Total 6 2 2 4" xfId="8246"/>
    <cellStyle name="Total 6 2 2 4 2" xfId="20101"/>
    <cellStyle name="Total 6 2 2 4 2 2" xfId="47957"/>
    <cellStyle name="Total 6 2 2 4 3" xfId="47956"/>
    <cellStyle name="Total 6 2 2 5" xfId="8707"/>
    <cellStyle name="Total 6 2 2 5 2" xfId="20497"/>
    <cellStyle name="Total 6 2 2 5 2 2" xfId="47959"/>
    <cellStyle name="Total 6 2 2 5 3" xfId="47958"/>
    <cellStyle name="Total 6 2 2 6" xfId="9156"/>
    <cellStyle name="Total 6 2 2 6 2" xfId="20897"/>
    <cellStyle name="Total 6 2 2 6 2 2" xfId="47961"/>
    <cellStyle name="Total 6 2 2 6 3" xfId="47960"/>
    <cellStyle name="Total 6 2 2 7" xfId="9605"/>
    <cellStyle name="Total 6 2 2 7 2" xfId="21297"/>
    <cellStyle name="Total 6 2 2 7 2 2" xfId="47963"/>
    <cellStyle name="Total 6 2 2 7 3" xfId="47962"/>
    <cellStyle name="Total 6 2 2 8" xfId="10047"/>
    <cellStyle name="Total 6 2 2 8 2" xfId="21680"/>
    <cellStyle name="Total 6 2 2 8 2 2" xfId="47965"/>
    <cellStyle name="Total 6 2 2 8 3" xfId="47964"/>
    <cellStyle name="Total 6 2 2 9" xfId="10477"/>
    <cellStyle name="Total 6 2 2 9 2" xfId="22056"/>
    <cellStyle name="Total 6 2 2 9 2 2" xfId="47967"/>
    <cellStyle name="Total 6 2 2 9 3" xfId="47966"/>
    <cellStyle name="Total 6 2 3" xfId="47929"/>
    <cellStyle name="Total 6 20" xfId="5681"/>
    <cellStyle name="Total 6 20 2" xfId="18197"/>
    <cellStyle name="Total 6 20 2 2" xfId="47969"/>
    <cellStyle name="Total 6 20 3" xfId="47968"/>
    <cellStyle name="Total 6 21" xfId="12188"/>
    <cellStyle name="Total 6 21 2" xfId="23584"/>
    <cellStyle name="Total 6 21 2 2" xfId="47971"/>
    <cellStyle name="Total 6 21 3" xfId="47970"/>
    <cellStyle name="Total 6 22" xfId="12955"/>
    <cellStyle name="Total 6 22 2" xfId="47972"/>
    <cellStyle name="Total 6 23" xfId="47908"/>
    <cellStyle name="Total 6 24" xfId="1570"/>
    <cellStyle name="Total 6 3" xfId="4638"/>
    <cellStyle name="Total 6 3 10" xfId="10962"/>
    <cellStyle name="Total 6 3 10 2" xfId="22477"/>
    <cellStyle name="Total 6 3 10 2 2" xfId="47975"/>
    <cellStyle name="Total 6 3 10 3" xfId="47974"/>
    <cellStyle name="Total 6 3 11" xfId="11367"/>
    <cellStyle name="Total 6 3 11 2" xfId="22838"/>
    <cellStyle name="Total 6 3 11 2 2" xfId="47977"/>
    <cellStyle name="Total 6 3 11 3" xfId="47976"/>
    <cellStyle name="Total 6 3 12" xfId="11763"/>
    <cellStyle name="Total 6 3 12 2" xfId="23194"/>
    <cellStyle name="Total 6 3 12 2 2" xfId="47979"/>
    <cellStyle name="Total 6 3 12 3" xfId="47978"/>
    <cellStyle name="Total 6 3 13" xfId="12198"/>
    <cellStyle name="Total 6 3 13 2" xfId="23593"/>
    <cellStyle name="Total 6 3 13 2 2" xfId="47981"/>
    <cellStyle name="Total 6 3 13 3" xfId="47980"/>
    <cellStyle name="Total 6 3 14" xfId="12584"/>
    <cellStyle name="Total 6 3 14 2" xfId="23932"/>
    <cellStyle name="Total 6 3 14 2 2" xfId="47983"/>
    <cellStyle name="Total 6 3 14 3" xfId="47982"/>
    <cellStyle name="Total 6 3 15" xfId="12909"/>
    <cellStyle name="Total 6 3 15 2" xfId="24238"/>
    <cellStyle name="Total 6 3 15 2 2" xfId="47985"/>
    <cellStyle name="Total 6 3 15 3" xfId="47984"/>
    <cellStyle name="Total 6 3 16" xfId="13329"/>
    <cellStyle name="Total 6 3 16 2" xfId="24624"/>
    <cellStyle name="Total 6 3 16 2 2" xfId="47987"/>
    <cellStyle name="Total 6 3 16 3" xfId="47986"/>
    <cellStyle name="Total 6 3 17" xfId="13669"/>
    <cellStyle name="Total 6 3 17 2" xfId="24927"/>
    <cellStyle name="Total 6 3 17 2 2" xfId="47989"/>
    <cellStyle name="Total 6 3 17 3" xfId="47988"/>
    <cellStyle name="Total 6 3 18" xfId="13990"/>
    <cellStyle name="Total 6 3 18 2" xfId="25221"/>
    <cellStyle name="Total 6 3 18 2 2" xfId="47991"/>
    <cellStyle name="Total 6 3 18 3" xfId="47990"/>
    <cellStyle name="Total 6 3 19" xfId="14302"/>
    <cellStyle name="Total 6 3 19 2" xfId="25517"/>
    <cellStyle name="Total 6 3 19 2 2" xfId="47993"/>
    <cellStyle name="Total 6 3 19 3" xfId="47992"/>
    <cellStyle name="Total 6 3 2" xfId="7410"/>
    <cellStyle name="Total 6 3 2 2" xfId="19379"/>
    <cellStyle name="Total 6 3 2 2 2" xfId="47995"/>
    <cellStyle name="Total 6 3 2 3" xfId="47994"/>
    <cellStyle name="Total 6 3 20" xfId="14590"/>
    <cellStyle name="Total 6 3 20 2" xfId="47996"/>
    <cellStyle name="Total 6 3 21" xfId="47973"/>
    <cellStyle name="Total 6 3 3" xfId="7876"/>
    <cellStyle name="Total 6 3 3 2" xfId="19778"/>
    <cellStyle name="Total 6 3 3 2 2" xfId="47998"/>
    <cellStyle name="Total 6 3 3 3" xfId="47997"/>
    <cellStyle name="Total 6 3 4" xfId="8330"/>
    <cellStyle name="Total 6 3 4 2" xfId="20172"/>
    <cellStyle name="Total 6 3 4 2 2" xfId="48000"/>
    <cellStyle name="Total 6 3 4 3" xfId="47999"/>
    <cellStyle name="Total 6 3 5" xfId="8772"/>
    <cellStyle name="Total 6 3 5 2" xfId="20554"/>
    <cellStyle name="Total 6 3 5 2 2" xfId="48002"/>
    <cellStyle name="Total 6 3 5 3" xfId="48001"/>
    <cellStyle name="Total 6 3 6" xfId="9234"/>
    <cellStyle name="Total 6 3 6 2" xfId="20968"/>
    <cellStyle name="Total 6 3 6 2 2" xfId="48004"/>
    <cellStyle name="Total 6 3 6 3" xfId="48003"/>
    <cellStyle name="Total 6 3 7" xfId="9678"/>
    <cellStyle name="Total 6 3 7 2" xfId="21359"/>
    <cellStyle name="Total 6 3 7 2 2" xfId="48006"/>
    <cellStyle name="Total 6 3 7 3" xfId="48005"/>
    <cellStyle name="Total 6 3 8" xfId="10124"/>
    <cellStyle name="Total 6 3 8 2" xfId="21745"/>
    <cellStyle name="Total 6 3 8 2 2" xfId="48008"/>
    <cellStyle name="Total 6 3 8 3" xfId="48007"/>
    <cellStyle name="Total 6 3 9" xfId="10543"/>
    <cellStyle name="Total 6 3 9 2" xfId="22113"/>
    <cellStyle name="Total 6 3 9 2 2" xfId="48010"/>
    <cellStyle name="Total 6 3 9 3" xfId="48009"/>
    <cellStyle name="Total 6 4" xfId="4897"/>
    <cellStyle name="Total 6 4 2" xfId="17521"/>
    <cellStyle name="Total 6 4 2 2" xfId="48012"/>
    <cellStyle name="Total 6 4 3" xfId="48011"/>
    <cellStyle name="Total 6 5" xfId="6839"/>
    <cellStyle name="Total 6 5 2" xfId="18870"/>
    <cellStyle name="Total 6 5 2 2" xfId="48014"/>
    <cellStyle name="Total 6 5 3" xfId="48013"/>
    <cellStyle name="Total 6 6" xfId="5069"/>
    <cellStyle name="Total 6 6 2" xfId="17660"/>
    <cellStyle name="Total 6 6 2 2" xfId="48016"/>
    <cellStyle name="Total 6 6 3" xfId="48015"/>
    <cellStyle name="Total 6 7" xfId="6677"/>
    <cellStyle name="Total 6 7 2" xfId="18735"/>
    <cellStyle name="Total 6 7 2 2" xfId="48018"/>
    <cellStyle name="Total 6 7 3" xfId="48017"/>
    <cellStyle name="Total 6 8" xfId="5010"/>
    <cellStyle name="Total 6 8 2" xfId="17619"/>
    <cellStyle name="Total 6 8 2 2" xfId="48020"/>
    <cellStyle name="Total 6 8 3" xfId="48019"/>
    <cellStyle name="Total 6 9" xfId="6566"/>
    <cellStyle name="Total 6 9 2" xfId="18642"/>
    <cellStyle name="Total 6 9 2 2" xfId="48022"/>
    <cellStyle name="Total 6 9 3" xfId="48021"/>
    <cellStyle name="Total 7" xfId="502"/>
    <cellStyle name="Total 7 10" xfId="4566"/>
    <cellStyle name="Total 7 10 10" xfId="10897"/>
    <cellStyle name="Total 7 10 10 2" xfId="22420"/>
    <cellStyle name="Total 7 10 10 2 2" xfId="48026"/>
    <cellStyle name="Total 7 10 10 3" xfId="48025"/>
    <cellStyle name="Total 7 10 11" xfId="11310"/>
    <cellStyle name="Total 7 10 11 2" xfId="22789"/>
    <cellStyle name="Total 7 10 11 2 2" xfId="48028"/>
    <cellStyle name="Total 7 10 11 3" xfId="48027"/>
    <cellStyle name="Total 7 10 12" xfId="11735"/>
    <cellStyle name="Total 7 10 12 2" xfId="23170"/>
    <cellStyle name="Total 7 10 12 2 2" xfId="48030"/>
    <cellStyle name="Total 7 10 12 3" xfId="48029"/>
    <cellStyle name="Total 7 10 13" xfId="12152"/>
    <cellStyle name="Total 7 10 13 2" xfId="23553"/>
    <cellStyle name="Total 7 10 13 2 2" xfId="48032"/>
    <cellStyle name="Total 7 10 13 3" xfId="48031"/>
    <cellStyle name="Total 7 10 14" xfId="12530"/>
    <cellStyle name="Total 7 10 14 2" xfId="23889"/>
    <cellStyle name="Total 7 10 14 2 2" xfId="48034"/>
    <cellStyle name="Total 7 10 14 3" xfId="48033"/>
    <cellStyle name="Total 7 10 15" xfId="12883"/>
    <cellStyle name="Total 7 10 15 2" xfId="24215"/>
    <cellStyle name="Total 7 10 15 2 2" xfId="48036"/>
    <cellStyle name="Total 7 10 15 3" xfId="48035"/>
    <cellStyle name="Total 7 10 16" xfId="13295"/>
    <cellStyle name="Total 7 10 16 2" xfId="24594"/>
    <cellStyle name="Total 7 10 16 2 2" xfId="48038"/>
    <cellStyle name="Total 7 10 16 3" xfId="48037"/>
    <cellStyle name="Total 7 10 17" xfId="13631"/>
    <cellStyle name="Total 7 10 17 2" xfId="24899"/>
    <cellStyle name="Total 7 10 17 2 2" xfId="48040"/>
    <cellStyle name="Total 7 10 17 3" xfId="48039"/>
    <cellStyle name="Total 7 10 18" xfId="13961"/>
    <cellStyle name="Total 7 10 18 2" xfId="25201"/>
    <cellStyle name="Total 7 10 18 2 2" xfId="48042"/>
    <cellStyle name="Total 7 10 18 3" xfId="48041"/>
    <cellStyle name="Total 7 10 19" xfId="14282"/>
    <cellStyle name="Total 7 10 19 2" xfId="25501"/>
    <cellStyle name="Total 7 10 19 2 2" xfId="48044"/>
    <cellStyle name="Total 7 10 19 3" xfId="48043"/>
    <cellStyle name="Total 7 10 2" xfId="7331"/>
    <cellStyle name="Total 7 10 2 2" xfId="19307"/>
    <cellStyle name="Total 7 10 2 2 2" xfId="48046"/>
    <cellStyle name="Total 7 10 2 3" xfId="48045"/>
    <cellStyle name="Total 7 10 20" xfId="14573"/>
    <cellStyle name="Total 7 10 20 2" xfId="48047"/>
    <cellStyle name="Total 7 10 21" xfId="48024"/>
    <cellStyle name="Total 7 10 3" xfId="7800"/>
    <cellStyle name="Total 7 10 3 2" xfId="19716"/>
    <cellStyle name="Total 7 10 3 2 2" xfId="48049"/>
    <cellStyle name="Total 7 10 3 3" xfId="48048"/>
    <cellStyle name="Total 7 10 4" xfId="8248"/>
    <cellStyle name="Total 7 10 4 2" xfId="20103"/>
    <cellStyle name="Total 7 10 4 2 2" xfId="48051"/>
    <cellStyle name="Total 7 10 4 3" xfId="48050"/>
    <cellStyle name="Total 7 10 5" xfId="8709"/>
    <cellStyle name="Total 7 10 5 2" xfId="20499"/>
    <cellStyle name="Total 7 10 5 2 2" xfId="48053"/>
    <cellStyle name="Total 7 10 5 3" xfId="48052"/>
    <cellStyle name="Total 7 10 6" xfId="9158"/>
    <cellStyle name="Total 7 10 6 2" xfId="20899"/>
    <cellStyle name="Total 7 10 6 2 2" xfId="48055"/>
    <cellStyle name="Total 7 10 6 3" xfId="48054"/>
    <cellStyle name="Total 7 10 7" xfId="9607"/>
    <cellStyle name="Total 7 10 7 2" xfId="21299"/>
    <cellStyle name="Total 7 10 7 2 2" xfId="48057"/>
    <cellStyle name="Total 7 10 7 3" xfId="48056"/>
    <cellStyle name="Total 7 10 8" xfId="10049"/>
    <cellStyle name="Total 7 10 8 2" xfId="21682"/>
    <cellStyle name="Total 7 10 8 2 2" xfId="48059"/>
    <cellStyle name="Total 7 10 8 3" xfId="48058"/>
    <cellStyle name="Total 7 10 9" xfId="10479"/>
    <cellStyle name="Total 7 10 9 2" xfId="22058"/>
    <cellStyle name="Total 7 10 9 2 2" xfId="48061"/>
    <cellStyle name="Total 7 10 9 3" xfId="48060"/>
    <cellStyle name="Total 7 11" xfId="4567"/>
    <cellStyle name="Total 7 11 10" xfId="10898"/>
    <cellStyle name="Total 7 11 10 2" xfId="22421"/>
    <cellStyle name="Total 7 11 10 2 2" xfId="48064"/>
    <cellStyle name="Total 7 11 10 3" xfId="48063"/>
    <cellStyle name="Total 7 11 11" xfId="11311"/>
    <cellStyle name="Total 7 11 11 2" xfId="22790"/>
    <cellStyle name="Total 7 11 11 2 2" xfId="48066"/>
    <cellStyle name="Total 7 11 11 3" xfId="48065"/>
    <cellStyle name="Total 7 11 12" xfId="11736"/>
    <cellStyle name="Total 7 11 12 2" xfId="23171"/>
    <cellStyle name="Total 7 11 12 2 2" xfId="48068"/>
    <cellStyle name="Total 7 11 12 3" xfId="48067"/>
    <cellStyle name="Total 7 11 13" xfId="12153"/>
    <cellStyle name="Total 7 11 13 2" xfId="23554"/>
    <cellStyle name="Total 7 11 13 2 2" xfId="48070"/>
    <cellStyle name="Total 7 11 13 3" xfId="48069"/>
    <cellStyle name="Total 7 11 14" xfId="12531"/>
    <cellStyle name="Total 7 11 14 2" xfId="23890"/>
    <cellStyle name="Total 7 11 14 2 2" xfId="48072"/>
    <cellStyle name="Total 7 11 14 3" xfId="48071"/>
    <cellStyle name="Total 7 11 15" xfId="12884"/>
    <cellStyle name="Total 7 11 15 2" xfId="24216"/>
    <cellStyle name="Total 7 11 15 2 2" xfId="48074"/>
    <cellStyle name="Total 7 11 15 3" xfId="48073"/>
    <cellStyle name="Total 7 11 16" xfId="13296"/>
    <cellStyle name="Total 7 11 16 2" xfId="24595"/>
    <cellStyle name="Total 7 11 16 2 2" xfId="48076"/>
    <cellStyle name="Total 7 11 16 3" xfId="48075"/>
    <cellStyle name="Total 7 11 17" xfId="13632"/>
    <cellStyle name="Total 7 11 17 2" xfId="24900"/>
    <cellStyle name="Total 7 11 17 2 2" xfId="48078"/>
    <cellStyle name="Total 7 11 17 3" xfId="48077"/>
    <cellStyle name="Total 7 11 18" xfId="13962"/>
    <cellStyle name="Total 7 11 18 2" xfId="25202"/>
    <cellStyle name="Total 7 11 18 2 2" xfId="48080"/>
    <cellStyle name="Total 7 11 18 3" xfId="48079"/>
    <cellStyle name="Total 7 11 19" xfId="14283"/>
    <cellStyle name="Total 7 11 19 2" xfId="25502"/>
    <cellStyle name="Total 7 11 19 2 2" xfId="48082"/>
    <cellStyle name="Total 7 11 19 3" xfId="48081"/>
    <cellStyle name="Total 7 11 2" xfId="7332"/>
    <cellStyle name="Total 7 11 2 2" xfId="19308"/>
    <cellStyle name="Total 7 11 2 2 2" xfId="48084"/>
    <cellStyle name="Total 7 11 2 3" xfId="48083"/>
    <cellStyle name="Total 7 11 20" xfId="14574"/>
    <cellStyle name="Total 7 11 20 2" xfId="48085"/>
    <cellStyle name="Total 7 11 21" xfId="48062"/>
    <cellStyle name="Total 7 11 3" xfId="7801"/>
    <cellStyle name="Total 7 11 3 2" xfId="19717"/>
    <cellStyle name="Total 7 11 3 2 2" xfId="48087"/>
    <cellStyle name="Total 7 11 3 3" xfId="48086"/>
    <cellStyle name="Total 7 11 4" xfId="8249"/>
    <cellStyle name="Total 7 11 4 2" xfId="20104"/>
    <cellStyle name="Total 7 11 4 2 2" xfId="48089"/>
    <cellStyle name="Total 7 11 4 3" xfId="48088"/>
    <cellStyle name="Total 7 11 5" xfId="8710"/>
    <cellStyle name="Total 7 11 5 2" xfId="20500"/>
    <cellStyle name="Total 7 11 5 2 2" xfId="48091"/>
    <cellStyle name="Total 7 11 5 3" xfId="48090"/>
    <cellStyle name="Total 7 11 6" xfId="9159"/>
    <cellStyle name="Total 7 11 6 2" xfId="20900"/>
    <cellStyle name="Total 7 11 6 2 2" xfId="48093"/>
    <cellStyle name="Total 7 11 6 3" xfId="48092"/>
    <cellStyle name="Total 7 11 7" xfId="9608"/>
    <cellStyle name="Total 7 11 7 2" xfId="21300"/>
    <cellStyle name="Total 7 11 7 2 2" xfId="48095"/>
    <cellStyle name="Total 7 11 7 3" xfId="48094"/>
    <cellStyle name="Total 7 11 8" xfId="10050"/>
    <cellStyle name="Total 7 11 8 2" xfId="21683"/>
    <cellStyle name="Total 7 11 8 2 2" xfId="48097"/>
    <cellStyle name="Total 7 11 8 3" xfId="48096"/>
    <cellStyle name="Total 7 11 9" xfId="10480"/>
    <cellStyle name="Total 7 11 9 2" xfId="22059"/>
    <cellStyle name="Total 7 11 9 2 2" xfId="48099"/>
    <cellStyle name="Total 7 11 9 3" xfId="48098"/>
    <cellStyle name="Total 7 12" xfId="7330"/>
    <cellStyle name="Total 7 12 2" xfId="19306"/>
    <cellStyle name="Total 7 12 2 2" xfId="48101"/>
    <cellStyle name="Total 7 12 3" xfId="48100"/>
    <cellStyle name="Total 7 13" xfId="7799"/>
    <cellStyle name="Total 7 13 2" xfId="19715"/>
    <cellStyle name="Total 7 13 2 2" xfId="48103"/>
    <cellStyle name="Total 7 13 3" xfId="48102"/>
    <cellStyle name="Total 7 14" xfId="8247"/>
    <cellStyle name="Total 7 14 2" xfId="20102"/>
    <cellStyle name="Total 7 14 2 2" xfId="48105"/>
    <cellStyle name="Total 7 14 3" xfId="48104"/>
    <cellStyle name="Total 7 15" xfId="8708"/>
    <cellStyle name="Total 7 15 2" xfId="20498"/>
    <cellStyle name="Total 7 15 2 2" xfId="48107"/>
    <cellStyle name="Total 7 15 3" xfId="48106"/>
    <cellStyle name="Total 7 16" xfId="9157"/>
    <cellStyle name="Total 7 16 2" xfId="20898"/>
    <cellStyle name="Total 7 16 2 2" xfId="48109"/>
    <cellStyle name="Total 7 16 3" xfId="48108"/>
    <cellStyle name="Total 7 17" xfId="9606"/>
    <cellStyle name="Total 7 17 2" xfId="21298"/>
    <cellStyle name="Total 7 17 2 2" xfId="48111"/>
    <cellStyle name="Total 7 17 3" xfId="48110"/>
    <cellStyle name="Total 7 18" xfId="10048"/>
    <cellStyle name="Total 7 18 2" xfId="21681"/>
    <cellStyle name="Total 7 18 2 2" xfId="48113"/>
    <cellStyle name="Total 7 18 3" xfId="48112"/>
    <cellStyle name="Total 7 19" xfId="10478"/>
    <cellStyle name="Total 7 19 2" xfId="22057"/>
    <cellStyle name="Total 7 19 2 2" xfId="48115"/>
    <cellStyle name="Total 7 19 3" xfId="48114"/>
    <cellStyle name="Total 7 2" xfId="4568"/>
    <cellStyle name="Total 7 2 10" xfId="10899"/>
    <cellStyle name="Total 7 2 10 2" xfId="22422"/>
    <cellStyle name="Total 7 2 10 2 2" xfId="48118"/>
    <cellStyle name="Total 7 2 10 3" xfId="48117"/>
    <cellStyle name="Total 7 2 11" xfId="11312"/>
    <cellStyle name="Total 7 2 11 2" xfId="22791"/>
    <cellStyle name="Total 7 2 11 2 2" xfId="48120"/>
    <cellStyle name="Total 7 2 11 3" xfId="48119"/>
    <cellStyle name="Total 7 2 12" xfId="11737"/>
    <cellStyle name="Total 7 2 12 2" xfId="23172"/>
    <cellStyle name="Total 7 2 12 2 2" xfId="48122"/>
    <cellStyle name="Total 7 2 12 3" xfId="48121"/>
    <cellStyle name="Total 7 2 13" xfId="12154"/>
    <cellStyle name="Total 7 2 13 2" xfId="23555"/>
    <cellStyle name="Total 7 2 13 2 2" xfId="48124"/>
    <cellStyle name="Total 7 2 13 3" xfId="48123"/>
    <cellStyle name="Total 7 2 14" xfId="12532"/>
    <cellStyle name="Total 7 2 14 2" xfId="23891"/>
    <cellStyle name="Total 7 2 14 2 2" xfId="48126"/>
    <cellStyle name="Total 7 2 14 3" xfId="48125"/>
    <cellStyle name="Total 7 2 15" xfId="12885"/>
    <cellStyle name="Total 7 2 15 2" xfId="24217"/>
    <cellStyle name="Total 7 2 15 2 2" xfId="48128"/>
    <cellStyle name="Total 7 2 15 3" xfId="48127"/>
    <cellStyle name="Total 7 2 16" xfId="13297"/>
    <cellStyle name="Total 7 2 16 2" xfId="24596"/>
    <cellStyle name="Total 7 2 16 2 2" xfId="48130"/>
    <cellStyle name="Total 7 2 16 3" xfId="48129"/>
    <cellStyle name="Total 7 2 17" xfId="13633"/>
    <cellStyle name="Total 7 2 17 2" xfId="24901"/>
    <cellStyle name="Total 7 2 17 2 2" xfId="48132"/>
    <cellStyle name="Total 7 2 17 3" xfId="48131"/>
    <cellStyle name="Total 7 2 18" xfId="13963"/>
    <cellStyle name="Total 7 2 18 2" xfId="25203"/>
    <cellStyle name="Total 7 2 18 2 2" xfId="48134"/>
    <cellStyle name="Total 7 2 18 3" xfId="48133"/>
    <cellStyle name="Total 7 2 19" xfId="14284"/>
    <cellStyle name="Total 7 2 19 2" xfId="25503"/>
    <cellStyle name="Total 7 2 19 2 2" xfId="48136"/>
    <cellStyle name="Total 7 2 19 3" xfId="48135"/>
    <cellStyle name="Total 7 2 2" xfId="7333"/>
    <cellStyle name="Total 7 2 2 2" xfId="19309"/>
    <cellStyle name="Total 7 2 2 2 2" xfId="48138"/>
    <cellStyle name="Total 7 2 2 3" xfId="48137"/>
    <cellStyle name="Total 7 2 20" xfId="14575"/>
    <cellStyle name="Total 7 2 20 2" xfId="48139"/>
    <cellStyle name="Total 7 2 21" xfId="48116"/>
    <cellStyle name="Total 7 2 3" xfId="7802"/>
    <cellStyle name="Total 7 2 3 2" xfId="19718"/>
    <cellStyle name="Total 7 2 3 2 2" xfId="48141"/>
    <cellStyle name="Total 7 2 3 3" xfId="48140"/>
    <cellStyle name="Total 7 2 4" xfId="8250"/>
    <cellStyle name="Total 7 2 4 2" xfId="20105"/>
    <cellStyle name="Total 7 2 4 2 2" xfId="48143"/>
    <cellStyle name="Total 7 2 4 3" xfId="48142"/>
    <cellStyle name="Total 7 2 5" xfId="8711"/>
    <cellStyle name="Total 7 2 5 2" xfId="20501"/>
    <cellStyle name="Total 7 2 5 2 2" xfId="48145"/>
    <cellStyle name="Total 7 2 5 3" xfId="48144"/>
    <cellStyle name="Total 7 2 6" xfId="9160"/>
    <cellStyle name="Total 7 2 6 2" xfId="20901"/>
    <cellStyle name="Total 7 2 6 2 2" xfId="48147"/>
    <cellStyle name="Total 7 2 6 3" xfId="48146"/>
    <cellStyle name="Total 7 2 7" xfId="9609"/>
    <cellStyle name="Total 7 2 7 2" xfId="21301"/>
    <cellStyle name="Total 7 2 7 2 2" xfId="48149"/>
    <cellStyle name="Total 7 2 7 3" xfId="48148"/>
    <cellStyle name="Total 7 2 8" xfId="10051"/>
    <cellStyle name="Total 7 2 8 2" xfId="21684"/>
    <cellStyle name="Total 7 2 8 2 2" xfId="48151"/>
    <cellStyle name="Total 7 2 8 3" xfId="48150"/>
    <cellStyle name="Total 7 2 9" xfId="10481"/>
    <cellStyle name="Total 7 2 9 2" xfId="22060"/>
    <cellStyle name="Total 7 2 9 2 2" xfId="48153"/>
    <cellStyle name="Total 7 2 9 3" xfId="48152"/>
    <cellStyle name="Total 7 20" xfId="10896"/>
    <cellStyle name="Total 7 20 2" xfId="22419"/>
    <cellStyle name="Total 7 20 2 2" xfId="48155"/>
    <cellStyle name="Total 7 20 3" xfId="48154"/>
    <cellStyle name="Total 7 21" xfId="11309"/>
    <cellStyle name="Total 7 21 2" xfId="22788"/>
    <cellStyle name="Total 7 21 2 2" xfId="48157"/>
    <cellStyle name="Total 7 21 3" xfId="48156"/>
    <cellStyle name="Total 7 22" xfId="11734"/>
    <cellStyle name="Total 7 22 2" xfId="23169"/>
    <cellStyle name="Total 7 22 2 2" xfId="48159"/>
    <cellStyle name="Total 7 22 3" xfId="48158"/>
    <cellStyle name="Total 7 23" xfId="12151"/>
    <cellStyle name="Total 7 23 2" xfId="23552"/>
    <cellStyle name="Total 7 23 2 2" xfId="48161"/>
    <cellStyle name="Total 7 23 3" xfId="48160"/>
    <cellStyle name="Total 7 24" xfId="12529"/>
    <cellStyle name="Total 7 24 2" xfId="23888"/>
    <cellStyle name="Total 7 24 2 2" xfId="48163"/>
    <cellStyle name="Total 7 24 3" xfId="48162"/>
    <cellStyle name="Total 7 25" xfId="12882"/>
    <cellStyle name="Total 7 25 2" xfId="24214"/>
    <cellStyle name="Total 7 25 2 2" xfId="48165"/>
    <cellStyle name="Total 7 25 3" xfId="48164"/>
    <cellStyle name="Total 7 26" xfId="13294"/>
    <cellStyle name="Total 7 26 2" xfId="24593"/>
    <cellStyle name="Total 7 26 2 2" xfId="48167"/>
    <cellStyle name="Total 7 26 3" xfId="48166"/>
    <cellStyle name="Total 7 27" xfId="13630"/>
    <cellStyle name="Total 7 27 2" xfId="24898"/>
    <cellStyle name="Total 7 27 2 2" xfId="48169"/>
    <cellStyle name="Total 7 27 3" xfId="48168"/>
    <cellStyle name="Total 7 28" xfId="13960"/>
    <cellStyle name="Total 7 28 2" xfId="25200"/>
    <cellStyle name="Total 7 28 2 2" xfId="48171"/>
    <cellStyle name="Total 7 28 3" xfId="48170"/>
    <cellStyle name="Total 7 29" xfId="14281"/>
    <cellStyle name="Total 7 29 2" xfId="25500"/>
    <cellStyle name="Total 7 29 2 2" xfId="48173"/>
    <cellStyle name="Total 7 29 3" xfId="48172"/>
    <cellStyle name="Total 7 3" xfId="4569"/>
    <cellStyle name="Total 7 3 10" xfId="10900"/>
    <cellStyle name="Total 7 3 10 2" xfId="22423"/>
    <cellStyle name="Total 7 3 10 2 2" xfId="48176"/>
    <cellStyle name="Total 7 3 10 3" xfId="48175"/>
    <cellStyle name="Total 7 3 11" xfId="11313"/>
    <cellStyle name="Total 7 3 11 2" xfId="22792"/>
    <cellStyle name="Total 7 3 11 2 2" xfId="48178"/>
    <cellStyle name="Total 7 3 11 3" xfId="48177"/>
    <cellStyle name="Total 7 3 12" xfId="11738"/>
    <cellStyle name="Total 7 3 12 2" xfId="23173"/>
    <cellStyle name="Total 7 3 12 2 2" xfId="48180"/>
    <cellStyle name="Total 7 3 12 3" xfId="48179"/>
    <cellStyle name="Total 7 3 13" xfId="12155"/>
    <cellStyle name="Total 7 3 13 2" xfId="23556"/>
    <cellStyle name="Total 7 3 13 2 2" xfId="48182"/>
    <cellStyle name="Total 7 3 13 3" xfId="48181"/>
    <cellStyle name="Total 7 3 14" xfId="12533"/>
    <cellStyle name="Total 7 3 14 2" xfId="23892"/>
    <cellStyle name="Total 7 3 14 2 2" xfId="48184"/>
    <cellStyle name="Total 7 3 14 3" xfId="48183"/>
    <cellStyle name="Total 7 3 15" xfId="12886"/>
    <cellStyle name="Total 7 3 15 2" xfId="24218"/>
    <cellStyle name="Total 7 3 15 2 2" xfId="48186"/>
    <cellStyle name="Total 7 3 15 3" xfId="48185"/>
    <cellStyle name="Total 7 3 16" xfId="13298"/>
    <cellStyle name="Total 7 3 16 2" xfId="24597"/>
    <cellStyle name="Total 7 3 16 2 2" xfId="48188"/>
    <cellStyle name="Total 7 3 16 3" xfId="48187"/>
    <cellStyle name="Total 7 3 17" xfId="13634"/>
    <cellStyle name="Total 7 3 17 2" xfId="24902"/>
    <cellStyle name="Total 7 3 17 2 2" xfId="48190"/>
    <cellStyle name="Total 7 3 17 3" xfId="48189"/>
    <cellStyle name="Total 7 3 18" xfId="13964"/>
    <cellStyle name="Total 7 3 18 2" xfId="25204"/>
    <cellStyle name="Total 7 3 18 2 2" xfId="48192"/>
    <cellStyle name="Total 7 3 18 3" xfId="48191"/>
    <cellStyle name="Total 7 3 19" xfId="14285"/>
    <cellStyle name="Total 7 3 19 2" xfId="25504"/>
    <cellStyle name="Total 7 3 19 2 2" xfId="48194"/>
    <cellStyle name="Total 7 3 19 3" xfId="48193"/>
    <cellStyle name="Total 7 3 2" xfId="7334"/>
    <cellStyle name="Total 7 3 2 2" xfId="19310"/>
    <cellStyle name="Total 7 3 2 2 2" xfId="48196"/>
    <cellStyle name="Total 7 3 2 3" xfId="48195"/>
    <cellStyle name="Total 7 3 20" xfId="14576"/>
    <cellStyle name="Total 7 3 20 2" xfId="48197"/>
    <cellStyle name="Total 7 3 21" xfId="48174"/>
    <cellStyle name="Total 7 3 3" xfId="7803"/>
    <cellStyle name="Total 7 3 3 2" xfId="19719"/>
    <cellStyle name="Total 7 3 3 2 2" xfId="48199"/>
    <cellStyle name="Total 7 3 3 3" xfId="48198"/>
    <cellStyle name="Total 7 3 4" xfId="8251"/>
    <cellStyle name="Total 7 3 4 2" xfId="20106"/>
    <cellStyle name="Total 7 3 4 2 2" xfId="48201"/>
    <cellStyle name="Total 7 3 4 3" xfId="48200"/>
    <cellStyle name="Total 7 3 5" xfId="8712"/>
    <cellStyle name="Total 7 3 5 2" xfId="20502"/>
    <cellStyle name="Total 7 3 5 2 2" xfId="48203"/>
    <cellStyle name="Total 7 3 5 3" xfId="48202"/>
    <cellStyle name="Total 7 3 6" xfId="9161"/>
    <cellStyle name="Total 7 3 6 2" xfId="20902"/>
    <cellStyle name="Total 7 3 6 2 2" xfId="48205"/>
    <cellStyle name="Total 7 3 6 3" xfId="48204"/>
    <cellStyle name="Total 7 3 7" xfId="9610"/>
    <cellStyle name="Total 7 3 7 2" xfId="21302"/>
    <cellStyle name="Total 7 3 7 2 2" xfId="48207"/>
    <cellStyle name="Total 7 3 7 3" xfId="48206"/>
    <cellStyle name="Total 7 3 8" xfId="10052"/>
    <cellStyle name="Total 7 3 8 2" xfId="21685"/>
    <cellStyle name="Total 7 3 8 2 2" xfId="48209"/>
    <cellStyle name="Total 7 3 8 3" xfId="48208"/>
    <cellStyle name="Total 7 3 9" xfId="10482"/>
    <cellStyle name="Total 7 3 9 2" xfId="22061"/>
    <cellStyle name="Total 7 3 9 2 2" xfId="48211"/>
    <cellStyle name="Total 7 3 9 3" xfId="48210"/>
    <cellStyle name="Total 7 30" xfId="14572"/>
    <cellStyle name="Total 7 30 2" xfId="48212"/>
    <cellStyle name="Total 7 31" xfId="48023"/>
    <cellStyle name="Total 7 32" xfId="4565"/>
    <cellStyle name="Total 7 4" xfId="4570"/>
    <cellStyle name="Total 7 4 10" xfId="10901"/>
    <cellStyle name="Total 7 4 10 2" xfId="22424"/>
    <cellStyle name="Total 7 4 10 2 2" xfId="48215"/>
    <cellStyle name="Total 7 4 10 3" xfId="48214"/>
    <cellStyle name="Total 7 4 11" xfId="11314"/>
    <cellStyle name="Total 7 4 11 2" xfId="22793"/>
    <cellStyle name="Total 7 4 11 2 2" xfId="48217"/>
    <cellStyle name="Total 7 4 11 3" xfId="48216"/>
    <cellStyle name="Total 7 4 12" xfId="11739"/>
    <cellStyle name="Total 7 4 12 2" xfId="23174"/>
    <cellStyle name="Total 7 4 12 2 2" xfId="48219"/>
    <cellStyle name="Total 7 4 12 3" xfId="48218"/>
    <cellStyle name="Total 7 4 13" xfId="12156"/>
    <cellStyle name="Total 7 4 13 2" xfId="23557"/>
    <cellStyle name="Total 7 4 13 2 2" xfId="48221"/>
    <cellStyle name="Total 7 4 13 3" xfId="48220"/>
    <cellStyle name="Total 7 4 14" xfId="12534"/>
    <cellStyle name="Total 7 4 14 2" xfId="23893"/>
    <cellStyle name="Total 7 4 14 2 2" xfId="48223"/>
    <cellStyle name="Total 7 4 14 3" xfId="48222"/>
    <cellStyle name="Total 7 4 15" xfId="12887"/>
    <cellStyle name="Total 7 4 15 2" xfId="24219"/>
    <cellStyle name="Total 7 4 15 2 2" xfId="48225"/>
    <cellStyle name="Total 7 4 15 3" xfId="48224"/>
    <cellStyle name="Total 7 4 16" xfId="13299"/>
    <cellStyle name="Total 7 4 16 2" xfId="24598"/>
    <cellStyle name="Total 7 4 16 2 2" xfId="48227"/>
    <cellStyle name="Total 7 4 16 3" xfId="48226"/>
    <cellStyle name="Total 7 4 17" xfId="13635"/>
    <cellStyle name="Total 7 4 17 2" xfId="24903"/>
    <cellStyle name="Total 7 4 17 2 2" xfId="48229"/>
    <cellStyle name="Total 7 4 17 3" xfId="48228"/>
    <cellStyle name="Total 7 4 18" xfId="13965"/>
    <cellStyle name="Total 7 4 18 2" xfId="25205"/>
    <cellStyle name="Total 7 4 18 2 2" xfId="48231"/>
    <cellStyle name="Total 7 4 18 3" xfId="48230"/>
    <cellStyle name="Total 7 4 19" xfId="14286"/>
    <cellStyle name="Total 7 4 19 2" xfId="25505"/>
    <cellStyle name="Total 7 4 19 2 2" xfId="48233"/>
    <cellStyle name="Total 7 4 19 3" xfId="48232"/>
    <cellStyle name="Total 7 4 2" xfId="7335"/>
    <cellStyle name="Total 7 4 2 2" xfId="19311"/>
    <cellStyle name="Total 7 4 2 2 2" xfId="48235"/>
    <cellStyle name="Total 7 4 2 3" xfId="48234"/>
    <cellStyle name="Total 7 4 20" xfId="14577"/>
    <cellStyle name="Total 7 4 20 2" xfId="48236"/>
    <cellStyle name="Total 7 4 21" xfId="48213"/>
    <cellStyle name="Total 7 4 3" xfId="7804"/>
    <cellStyle name="Total 7 4 3 2" xfId="19720"/>
    <cellStyle name="Total 7 4 3 2 2" xfId="48238"/>
    <cellStyle name="Total 7 4 3 3" xfId="48237"/>
    <cellStyle name="Total 7 4 4" xfId="8252"/>
    <cellStyle name="Total 7 4 4 2" xfId="20107"/>
    <cellStyle name="Total 7 4 4 2 2" xfId="48240"/>
    <cellStyle name="Total 7 4 4 3" xfId="48239"/>
    <cellStyle name="Total 7 4 5" xfId="8713"/>
    <cellStyle name="Total 7 4 5 2" xfId="20503"/>
    <cellStyle name="Total 7 4 5 2 2" xfId="48242"/>
    <cellStyle name="Total 7 4 5 3" xfId="48241"/>
    <cellStyle name="Total 7 4 6" xfId="9162"/>
    <cellStyle name="Total 7 4 6 2" xfId="20903"/>
    <cellStyle name="Total 7 4 6 2 2" xfId="48244"/>
    <cellStyle name="Total 7 4 6 3" xfId="48243"/>
    <cellStyle name="Total 7 4 7" xfId="9611"/>
    <cellStyle name="Total 7 4 7 2" xfId="21303"/>
    <cellStyle name="Total 7 4 7 2 2" xfId="48246"/>
    <cellStyle name="Total 7 4 7 3" xfId="48245"/>
    <cellStyle name="Total 7 4 8" xfId="10053"/>
    <cellStyle name="Total 7 4 8 2" xfId="21686"/>
    <cellStyle name="Total 7 4 8 2 2" xfId="48248"/>
    <cellStyle name="Total 7 4 8 3" xfId="48247"/>
    <cellStyle name="Total 7 4 9" xfId="10483"/>
    <cellStyle name="Total 7 4 9 2" xfId="22062"/>
    <cellStyle name="Total 7 4 9 2 2" xfId="48250"/>
    <cellStyle name="Total 7 4 9 3" xfId="48249"/>
    <cellStyle name="Total 7 5" xfId="4571"/>
    <cellStyle name="Total 7 5 10" xfId="10902"/>
    <cellStyle name="Total 7 5 10 2" xfId="22425"/>
    <cellStyle name="Total 7 5 10 2 2" xfId="48253"/>
    <cellStyle name="Total 7 5 10 3" xfId="48252"/>
    <cellStyle name="Total 7 5 11" xfId="11315"/>
    <cellStyle name="Total 7 5 11 2" xfId="22794"/>
    <cellStyle name="Total 7 5 11 2 2" xfId="48255"/>
    <cellStyle name="Total 7 5 11 3" xfId="48254"/>
    <cellStyle name="Total 7 5 12" xfId="11740"/>
    <cellStyle name="Total 7 5 12 2" xfId="23175"/>
    <cellStyle name="Total 7 5 12 2 2" xfId="48257"/>
    <cellStyle name="Total 7 5 12 3" xfId="48256"/>
    <cellStyle name="Total 7 5 13" xfId="12157"/>
    <cellStyle name="Total 7 5 13 2" xfId="23558"/>
    <cellStyle name="Total 7 5 13 2 2" xfId="48259"/>
    <cellStyle name="Total 7 5 13 3" xfId="48258"/>
    <cellStyle name="Total 7 5 14" xfId="12535"/>
    <cellStyle name="Total 7 5 14 2" xfId="23894"/>
    <cellStyle name="Total 7 5 14 2 2" xfId="48261"/>
    <cellStyle name="Total 7 5 14 3" xfId="48260"/>
    <cellStyle name="Total 7 5 15" xfId="12888"/>
    <cellStyle name="Total 7 5 15 2" xfId="24220"/>
    <cellStyle name="Total 7 5 15 2 2" xfId="48263"/>
    <cellStyle name="Total 7 5 15 3" xfId="48262"/>
    <cellStyle name="Total 7 5 16" xfId="13300"/>
    <cellStyle name="Total 7 5 16 2" xfId="24599"/>
    <cellStyle name="Total 7 5 16 2 2" xfId="48265"/>
    <cellStyle name="Total 7 5 16 3" xfId="48264"/>
    <cellStyle name="Total 7 5 17" xfId="13636"/>
    <cellStyle name="Total 7 5 17 2" xfId="24904"/>
    <cellStyle name="Total 7 5 17 2 2" xfId="48267"/>
    <cellStyle name="Total 7 5 17 3" xfId="48266"/>
    <cellStyle name="Total 7 5 18" xfId="13966"/>
    <cellStyle name="Total 7 5 18 2" xfId="25206"/>
    <cellStyle name="Total 7 5 18 2 2" xfId="48269"/>
    <cellStyle name="Total 7 5 18 3" xfId="48268"/>
    <cellStyle name="Total 7 5 19" xfId="14287"/>
    <cellStyle name="Total 7 5 19 2" xfId="25506"/>
    <cellStyle name="Total 7 5 19 2 2" xfId="48271"/>
    <cellStyle name="Total 7 5 19 3" xfId="48270"/>
    <cellStyle name="Total 7 5 2" xfId="7336"/>
    <cellStyle name="Total 7 5 2 2" xfId="19312"/>
    <cellStyle name="Total 7 5 2 2 2" xfId="48273"/>
    <cellStyle name="Total 7 5 2 3" xfId="48272"/>
    <cellStyle name="Total 7 5 20" xfId="14578"/>
    <cellStyle name="Total 7 5 20 2" xfId="48274"/>
    <cellStyle name="Total 7 5 21" xfId="48251"/>
    <cellStyle name="Total 7 5 3" xfId="7805"/>
    <cellStyle name="Total 7 5 3 2" xfId="19721"/>
    <cellStyle name="Total 7 5 3 2 2" xfId="48276"/>
    <cellStyle name="Total 7 5 3 3" xfId="48275"/>
    <cellStyle name="Total 7 5 4" xfId="8253"/>
    <cellStyle name="Total 7 5 4 2" xfId="20108"/>
    <cellStyle name="Total 7 5 4 2 2" xfId="48278"/>
    <cellStyle name="Total 7 5 4 3" xfId="48277"/>
    <cellStyle name="Total 7 5 5" xfId="8714"/>
    <cellStyle name="Total 7 5 5 2" xfId="20504"/>
    <cellStyle name="Total 7 5 5 2 2" xfId="48280"/>
    <cellStyle name="Total 7 5 5 3" xfId="48279"/>
    <cellStyle name="Total 7 5 6" xfId="9163"/>
    <cellStyle name="Total 7 5 6 2" xfId="20904"/>
    <cellStyle name="Total 7 5 6 2 2" xfId="48282"/>
    <cellStyle name="Total 7 5 6 3" xfId="48281"/>
    <cellStyle name="Total 7 5 7" xfId="9612"/>
    <cellStyle name="Total 7 5 7 2" xfId="21304"/>
    <cellStyle name="Total 7 5 7 2 2" xfId="48284"/>
    <cellStyle name="Total 7 5 7 3" xfId="48283"/>
    <cellStyle name="Total 7 5 8" xfId="10054"/>
    <cellStyle name="Total 7 5 8 2" xfId="21687"/>
    <cellStyle name="Total 7 5 8 2 2" xfId="48286"/>
    <cellStyle name="Total 7 5 8 3" xfId="48285"/>
    <cellStyle name="Total 7 5 9" xfId="10484"/>
    <cellStyle name="Total 7 5 9 2" xfId="22063"/>
    <cellStyle name="Total 7 5 9 2 2" xfId="48288"/>
    <cellStyle name="Total 7 5 9 3" xfId="48287"/>
    <cellStyle name="Total 7 6" xfId="4572"/>
    <cellStyle name="Total 7 6 10" xfId="10903"/>
    <cellStyle name="Total 7 6 10 2" xfId="22426"/>
    <cellStyle name="Total 7 6 10 2 2" xfId="48291"/>
    <cellStyle name="Total 7 6 10 3" xfId="48290"/>
    <cellStyle name="Total 7 6 11" xfId="11316"/>
    <cellStyle name="Total 7 6 11 2" xfId="22795"/>
    <cellStyle name="Total 7 6 11 2 2" xfId="48293"/>
    <cellStyle name="Total 7 6 11 3" xfId="48292"/>
    <cellStyle name="Total 7 6 12" xfId="11741"/>
    <cellStyle name="Total 7 6 12 2" xfId="23176"/>
    <cellStyle name="Total 7 6 12 2 2" xfId="48295"/>
    <cellStyle name="Total 7 6 12 3" xfId="48294"/>
    <cellStyle name="Total 7 6 13" xfId="12158"/>
    <cellStyle name="Total 7 6 13 2" xfId="23559"/>
    <cellStyle name="Total 7 6 13 2 2" xfId="48297"/>
    <cellStyle name="Total 7 6 13 3" xfId="48296"/>
    <cellStyle name="Total 7 6 14" xfId="12536"/>
    <cellStyle name="Total 7 6 14 2" xfId="23895"/>
    <cellStyle name="Total 7 6 14 2 2" xfId="48299"/>
    <cellStyle name="Total 7 6 14 3" xfId="48298"/>
    <cellStyle name="Total 7 6 15" xfId="12889"/>
    <cellStyle name="Total 7 6 15 2" xfId="24221"/>
    <cellStyle name="Total 7 6 15 2 2" xfId="48301"/>
    <cellStyle name="Total 7 6 15 3" xfId="48300"/>
    <cellStyle name="Total 7 6 16" xfId="13301"/>
    <cellStyle name="Total 7 6 16 2" xfId="24600"/>
    <cellStyle name="Total 7 6 16 2 2" xfId="48303"/>
    <cellStyle name="Total 7 6 16 3" xfId="48302"/>
    <cellStyle name="Total 7 6 17" xfId="13637"/>
    <cellStyle name="Total 7 6 17 2" xfId="24905"/>
    <cellStyle name="Total 7 6 17 2 2" xfId="48305"/>
    <cellStyle name="Total 7 6 17 3" xfId="48304"/>
    <cellStyle name="Total 7 6 18" xfId="13967"/>
    <cellStyle name="Total 7 6 18 2" xfId="25207"/>
    <cellStyle name="Total 7 6 18 2 2" xfId="48307"/>
    <cellStyle name="Total 7 6 18 3" xfId="48306"/>
    <cellStyle name="Total 7 6 19" xfId="14288"/>
    <cellStyle name="Total 7 6 19 2" xfId="25507"/>
    <cellStyle name="Total 7 6 19 2 2" xfId="48309"/>
    <cellStyle name="Total 7 6 19 3" xfId="48308"/>
    <cellStyle name="Total 7 6 2" xfId="7337"/>
    <cellStyle name="Total 7 6 2 2" xfId="19313"/>
    <cellStyle name="Total 7 6 2 2 2" xfId="48311"/>
    <cellStyle name="Total 7 6 2 3" xfId="48310"/>
    <cellStyle name="Total 7 6 20" xfId="14579"/>
    <cellStyle name="Total 7 6 20 2" xfId="48312"/>
    <cellStyle name="Total 7 6 21" xfId="48289"/>
    <cellStyle name="Total 7 6 3" xfId="7806"/>
    <cellStyle name="Total 7 6 3 2" xfId="19722"/>
    <cellStyle name="Total 7 6 3 2 2" xfId="48314"/>
    <cellStyle name="Total 7 6 3 3" xfId="48313"/>
    <cellStyle name="Total 7 6 4" xfId="8254"/>
    <cellStyle name="Total 7 6 4 2" xfId="20109"/>
    <cellStyle name="Total 7 6 4 2 2" xfId="48316"/>
    <cellStyle name="Total 7 6 4 3" xfId="48315"/>
    <cellStyle name="Total 7 6 5" xfId="8715"/>
    <cellStyle name="Total 7 6 5 2" xfId="20505"/>
    <cellStyle name="Total 7 6 5 2 2" xfId="48318"/>
    <cellStyle name="Total 7 6 5 3" xfId="48317"/>
    <cellStyle name="Total 7 6 6" xfId="9164"/>
    <cellStyle name="Total 7 6 6 2" xfId="20905"/>
    <cellStyle name="Total 7 6 6 2 2" xfId="48320"/>
    <cellStyle name="Total 7 6 6 3" xfId="48319"/>
    <cellStyle name="Total 7 6 7" xfId="9613"/>
    <cellStyle name="Total 7 6 7 2" xfId="21305"/>
    <cellStyle name="Total 7 6 7 2 2" xfId="48322"/>
    <cellStyle name="Total 7 6 7 3" xfId="48321"/>
    <cellStyle name="Total 7 6 8" xfId="10055"/>
    <cellStyle name="Total 7 6 8 2" xfId="21688"/>
    <cellStyle name="Total 7 6 8 2 2" xfId="48324"/>
    <cellStyle name="Total 7 6 8 3" xfId="48323"/>
    <cellStyle name="Total 7 6 9" xfId="10485"/>
    <cellStyle name="Total 7 6 9 2" xfId="22064"/>
    <cellStyle name="Total 7 6 9 2 2" xfId="48326"/>
    <cellStyle name="Total 7 6 9 3" xfId="48325"/>
    <cellStyle name="Total 7 7" xfId="4573"/>
    <cellStyle name="Total 7 7 10" xfId="10904"/>
    <cellStyle name="Total 7 7 10 2" xfId="22427"/>
    <cellStyle name="Total 7 7 10 2 2" xfId="48329"/>
    <cellStyle name="Total 7 7 10 3" xfId="48328"/>
    <cellStyle name="Total 7 7 11" xfId="11317"/>
    <cellStyle name="Total 7 7 11 2" xfId="22796"/>
    <cellStyle name="Total 7 7 11 2 2" xfId="48331"/>
    <cellStyle name="Total 7 7 11 3" xfId="48330"/>
    <cellStyle name="Total 7 7 12" xfId="11742"/>
    <cellStyle name="Total 7 7 12 2" xfId="23177"/>
    <cellStyle name="Total 7 7 12 2 2" xfId="48333"/>
    <cellStyle name="Total 7 7 12 3" xfId="48332"/>
    <cellStyle name="Total 7 7 13" xfId="12159"/>
    <cellStyle name="Total 7 7 13 2" xfId="23560"/>
    <cellStyle name="Total 7 7 13 2 2" xfId="48335"/>
    <cellStyle name="Total 7 7 13 3" xfId="48334"/>
    <cellStyle name="Total 7 7 14" xfId="12537"/>
    <cellStyle name="Total 7 7 14 2" xfId="23896"/>
    <cellStyle name="Total 7 7 14 2 2" xfId="48337"/>
    <cellStyle name="Total 7 7 14 3" xfId="48336"/>
    <cellStyle name="Total 7 7 15" xfId="12890"/>
    <cellStyle name="Total 7 7 15 2" xfId="24222"/>
    <cellStyle name="Total 7 7 15 2 2" xfId="48339"/>
    <cellStyle name="Total 7 7 15 3" xfId="48338"/>
    <cellStyle name="Total 7 7 16" xfId="13302"/>
    <cellStyle name="Total 7 7 16 2" xfId="24601"/>
    <cellStyle name="Total 7 7 16 2 2" xfId="48341"/>
    <cellStyle name="Total 7 7 16 3" xfId="48340"/>
    <cellStyle name="Total 7 7 17" xfId="13638"/>
    <cellStyle name="Total 7 7 17 2" xfId="24906"/>
    <cellStyle name="Total 7 7 17 2 2" xfId="48343"/>
    <cellStyle name="Total 7 7 17 3" xfId="48342"/>
    <cellStyle name="Total 7 7 18" xfId="13968"/>
    <cellStyle name="Total 7 7 18 2" xfId="25208"/>
    <cellStyle name="Total 7 7 18 2 2" xfId="48345"/>
    <cellStyle name="Total 7 7 18 3" xfId="48344"/>
    <cellStyle name="Total 7 7 19" xfId="14289"/>
    <cellStyle name="Total 7 7 19 2" xfId="25508"/>
    <cellStyle name="Total 7 7 19 2 2" xfId="48347"/>
    <cellStyle name="Total 7 7 19 3" xfId="48346"/>
    <cellStyle name="Total 7 7 2" xfId="7338"/>
    <cellStyle name="Total 7 7 2 2" xfId="19314"/>
    <cellStyle name="Total 7 7 2 2 2" xfId="48349"/>
    <cellStyle name="Total 7 7 2 3" xfId="48348"/>
    <cellStyle name="Total 7 7 20" xfId="14580"/>
    <cellStyle name="Total 7 7 20 2" xfId="48350"/>
    <cellStyle name="Total 7 7 21" xfId="48327"/>
    <cellStyle name="Total 7 7 3" xfId="7807"/>
    <cellStyle name="Total 7 7 3 2" xfId="19723"/>
    <cellStyle name="Total 7 7 3 2 2" xfId="48352"/>
    <cellStyle name="Total 7 7 3 3" xfId="48351"/>
    <cellStyle name="Total 7 7 4" xfId="8255"/>
    <cellStyle name="Total 7 7 4 2" xfId="20110"/>
    <cellStyle name="Total 7 7 4 2 2" xfId="48354"/>
    <cellStyle name="Total 7 7 4 3" xfId="48353"/>
    <cellStyle name="Total 7 7 5" xfId="8716"/>
    <cellStyle name="Total 7 7 5 2" xfId="20506"/>
    <cellStyle name="Total 7 7 5 2 2" xfId="48356"/>
    <cellStyle name="Total 7 7 5 3" xfId="48355"/>
    <cellStyle name="Total 7 7 6" xfId="9165"/>
    <cellStyle name="Total 7 7 6 2" xfId="20906"/>
    <cellStyle name="Total 7 7 6 2 2" xfId="48358"/>
    <cellStyle name="Total 7 7 6 3" xfId="48357"/>
    <cellStyle name="Total 7 7 7" xfId="9614"/>
    <cellStyle name="Total 7 7 7 2" xfId="21306"/>
    <cellStyle name="Total 7 7 7 2 2" xfId="48360"/>
    <cellStyle name="Total 7 7 7 3" xfId="48359"/>
    <cellStyle name="Total 7 7 8" xfId="10056"/>
    <cellStyle name="Total 7 7 8 2" xfId="21689"/>
    <cellStyle name="Total 7 7 8 2 2" xfId="48362"/>
    <cellStyle name="Total 7 7 8 3" xfId="48361"/>
    <cellStyle name="Total 7 7 9" xfId="10486"/>
    <cellStyle name="Total 7 7 9 2" xfId="22065"/>
    <cellStyle name="Total 7 7 9 2 2" xfId="48364"/>
    <cellStyle name="Total 7 7 9 3" xfId="48363"/>
    <cellStyle name="Total 7 8" xfId="4574"/>
    <cellStyle name="Total 7 8 10" xfId="10905"/>
    <cellStyle name="Total 7 8 10 2" xfId="22428"/>
    <cellStyle name="Total 7 8 10 2 2" xfId="48367"/>
    <cellStyle name="Total 7 8 10 3" xfId="48366"/>
    <cellStyle name="Total 7 8 11" xfId="11318"/>
    <cellStyle name="Total 7 8 11 2" xfId="22797"/>
    <cellStyle name="Total 7 8 11 2 2" xfId="48369"/>
    <cellStyle name="Total 7 8 11 3" xfId="48368"/>
    <cellStyle name="Total 7 8 12" xfId="11743"/>
    <cellStyle name="Total 7 8 12 2" xfId="23178"/>
    <cellStyle name="Total 7 8 12 2 2" xfId="48371"/>
    <cellStyle name="Total 7 8 12 3" xfId="48370"/>
    <cellStyle name="Total 7 8 13" xfId="12160"/>
    <cellStyle name="Total 7 8 13 2" xfId="23561"/>
    <cellStyle name="Total 7 8 13 2 2" xfId="48373"/>
    <cellStyle name="Total 7 8 13 3" xfId="48372"/>
    <cellStyle name="Total 7 8 14" xfId="12538"/>
    <cellStyle name="Total 7 8 14 2" xfId="23897"/>
    <cellStyle name="Total 7 8 14 2 2" xfId="48375"/>
    <cellStyle name="Total 7 8 14 3" xfId="48374"/>
    <cellStyle name="Total 7 8 15" xfId="12891"/>
    <cellStyle name="Total 7 8 15 2" xfId="24223"/>
    <cellStyle name="Total 7 8 15 2 2" xfId="48377"/>
    <cellStyle name="Total 7 8 15 3" xfId="48376"/>
    <cellStyle name="Total 7 8 16" xfId="13303"/>
    <cellStyle name="Total 7 8 16 2" xfId="24602"/>
    <cellStyle name="Total 7 8 16 2 2" xfId="48379"/>
    <cellStyle name="Total 7 8 16 3" xfId="48378"/>
    <cellStyle name="Total 7 8 17" xfId="13639"/>
    <cellStyle name="Total 7 8 17 2" xfId="24907"/>
    <cellStyle name="Total 7 8 17 2 2" xfId="48381"/>
    <cellStyle name="Total 7 8 17 3" xfId="48380"/>
    <cellStyle name="Total 7 8 18" xfId="13969"/>
    <cellStyle name="Total 7 8 18 2" xfId="25209"/>
    <cellStyle name="Total 7 8 18 2 2" xfId="48383"/>
    <cellStyle name="Total 7 8 18 3" xfId="48382"/>
    <cellStyle name="Total 7 8 19" xfId="14290"/>
    <cellStyle name="Total 7 8 19 2" xfId="25509"/>
    <cellStyle name="Total 7 8 19 2 2" xfId="48385"/>
    <cellStyle name="Total 7 8 19 3" xfId="48384"/>
    <cellStyle name="Total 7 8 2" xfId="7339"/>
    <cellStyle name="Total 7 8 2 2" xfId="19315"/>
    <cellStyle name="Total 7 8 2 2 2" xfId="48387"/>
    <cellStyle name="Total 7 8 2 3" xfId="48386"/>
    <cellStyle name="Total 7 8 20" xfId="14581"/>
    <cellStyle name="Total 7 8 20 2" xfId="48388"/>
    <cellStyle name="Total 7 8 21" xfId="48365"/>
    <cellStyle name="Total 7 8 3" xfId="7808"/>
    <cellStyle name="Total 7 8 3 2" xfId="19724"/>
    <cellStyle name="Total 7 8 3 2 2" xfId="48390"/>
    <cellStyle name="Total 7 8 3 3" xfId="48389"/>
    <cellStyle name="Total 7 8 4" xfId="8256"/>
    <cellStyle name="Total 7 8 4 2" xfId="20111"/>
    <cellStyle name="Total 7 8 4 2 2" xfId="48392"/>
    <cellStyle name="Total 7 8 4 3" xfId="48391"/>
    <cellStyle name="Total 7 8 5" xfId="8717"/>
    <cellStyle name="Total 7 8 5 2" xfId="20507"/>
    <cellStyle name="Total 7 8 5 2 2" xfId="48394"/>
    <cellStyle name="Total 7 8 5 3" xfId="48393"/>
    <cellStyle name="Total 7 8 6" xfId="9166"/>
    <cellStyle name="Total 7 8 6 2" xfId="20907"/>
    <cellStyle name="Total 7 8 6 2 2" xfId="48396"/>
    <cellStyle name="Total 7 8 6 3" xfId="48395"/>
    <cellStyle name="Total 7 8 7" xfId="9615"/>
    <cellStyle name="Total 7 8 7 2" xfId="21307"/>
    <cellStyle name="Total 7 8 7 2 2" xfId="48398"/>
    <cellStyle name="Total 7 8 7 3" xfId="48397"/>
    <cellStyle name="Total 7 8 8" xfId="10057"/>
    <cellStyle name="Total 7 8 8 2" xfId="21690"/>
    <cellStyle name="Total 7 8 8 2 2" xfId="48400"/>
    <cellStyle name="Total 7 8 8 3" xfId="48399"/>
    <cellStyle name="Total 7 8 9" xfId="10487"/>
    <cellStyle name="Total 7 8 9 2" xfId="22066"/>
    <cellStyle name="Total 7 8 9 2 2" xfId="48402"/>
    <cellStyle name="Total 7 8 9 3" xfId="48401"/>
    <cellStyle name="Total 7 9" xfId="4575"/>
    <cellStyle name="Total 7 9 10" xfId="10906"/>
    <cellStyle name="Total 7 9 10 2" xfId="22429"/>
    <cellStyle name="Total 7 9 10 2 2" xfId="48405"/>
    <cellStyle name="Total 7 9 10 3" xfId="48404"/>
    <cellStyle name="Total 7 9 11" xfId="11319"/>
    <cellStyle name="Total 7 9 11 2" xfId="22798"/>
    <cellStyle name="Total 7 9 11 2 2" xfId="48407"/>
    <cellStyle name="Total 7 9 11 3" xfId="48406"/>
    <cellStyle name="Total 7 9 12" xfId="11744"/>
    <cellStyle name="Total 7 9 12 2" xfId="23179"/>
    <cellStyle name="Total 7 9 12 2 2" xfId="48409"/>
    <cellStyle name="Total 7 9 12 3" xfId="48408"/>
    <cellStyle name="Total 7 9 13" xfId="12161"/>
    <cellStyle name="Total 7 9 13 2" xfId="23562"/>
    <cellStyle name="Total 7 9 13 2 2" xfId="48411"/>
    <cellStyle name="Total 7 9 13 3" xfId="48410"/>
    <cellStyle name="Total 7 9 14" xfId="12539"/>
    <cellStyle name="Total 7 9 14 2" xfId="23898"/>
    <cellStyle name="Total 7 9 14 2 2" xfId="48413"/>
    <cellStyle name="Total 7 9 14 3" xfId="48412"/>
    <cellStyle name="Total 7 9 15" xfId="12892"/>
    <cellStyle name="Total 7 9 15 2" xfId="24224"/>
    <cellStyle name="Total 7 9 15 2 2" xfId="48415"/>
    <cellStyle name="Total 7 9 15 3" xfId="48414"/>
    <cellStyle name="Total 7 9 16" xfId="13304"/>
    <cellStyle name="Total 7 9 16 2" xfId="24603"/>
    <cellStyle name="Total 7 9 16 2 2" xfId="48417"/>
    <cellStyle name="Total 7 9 16 3" xfId="48416"/>
    <cellStyle name="Total 7 9 17" xfId="13640"/>
    <cellStyle name="Total 7 9 17 2" xfId="24908"/>
    <cellStyle name="Total 7 9 17 2 2" xfId="48419"/>
    <cellStyle name="Total 7 9 17 3" xfId="48418"/>
    <cellStyle name="Total 7 9 18" xfId="13970"/>
    <cellStyle name="Total 7 9 18 2" xfId="25210"/>
    <cellStyle name="Total 7 9 18 2 2" xfId="48421"/>
    <cellStyle name="Total 7 9 18 3" xfId="48420"/>
    <cellStyle name="Total 7 9 19" xfId="14291"/>
    <cellStyle name="Total 7 9 19 2" xfId="25510"/>
    <cellStyle name="Total 7 9 19 2 2" xfId="48423"/>
    <cellStyle name="Total 7 9 19 3" xfId="48422"/>
    <cellStyle name="Total 7 9 2" xfId="7340"/>
    <cellStyle name="Total 7 9 2 2" xfId="19316"/>
    <cellStyle name="Total 7 9 2 2 2" xfId="48425"/>
    <cellStyle name="Total 7 9 2 3" xfId="48424"/>
    <cellStyle name="Total 7 9 20" xfId="14582"/>
    <cellStyle name="Total 7 9 20 2" xfId="48426"/>
    <cellStyle name="Total 7 9 21" xfId="48403"/>
    <cellStyle name="Total 7 9 3" xfId="7809"/>
    <cellStyle name="Total 7 9 3 2" xfId="19725"/>
    <cellStyle name="Total 7 9 3 2 2" xfId="48428"/>
    <cellStyle name="Total 7 9 3 3" xfId="48427"/>
    <cellStyle name="Total 7 9 4" xfId="8257"/>
    <cellStyle name="Total 7 9 4 2" xfId="20112"/>
    <cellStyle name="Total 7 9 4 2 2" xfId="48430"/>
    <cellStyle name="Total 7 9 4 3" xfId="48429"/>
    <cellStyle name="Total 7 9 5" xfId="8718"/>
    <cellStyle name="Total 7 9 5 2" xfId="20508"/>
    <cellStyle name="Total 7 9 5 2 2" xfId="48432"/>
    <cellStyle name="Total 7 9 5 3" xfId="48431"/>
    <cellStyle name="Total 7 9 6" xfId="9167"/>
    <cellStyle name="Total 7 9 6 2" xfId="20908"/>
    <cellStyle name="Total 7 9 6 2 2" xfId="48434"/>
    <cellStyle name="Total 7 9 6 3" xfId="48433"/>
    <cellStyle name="Total 7 9 7" xfId="9616"/>
    <cellStyle name="Total 7 9 7 2" xfId="21308"/>
    <cellStyle name="Total 7 9 7 2 2" xfId="48436"/>
    <cellStyle name="Total 7 9 7 3" xfId="48435"/>
    <cellStyle name="Total 7 9 8" xfId="10058"/>
    <cellStyle name="Total 7 9 8 2" xfId="21691"/>
    <cellStyle name="Total 7 9 8 2 2" xfId="48438"/>
    <cellStyle name="Total 7 9 8 3" xfId="48437"/>
    <cellStyle name="Total 7 9 9" xfId="10488"/>
    <cellStyle name="Total 7 9 9 2" xfId="22067"/>
    <cellStyle name="Total 7 9 9 2 2" xfId="48440"/>
    <cellStyle name="Total 7 9 9 3" xfId="48439"/>
    <cellStyle name="Total 8" xfId="621"/>
    <cellStyle name="Total 8 10" xfId="10907"/>
    <cellStyle name="Total 8 10 2" xfId="22430"/>
    <cellStyle name="Total 8 10 2 2" xfId="48443"/>
    <cellStyle name="Total 8 10 3" xfId="48442"/>
    <cellStyle name="Total 8 11" xfId="11320"/>
    <cellStyle name="Total 8 11 2" xfId="22799"/>
    <cellStyle name="Total 8 11 2 2" xfId="48445"/>
    <cellStyle name="Total 8 11 3" xfId="48444"/>
    <cellStyle name="Total 8 12" xfId="11745"/>
    <cellStyle name="Total 8 12 2" xfId="23180"/>
    <cellStyle name="Total 8 12 2 2" xfId="48447"/>
    <cellStyle name="Total 8 12 3" xfId="48446"/>
    <cellStyle name="Total 8 13" xfId="12162"/>
    <cellStyle name="Total 8 13 2" xfId="23563"/>
    <cellStyle name="Total 8 13 2 2" xfId="48449"/>
    <cellStyle name="Total 8 13 3" xfId="48448"/>
    <cellStyle name="Total 8 14" xfId="12540"/>
    <cellStyle name="Total 8 14 2" xfId="23899"/>
    <cellStyle name="Total 8 14 2 2" xfId="48451"/>
    <cellStyle name="Total 8 14 3" xfId="48450"/>
    <cellStyle name="Total 8 15" xfId="12893"/>
    <cellStyle name="Total 8 15 2" xfId="24225"/>
    <cellStyle name="Total 8 15 2 2" xfId="48453"/>
    <cellStyle name="Total 8 15 3" xfId="48452"/>
    <cellStyle name="Total 8 16" xfId="13305"/>
    <cellStyle name="Total 8 16 2" xfId="24604"/>
    <cellStyle name="Total 8 16 2 2" xfId="48455"/>
    <cellStyle name="Total 8 16 3" xfId="48454"/>
    <cellStyle name="Total 8 17" xfId="13641"/>
    <cellStyle name="Total 8 17 2" xfId="24909"/>
    <cellStyle name="Total 8 17 2 2" xfId="48457"/>
    <cellStyle name="Total 8 17 3" xfId="48456"/>
    <cellStyle name="Total 8 18" xfId="13971"/>
    <cellStyle name="Total 8 18 2" xfId="25211"/>
    <cellStyle name="Total 8 18 2 2" xfId="48459"/>
    <cellStyle name="Total 8 18 3" xfId="48458"/>
    <cellStyle name="Total 8 19" xfId="14292"/>
    <cellStyle name="Total 8 19 2" xfId="25511"/>
    <cellStyle name="Total 8 19 2 2" xfId="48461"/>
    <cellStyle name="Total 8 19 3" xfId="48460"/>
    <cellStyle name="Total 8 2" xfId="7341"/>
    <cellStyle name="Total 8 2 2" xfId="19317"/>
    <cellStyle name="Total 8 2 2 2" xfId="48463"/>
    <cellStyle name="Total 8 2 3" xfId="48462"/>
    <cellStyle name="Total 8 20" xfId="14583"/>
    <cellStyle name="Total 8 20 2" xfId="48464"/>
    <cellStyle name="Total 8 21" xfId="48441"/>
    <cellStyle name="Total 8 22" xfId="4576"/>
    <cellStyle name="Total 8 3" xfId="7810"/>
    <cellStyle name="Total 8 3 2" xfId="19726"/>
    <cellStyle name="Total 8 3 2 2" xfId="48466"/>
    <cellStyle name="Total 8 3 3" xfId="48465"/>
    <cellStyle name="Total 8 4" xfId="8258"/>
    <cellStyle name="Total 8 4 2" xfId="20113"/>
    <cellStyle name="Total 8 4 2 2" xfId="48468"/>
    <cellStyle name="Total 8 4 3" xfId="48467"/>
    <cellStyle name="Total 8 5" xfId="8719"/>
    <cellStyle name="Total 8 5 2" xfId="20509"/>
    <cellStyle name="Total 8 5 2 2" xfId="48470"/>
    <cellStyle name="Total 8 5 3" xfId="48469"/>
    <cellStyle name="Total 8 6" xfId="9168"/>
    <cellStyle name="Total 8 6 2" xfId="20909"/>
    <cellStyle name="Total 8 6 2 2" xfId="48472"/>
    <cellStyle name="Total 8 6 3" xfId="48471"/>
    <cellStyle name="Total 8 7" xfId="9617"/>
    <cellStyle name="Total 8 7 2" xfId="21309"/>
    <cellStyle name="Total 8 7 2 2" xfId="48474"/>
    <cellStyle name="Total 8 7 3" xfId="48473"/>
    <cellStyle name="Total 8 8" xfId="10059"/>
    <cellStyle name="Total 8 8 2" xfId="21692"/>
    <cellStyle name="Total 8 8 2 2" xfId="48476"/>
    <cellStyle name="Total 8 8 3" xfId="48475"/>
    <cellStyle name="Total 8 9" xfId="10489"/>
    <cellStyle name="Total 8 9 2" xfId="22068"/>
    <cellStyle name="Total 8 9 2 2" xfId="48478"/>
    <cellStyle name="Total 8 9 3" xfId="48477"/>
    <cellStyle name="Total 9" xfId="739"/>
    <cellStyle name="Total 9 10" xfId="10908"/>
    <cellStyle name="Total 9 10 2" xfId="22431"/>
    <cellStyle name="Total 9 10 2 2" xfId="48481"/>
    <cellStyle name="Total 9 10 3" xfId="48480"/>
    <cellStyle name="Total 9 11" xfId="11321"/>
    <cellStyle name="Total 9 11 2" xfId="22800"/>
    <cellStyle name="Total 9 11 2 2" xfId="48483"/>
    <cellStyle name="Total 9 11 3" xfId="48482"/>
    <cellStyle name="Total 9 12" xfId="11746"/>
    <cellStyle name="Total 9 12 2" xfId="23181"/>
    <cellStyle name="Total 9 12 2 2" xfId="48485"/>
    <cellStyle name="Total 9 12 3" xfId="48484"/>
    <cellStyle name="Total 9 13" xfId="12163"/>
    <cellStyle name="Total 9 13 2" xfId="23564"/>
    <cellStyle name="Total 9 13 2 2" xfId="48487"/>
    <cellStyle name="Total 9 13 3" xfId="48486"/>
    <cellStyle name="Total 9 14" xfId="12541"/>
    <cellStyle name="Total 9 14 2" xfId="23900"/>
    <cellStyle name="Total 9 14 2 2" xfId="48489"/>
    <cellStyle name="Total 9 14 3" xfId="48488"/>
    <cellStyle name="Total 9 15" xfId="12894"/>
    <cellStyle name="Total 9 15 2" xfId="24226"/>
    <cellStyle name="Total 9 15 2 2" xfId="48491"/>
    <cellStyle name="Total 9 15 3" xfId="48490"/>
    <cellStyle name="Total 9 16" xfId="13306"/>
    <cellStyle name="Total 9 16 2" xfId="24605"/>
    <cellStyle name="Total 9 16 2 2" xfId="48493"/>
    <cellStyle name="Total 9 16 3" xfId="48492"/>
    <cellStyle name="Total 9 17" xfId="13642"/>
    <cellStyle name="Total 9 17 2" xfId="24910"/>
    <cellStyle name="Total 9 17 2 2" xfId="48495"/>
    <cellStyle name="Total 9 17 3" xfId="48494"/>
    <cellStyle name="Total 9 18" xfId="13972"/>
    <cellStyle name="Total 9 18 2" xfId="25212"/>
    <cellStyle name="Total 9 18 2 2" xfId="48497"/>
    <cellStyle name="Total 9 18 3" xfId="48496"/>
    <cellStyle name="Total 9 19" xfId="14293"/>
    <cellStyle name="Total 9 19 2" xfId="25512"/>
    <cellStyle name="Total 9 19 2 2" xfId="48499"/>
    <cellStyle name="Total 9 19 3" xfId="48498"/>
    <cellStyle name="Total 9 2" xfId="7342"/>
    <cellStyle name="Total 9 2 2" xfId="19318"/>
    <cellStyle name="Total 9 2 2 2" xfId="48501"/>
    <cellStyle name="Total 9 2 3" xfId="48500"/>
    <cellStyle name="Total 9 20" xfId="14584"/>
    <cellStyle name="Total 9 20 2" xfId="48502"/>
    <cellStyle name="Total 9 21" xfId="48479"/>
    <cellStyle name="Total 9 22" xfId="4577"/>
    <cellStyle name="Total 9 3" xfId="7811"/>
    <cellStyle name="Total 9 3 2" xfId="19727"/>
    <cellStyle name="Total 9 3 2 2" xfId="48504"/>
    <cellStyle name="Total 9 3 3" xfId="48503"/>
    <cellStyle name="Total 9 4" xfId="8259"/>
    <cellStyle name="Total 9 4 2" xfId="20114"/>
    <cellStyle name="Total 9 4 2 2" xfId="48506"/>
    <cellStyle name="Total 9 4 3" xfId="48505"/>
    <cellStyle name="Total 9 5" xfId="8720"/>
    <cellStyle name="Total 9 5 2" xfId="20510"/>
    <cellStyle name="Total 9 5 2 2" xfId="48508"/>
    <cellStyle name="Total 9 5 3" xfId="48507"/>
    <cellStyle name="Total 9 6" xfId="9169"/>
    <cellStyle name="Total 9 6 2" xfId="20910"/>
    <cellStyle name="Total 9 6 2 2" xfId="48510"/>
    <cellStyle name="Total 9 6 3" xfId="48509"/>
    <cellStyle name="Total 9 7" xfId="9618"/>
    <cellStyle name="Total 9 7 2" xfId="21310"/>
    <cellStyle name="Total 9 7 2 2" xfId="48512"/>
    <cellStyle name="Total 9 7 3" xfId="48511"/>
    <cellStyle name="Total 9 8" xfId="10060"/>
    <cellStyle name="Total 9 8 2" xfId="21693"/>
    <cellStyle name="Total 9 8 2 2" xfId="48514"/>
    <cellStyle name="Total 9 8 3" xfId="48513"/>
    <cellStyle name="Total 9 9" xfId="10490"/>
    <cellStyle name="Total 9 9 2" xfId="22069"/>
    <cellStyle name="Total 9 9 2 2" xfId="48516"/>
    <cellStyle name="Total 9 9 3" xfId="48515"/>
    <cellStyle name="Warning Text 10" xfId="857"/>
    <cellStyle name="Warning Text 10 2" xfId="48518"/>
    <cellStyle name="Warning Text 11" xfId="975"/>
    <cellStyle name="Warning Text 11 2" xfId="48519"/>
    <cellStyle name="Warning Text 12" xfId="4578"/>
    <cellStyle name="Warning Text 12 10" xfId="4579"/>
    <cellStyle name="Warning Text 12 10 2" xfId="48521"/>
    <cellStyle name="Warning Text 12 11" xfId="4580"/>
    <cellStyle name="Warning Text 12 11 2" xfId="48522"/>
    <cellStyle name="Warning Text 12 12" xfId="4581"/>
    <cellStyle name="Warning Text 12 12 2" xfId="48523"/>
    <cellStyle name="Warning Text 12 13" xfId="4582"/>
    <cellStyle name="Warning Text 12 13 2" xfId="48524"/>
    <cellStyle name="Warning Text 12 14" xfId="4583"/>
    <cellStyle name="Warning Text 12 14 2" xfId="48525"/>
    <cellStyle name="Warning Text 12 15" xfId="4584"/>
    <cellStyle name="Warning Text 12 15 2" xfId="48526"/>
    <cellStyle name="Warning Text 12 16" xfId="4585"/>
    <cellStyle name="Warning Text 12 16 2" xfId="48527"/>
    <cellStyle name="Warning Text 12 17" xfId="4586"/>
    <cellStyle name="Warning Text 12 17 2" xfId="48528"/>
    <cellStyle name="Warning Text 12 18" xfId="4587"/>
    <cellStyle name="Warning Text 12 18 2" xfId="48529"/>
    <cellStyle name="Warning Text 12 19" xfId="4588"/>
    <cellStyle name="Warning Text 12 19 2" xfId="48530"/>
    <cellStyle name="Warning Text 12 2" xfId="4589"/>
    <cellStyle name="Warning Text 12 2 2" xfId="48531"/>
    <cellStyle name="Warning Text 12 20" xfId="4590"/>
    <cellStyle name="Warning Text 12 20 2" xfId="48532"/>
    <cellStyle name="Warning Text 12 21" xfId="4591"/>
    <cellStyle name="Warning Text 12 21 2" xfId="48533"/>
    <cellStyle name="Warning Text 12 22" xfId="4592"/>
    <cellStyle name="Warning Text 12 22 2" xfId="48534"/>
    <cellStyle name="Warning Text 12 23" xfId="4593"/>
    <cellStyle name="Warning Text 12 23 2" xfId="48535"/>
    <cellStyle name="Warning Text 12 24" xfId="4594"/>
    <cellStyle name="Warning Text 12 24 2" xfId="48536"/>
    <cellStyle name="Warning Text 12 25" xfId="4595"/>
    <cellStyle name="Warning Text 12 25 2" xfId="48537"/>
    <cellStyle name="Warning Text 12 26" xfId="4596"/>
    <cellStyle name="Warning Text 12 26 2" xfId="48538"/>
    <cellStyle name="Warning Text 12 27" xfId="4597"/>
    <cellStyle name="Warning Text 12 27 2" xfId="48539"/>
    <cellStyle name="Warning Text 12 28" xfId="4598"/>
    <cellStyle name="Warning Text 12 28 2" xfId="48540"/>
    <cellStyle name="Warning Text 12 29" xfId="4599"/>
    <cellStyle name="Warning Text 12 29 2" xfId="48541"/>
    <cellStyle name="Warning Text 12 3" xfId="4600"/>
    <cellStyle name="Warning Text 12 3 2" xfId="48542"/>
    <cellStyle name="Warning Text 12 30" xfId="4601"/>
    <cellStyle name="Warning Text 12 30 2" xfId="48543"/>
    <cellStyle name="Warning Text 12 31" xfId="48520"/>
    <cellStyle name="Warning Text 12 4" xfId="4602"/>
    <cellStyle name="Warning Text 12 4 2" xfId="48544"/>
    <cellStyle name="Warning Text 12 5" xfId="4603"/>
    <cellStyle name="Warning Text 12 5 2" xfId="48545"/>
    <cellStyle name="Warning Text 12 6" xfId="4604"/>
    <cellStyle name="Warning Text 12 6 2" xfId="48546"/>
    <cellStyle name="Warning Text 12 7" xfId="4605"/>
    <cellStyle name="Warning Text 12 7 2" xfId="48547"/>
    <cellStyle name="Warning Text 12 8" xfId="4606"/>
    <cellStyle name="Warning Text 12 8 2" xfId="48548"/>
    <cellStyle name="Warning Text 12 9" xfId="4607"/>
    <cellStyle name="Warning Text 12 9 2" xfId="48549"/>
    <cellStyle name="Warning Text 13" xfId="4608"/>
    <cellStyle name="Warning Text 13 2" xfId="48550"/>
    <cellStyle name="Warning Text 14" xfId="4609"/>
    <cellStyle name="Warning Text 14 2" xfId="48551"/>
    <cellStyle name="Warning Text 15" xfId="4665"/>
    <cellStyle name="Warning Text 15 2" xfId="48552"/>
    <cellStyle name="Warning Text 16" xfId="17360"/>
    <cellStyle name="Warning Text 16 2" xfId="48553"/>
    <cellStyle name="Warning Text 17" xfId="48554"/>
    <cellStyle name="Warning Text 18" xfId="48517"/>
    <cellStyle name="Warning Text 2" xfId="43"/>
    <cellStyle name="Warning Text 2 10" xfId="1088"/>
    <cellStyle name="Warning Text 2 10 2" xfId="48555"/>
    <cellStyle name="Warning Text 2 11" xfId="1164"/>
    <cellStyle name="Warning Text 2 2" xfId="160"/>
    <cellStyle name="Warning Text 2 2 2" xfId="48556"/>
    <cellStyle name="Warning Text 2 3" xfId="319"/>
    <cellStyle name="Warning Text 2 3 2" xfId="48557"/>
    <cellStyle name="Warning Text 2 4" xfId="407"/>
    <cellStyle name="Warning Text 2 4 2" xfId="48558"/>
    <cellStyle name="Warning Text 2 5" xfId="494"/>
    <cellStyle name="Warning Text 2 5 2" xfId="48559"/>
    <cellStyle name="Warning Text 2 6" xfId="616"/>
    <cellStyle name="Warning Text 2 6 2" xfId="48560"/>
    <cellStyle name="Warning Text 2 7" xfId="734"/>
    <cellStyle name="Warning Text 2 7 2" xfId="48561"/>
    <cellStyle name="Warning Text 2 8" xfId="852"/>
    <cellStyle name="Warning Text 2 8 2" xfId="48562"/>
    <cellStyle name="Warning Text 2 9" xfId="971"/>
    <cellStyle name="Warning Text 2 9 2" xfId="48563"/>
    <cellStyle name="Warning Text 3" xfId="204"/>
    <cellStyle name="Warning Text 3 2" xfId="4610"/>
    <cellStyle name="Warning Text 3 2 2" xfId="48565"/>
    <cellStyle name="Warning Text 3 3" xfId="48564"/>
    <cellStyle name="Warning Text 4" xfId="205"/>
    <cellStyle name="Warning Text 4 2" xfId="4611"/>
    <cellStyle name="Warning Text 4 2 2" xfId="48567"/>
    <cellStyle name="Warning Text 4 3" xfId="48566"/>
    <cellStyle name="Warning Text 5" xfId="271"/>
    <cellStyle name="Warning Text 5 2" xfId="4612"/>
    <cellStyle name="Warning Text 5 2 2" xfId="48569"/>
    <cellStyle name="Warning Text 5 3" xfId="48568"/>
    <cellStyle name="Warning Text 6" xfId="499"/>
    <cellStyle name="Warning Text 6 2" xfId="4613"/>
    <cellStyle name="Warning Text 6 2 2" xfId="48571"/>
    <cellStyle name="Warning Text 6 3" xfId="48570"/>
    <cellStyle name="Warning Text 6 4" xfId="1591"/>
    <cellStyle name="Warning Text 7" xfId="618"/>
    <cellStyle name="Warning Text 7 10" xfId="4614"/>
    <cellStyle name="Warning Text 7 10 2" xfId="48573"/>
    <cellStyle name="Warning Text 7 11" xfId="4615"/>
    <cellStyle name="Warning Text 7 11 2" xfId="48574"/>
    <cellStyle name="Warning Text 7 12" xfId="48572"/>
    <cellStyle name="Warning Text 7 2" xfId="4616"/>
    <cellStyle name="Warning Text 7 2 2" xfId="48575"/>
    <cellStyle name="Warning Text 7 3" xfId="4617"/>
    <cellStyle name="Warning Text 7 3 2" xfId="48576"/>
    <cellStyle name="Warning Text 7 4" xfId="4618"/>
    <cellStyle name="Warning Text 7 4 2" xfId="48577"/>
    <cellStyle name="Warning Text 7 5" xfId="4619"/>
    <cellStyle name="Warning Text 7 5 2" xfId="48578"/>
    <cellStyle name="Warning Text 7 6" xfId="4620"/>
    <cellStyle name="Warning Text 7 6 2" xfId="48579"/>
    <cellStyle name="Warning Text 7 7" xfId="4621"/>
    <cellStyle name="Warning Text 7 7 2" xfId="48580"/>
    <cellStyle name="Warning Text 7 8" xfId="4622"/>
    <cellStyle name="Warning Text 7 8 2" xfId="48581"/>
    <cellStyle name="Warning Text 7 9" xfId="4623"/>
    <cellStyle name="Warning Text 7 9 2" xfId="48582"/>
    <cellStyle name="Warning Text 8" xfId="736"/>
    <cellStyle name="Warning Text 8 2" xfId="48583"/>
    <cellStyle name="Warning Text 9" xfId="854"/>
    <cellStyle name="Warning Text 9 2" xfId="48584"/>
  </cellStyles>
  <dxfs count="3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effectLst/>
              </a:rPr>
              <a:t> Change in 2017/18 Tariffs - October vs June forecast for conventional and intermittent power stations </a:t>
            </a:r>
          </a:p>
        </c:rich>
      </c:tx>
      <c:layout>
        <c:manualLayout>
          <c:xMode val="edge"/>
          <c:yMode val="edge"/>
          <c:x val="0.18259322842797659"/>
          <c:y val="6.48069563823606E-2"/>
        </c:manualLayout>
      </c:layout>
      <c:overlay val="0"/>
    </c:title>
    <c:autoTitleDeleted val="0"/>
    <c:plotArea>
      <c:layout>
        <c:manualLayout>
          <c:layoutTarget val="inner"/>
          <c:xMode val="edge"/>
          <c:yMode val="edge"/>
          <c:x val="0.12252176313665651"/>
          <c:y val="0.23464607000460821"/>
          <c:w val="0.81784389631087884"/>
          <c:h val="0.57085712568371705"/>
        </c:manualLayout>
      </c:layout>
      <c:barChart>
        <c:barDir val="col"/>
        <c:grouping val="clustered"/>
        <c:varyColors val="0"/>
        <c:ser>
          <c:idx val="2"/>
          <c:order val="1"/>
          <c:tx>
            <c:strRef>
              <c:f>'T13 &amp; Fig 1'!$C$5:$E$5</c:f>
              <c:strCache>
                <c:ptCount val="1"/>
                <c:pt idx="0">
                  <c:v>Conventional 80%</c:v>
                </c:pt>
              </c:strCache>
            </c:strRef>
          </c:tx>
          <c:spPr>
            <a:solidFill>
              <a:schemeClr val="accent1"/>
            </a:solidFill>
          </c:spPr>
          <c:invertIfNegative val="0"/>
          <c:cat>
            <c:numLit>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Lit>
          </c:cat>
          <c:val>
            <c:numRef>
              <c:f>'T13 &amp; Fig 1'!$E$7:$E$33</c:f>
              <c:numCache>
                <c:formatCode>#,##0.00_ ;\-#,##0.00\ </c:formatCode>
                <c:ptCount val="27"/>
                <c:pt idx="0">
                  <c:v>0.70917272524746622</c:v>
                </c:pt>
                <c:pt idx="1">
                  <c:v>0.38637283629027763</c:v>
                </c:pt>
                <c:pt idx="2">
                  <c:v>0.31651568885815706</c:v>
                </c:pt>
                <c:pt idx="3">
                  <c:v>0.18192392220736231</c:v>
                </c:pt>
                <c:pt idx="4">
                  <c:v>-0.24340915814166308</c:v>
                </c:pt>
                <c:pt idx="5">
                  <c:v>0.33014278509689277</c:v>
                </c:pt>
                <c:pt idx="6">
                  <c:v>0.22282744801211507</c:v>
                </c:pt>
                <c:pt idx="7">
                  <c:v>0.39400465056907308</c:v>
                </c:pt>
                <c:pt idx="8">
                  <c:v>0.3288634743948915</c:v>
                </c:pt>
                <c:pt idx="9">
                  <c:v>0.38694493451729528</c:v>
                </c:pt>
                <c:pt idx="10">
                  <c:v>-0.65662961735981007</c:v>
                </c:pt>
                <c:pt idx="11">
                  <c:v>-1.5806703311836365</c:v>
                </c:pt>
                <c:pt idx="12">
                  <c:v>-0.77845079084982238</c:v>
                </c:pt>
                <c:pt idx="13">
                  <c:v>0.58623552649046218</c:v>
                </c:pt>
                <c:pt idx="14">
                  <c:v>-0.23293916181997076</c:v>
                </c:pt>
                <c:pt idx="15">
                  <c:v>-0.11585803837812048</c:v>
                </c:pt>
                <c:pt idx="16">
                  <c:v>0.43356130066168053</c:v>
                </c:pt>
                <c:pt idx="17">
                  <c:v>0.14400049859615538</c:v>
                </c:pt>
                <c:pt idx="18">
                  <c:v>-0.46551135191031445</c:v>
                </c:pt>
                <c:pt idx="19">
                  <c:v>0.73144696566357581</c:v>
                </c:pt>
                <c:pt idx="20">
                  <c:v>0.39220174838779531</c:v>
                </c:pt>
                <c:pt idx="21">
                  <c:v>0.14521712168448442</c:v>
                </c:pt>
                <c:pt idx="22">
                  <c:v>0.52636875127478255</c:v>
                </c:pt>
                <c:pt idx="23">
                  <c:v>0.37743909332339687</c:v>
                </c:pt>
                <c:pt idx="24">
                  <c:v>1.0798017687489878</c:v>
                </c:pt>
                <c:pt idx="25">
                  <c:v>0.34094295619451387</c:v>
                </c:pt>
                <c:pt idx="26">
                  <c:v>0.22144691184449705</c:v>
                </c:pt>
              </c:numCache>
            </c:numRef>
          </c:val>
        </c:ser>
        <c:ser>
          <c:idx val="1"/>
          <c:order val="2"/>
          <c:tx>
            <c:strRef>
              <c:f>'T13 &amp; Fig 1'!$F$5:$H$5</c:f>
              <c:strCache>
                <c:ptCount val="1"/>
                <c:pt idx="0">
                  <c:v>Intermittent 40%</c:v>
                </c:pt>
              </c:strCache>
            </c:strRef>
          </c:tx>
          <c:spPr>
            <a:solidFill>
              <a:schemeClr val="accent3">
                <a:lumMod val="75000"/>
              </a:schemeClr>
            </a:solidFill>
          </c:spPr>
          <c:invertIfNegative val="0"/>
          <c:val>
            <c:numRef>
              <c:f>'T13 &amp; Fig 1'!$H$7:$H$33</c:f>
              <c:numCache>
                <c:formatCode>#,##0.00_ ;\-#,##0.00\ </c:formatCode>
                <c:ptCount val="27"/>
                <c:pt idx="0">
                  <c:v>-1.0646881544231803</c:v>
                </c:pt>
                <c:pt idx="1">
                  <c:v>-1.0212766231462709</c:v>
                </c:pt>
                <c:pt idx="2">
                  <c:v>-0.89388238008294962</c:v>
                </c:pt>
                <c:pt idx="3">
                  <c:v>-0.81675695823586025</c:v>
                </c:pt>
                <c:pt idx="4">
                  <c:v>-1.3494018149203448</c:v>
                </c:pt>
                <c:pt idx="5">
                  <c:v>-0.93852842881646126</c:v>
                </c:pt>
                <c:pt idx="6">
                  <c:v>-1.0649680632889016</c:v>
                </c:pt>
                <c:pt idx="7">
                  <c:v>-0.9947382507719098</c:v>
                </c:pt>
                <c:pt idx="8">
                  <c:v>-0.83151488206185142</c:v>
                </c:pt>
                <c:pt idx="9">
                  <c:v>-1.14879846942911</c:v>
                </c:pt>
                <c:pt idx="10">
                  <c:v>-0.80981892292066071</c:v>
                </c:pt>
                <c:pt idx="11">
                  <c:v>-1.0798880417481822</c:v>
                </c:pt>
                <c:pt idx="12">
                  <c:v>-0.44298133907292847</c:v>
                </c:pt>
                <c:pt idx="13">
                  <c:v>0.57808422149719529</c:v>
                </c:pt>
                <c:pt idx="14">
                  <c:v>0.19250174242071361</c:v>
                </c:pt>
                <c:pt idx="15">
                  <c:v>6.477695236000347E-2</c:v>
                </c:pt>
                <c:pt idx="16">
                  <c:v>0.10066222755128118</c:v>
                </c:pt>
                <c:pt idx="17">
                  <c:v>6.4803770147366713E-2</c:v>
                </c:pt>
                <c:pt idx="18">
                  <c:v>-0.26599674928854133</c:v>
                </c:pt>
                <c:pt idx="19">
                  <c:v>0.33740813514763568</c:v>
                </c:pt>
                <c:pt idx="20">
                  <c:v>0.26893023226670731</c:v>
                </c:pt>
                <c:pt idx="21">
                  <c:v>8.974100482796743E-2</c:v>
                </c:pt>
                <c:pt idx="22">
                  <c:v>0.32721674143549428</c:v>
                </c:pt>
                <c:pt idx="23">
                  <c:v>0.30878204659011677</c:v>
                </c:pt>
                <c:pt idx="24">
                  <c:v>0.41258193338865645</c:v>
                </c:pt>
                <c:pt idx="25">
                  <c:v>0.26395439830550638</c:v>
                </c:pt>
                <c:pt idx="26">
                  <c:v>0.2360148715467858</c:v>
                </c:pt>
              </c:numCache>
            </c:numRef>
          </c:val>
        </c:ser>
        <c:dLbls>
          <c:showLegendKey val="0"/>
          <c:showVal val="0"/>
          <c:showCatName val="0"/>
          <c:showSerName val="0"/>
          <c:showPercent val="0"/>
          <c:showBubbleSize val="0"/>
        </c:dLbls>
        <c:gapWidth val="150"/>
        <c:axId val="46951040"/>
        <c:axId val="46961408"/>
      </c:barChart>
      <c:lineChart>
        <c:grouping val="standard"/>
        <c:varyColors val="0"/>
        <c:ser>
          <c:idx val="0"/>
          <c:order val="0"/>
          <c:tx>
            <c:strRef>
              <c:f>'T13 &amp; Fig 1'!$I$5:$I$6</c:f>
              <c:strCache>
                <c:ptCount val="1"/>
                <c:pt idx="0">
                  <c:v>Change in Residual (£/kW)</c:v>
                </c:pt>
              </c:strCache>
            </c:strRef>
          </c:tx>
          <c:spPr>
            <a:ln>
              <a:solidFill>
                <a:srgbClr val="FF0000"/>
              </a:solidFill>
              <a:prstDash val="sysDash"/>
            </a:ln>
          </c:spPr>
          <c:marker>
            <c:symbol val="none"/>
          </c:marker>
          <c:val>
            <c:numRef>
              <c:f>'T13 &amp; Fig 1'!$I$7:$I$33</c:f>
              <c:numCache>
                <c:formatCode>#,##0.00_ ;\-#,##0.00\ </c:formatCode>
                <c:ptCount val="27"/>
                <c:pt idx="0">
                  <c:v>0.19911149377255732</c:v>
                </c:pt>
                <c:pt idx="1">
                  <c:v>0.19911149377255732</c:v>
                </c:pt>
                <c:pt idx="2">
                  <c:v>0.19911149377255732</c:v>
                </c:pt>
                <c:pt idx="3">
                  <c:v>0.19911149377255732</c:v>
                </c:pt>
                <c:pt idx="4">
                  <c:v>0.19911149377255732</c:v>
                </c:pt>
                <c:pt idx="5">
                  <c:v>0.19911149377255732</c:v>
                </c:pt>
                <c:pt idx="6">
                  <c:v>0.19911149377255732</c:v>
                </c:pt>
                <c:pt idx="7">
                  <c:v>0.19911149377255732</c:v>
                </c:pt>
                <c:pt idx="8">
                  <c:v>0.19911149377255732</c:v>
                </c:pt>
                <c:pt idx="9">
                  <c:v>0.19911149377255732</c:v>
                </c:pt>
                <c:pt idx="10">
                  <c:v>0.19911149377255732</c:v>
                </c:pt>
                <c:pt idx="11">
                  <c:v>0.19911149377255732</c:v>
                </c:pt>
                <c:pt idx="12">
                  <c:v>0.19911149377255732</c:v>
                </c:pt>
                <c:pt idx="13">
                  <c:v>0.19911149377255732</c:v>
                </c:pt>
                <c:pt idx="14">
                  <c:v>0.19911149377255732</c:v>
                </c:pt>
                <c:pt idx="15">
                  <c:v>0.19911149377255732</c:v>
                </c:pt>
                <c:pt idx="16">
                  <c:v>0.19911149377255732</c:v>
                </c:pt>
                <c:pt idx="17">
                  <c:v>0.19911149377255732</c:v>
                </c:pt>
                <c:pt idx="18">
                  <c:v>0.19911149377255732</c:v>
                </c:pt>
                <c:pt idx="19">
                  <c:v>0.19911149377255732</c:v>
                </c:pt>
                <c:pt idx="20">
                  <c:v>0.19911149377255732</c:v>
                </c:pt>
                <c:pt idx="21">
                  <c:v>0.19911149377255732</c:v>
                </c:pt>
                <c:pt idx="22">
                  <c:v>0.19911149377255732</c:v>
                </c:pt>
                <c:pt idx="23">
                  <c:v>0.19911149377255732</c:v>
                </c:pt>
                <c:pt idx="24">
                  <c:v>0.19911149377255732</c:v>
                </c:pt>
                <c:pt idx="25">
                  <c:v>0.19911149377255732</c:v>
                </c:pt>
                <c:pt idx="26">
                  <c:v>0.19911149377255732</c:v>
                </c:pt>
              </c:numCache>
            </c:numRef>
          </c:val>
          <c:smooth val="0"/>
        </c:ser>
        <c:dLbls>
          <c:showLegendKey val="0"/>
          <c:showVal val="0"/>
          <c:showCatName val="0"/>
          <c:showSerName val="0"/>
          <c:showPercent val="0"/>
          <c:showBubbleSize val="0"/>
        </c:dLbls>
        <c:marker val="1"/>
        <c:smooth val="0"/>
        <c:axId val="46951040"/>
        <c:axId val="46961408"/>
      </c:lineChart>
      <c:catAx>
        <c:axId val="46951040"/>
        <c:scaling>
          <c:orientation val="minMax"/>
        </c:scaling>
        <c:delete val="0"/>
        <c:axPos val="b"/>
        <c:title>
          <c:tx>
            <c:rich>
              <a:bodyPr/>
              <a:lstStyle/>
              <a:p>
                <a:pPr>
                  <a:defRPr sz="1200"/>
                </a:pPr>
                <a:r>
                  <a:rPr lang="en-US" sz="1200"/>
                  <a:t>Generation Zone</a:t>
                </a:r>
              </a:p>
            </c:rich>
          </c:tx>
          <c:overlay val="0"/>
        </c:title>
        <c:numFmt formatCode="General" sourceLinked="1"/>
        <c:majorTickMark val="out"/>
        <c:minorTickMark val="none"/>
        <c:tickLblPos val="low"/>
        <c:crossAx val="46961408"/>
        <c:crosses val="autoZero"/>
        <c:auto val="1"/>
        <c:lblAlgn val="ctr"/>
        <c:lblOffset val="100"/>
        <c:noMultiLvlLbl val="0"/>
      </c:catAx>
      <c:valAx>
        <c:axId val="46961408"/>
        <c:scaling>
          <c:orientation val="minMax"/>
        </c:scaling>
        <c:delete val="0"/>
        <c:axPos val="l"/>
        <c:majorGridlines/>
        <c:title>
          <c:tx>
            <c:rich>
              <a:bodyPr rot="-5400000" vert="horz"/>
              <a:lstStyle/>
              <a:p>
                <a:pPr>
                  <a:defRPr sz="1200"/>
                </a:pPr>
                <a:r>
                  <a:rPr lang="en-US" sz="1200"/>
                  <a:t>Change </a:t>
                </a:r>
                <a:r>
                  <a:rPr lang="en-US" sz="1200" baseline="0"/>
                  <a:t> in Generation Tariff £</a:t>
                </a:r>
                <a:r>
                  <a:rPr lang="en-US" sz="1200"/>
                  <a:t>/kW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46951040"/>
        <c:crosses val="autoZero"/>
        <c:crossBetween val="between"/>
      </c:valAx>
    </c:plotArea>
    <c:legend>
      <c:legendPos val="b"/>
      <c:layout>
        <c:manualLayout>
          <c:xMode val="edge"/>
          <c:yMode val="edge"/>
          <c:x val="0.18323469283570279"/>
          <c:y val="0.89800785398008454"/>
          <c:w val="0.63353061432859437"/>
          <c:h val="4.601250225401214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 Tariff Change in HH Demand Tariffs</a:t>
            </a:r>
          </a:p>
          <a:p>
            <a:pPr>
              <a:defRPr sz="1600"/>
            </a:pPr>
            <a:r>
              <a:rPr lang="en-US" sz="1600"/>
              <a:t>October vs June Forecast</a:t>
            </a:r>
          </a:p>
        </c:rich>
      </c:tx>
      <c:overlay val="0"/>
    </c:title>
    <c:autoTitleDeleted val="0"/>
    <c:plotArea>
      <c:layout>
        <c:manualLayout>
          <c:layoutTarget val="inner"/>
          <c:xMode val="edge"/>
          <c:yMode val="edge"/>
          <c:x val="0.10975240594925635"/>
          <c:y val="0.20316720704029642"/>
          <c:w val="0.81457923794008502"/>
          <c:h val="0.52606824146981623"/>
        </c:manualLayout>
      </c:layout>
      <c:barChart>
        <c:barDir val="col"/>
        <c:grouping val="clustered"/>
        <c:varyColors val="0"/>
        <c:ser>
          <c:idx val="2"/>
          <c:order val="0"/>
          <c:tx>
            <c:strRef>
              <c:f>'T15 &amp; Fig 2'!$E$3</c:f>
              <c:strCache>
                <c:ptCount val="1"/>
                <c:pt idx="0">
                  <c:v>Change (£/kW)</c:v>
                </c:pt>
              </c:strCache>
            </c:strRef>
          </c:tx>
          <c:spPr>
            <a:solidFill>
              <a:schemeClr val="tx2">
                <a:lumMod val="60000"/>
                <a:lumOff val="40000"/>
              </a:schemeClr>
            </a:solidFill>
          </c:spPr>
          <c:invertIfNegative val="0"/>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2'!$E$4:$E$17</c:f>
              <c:numCache>
                <c:formatCode>0.00</c:formatCode>
                <c:ptCount val="14"/>
                <c:pt idx="0">
                  <c:v>-1.5873872865880578</c:v>
                </c:pt>
                <c:pt idx="1">
                  <c:v>-0.68625581293256488</c:v>
                </c:pt>
                <c:pt idx="2">
                  <c:v>-0.32965160650203984</c:v>
                </c:pt>
                <c:pt idx="3">
                  <c:v>-0.92194172832240184</c:v>
                </c:pt>
                <c:pt idx="4">
                  <c:v>-1.0600725050370556</c:v>
                </c:pt>
                <c:pt idx="5">
                  <c:v>-0.69705610571072185</c:v>
                </c:pt>
                <c:pt idx="6">
                  <c:v>-1.2658498613314393</c:v>
                </c:pt>
                <c:pt idx="7">
                  <c:v>-0.97553627405739007</c:v>
                </c:pt>
                <c:pt idx="8">
                  <c:v>-1.6634036720257583</c:v>
                </c:pt>
                <c:pt idx="9">
                  <c:v>-1.9456401333510271</c:v>
                </c:pt>
                <c:pt idx="10">
                  <c:v>-1.7890690714047963</c:v>
                </c:pt>
                <c:pt idx="11">
                  <c:v>-1.8142890146177919</c:v>
                </c:pt>
                <c:pt idx="12">
                  <c:v>-1.6333317156281169</c:v>
                </c:pt>
                <c:pt idx="13">
                  <c:v>-1.43209269764656</c:v>
                </c:pt>
              </c:numCache>
            </c:numRef>
          </c:val>
        </c:ser>
        <c:dLbls>
          <c:showLegendKey val="0"/>
          <c:showVal val="0"/>
          <c:showCatName val="0"/>
          <c:showSerName val="0"/>
          <c:showPercent val="0"/>
          <c:showBubbleSize val="0"/>
        </c:dLbls>
        <c:gapWidth val="150"/>
        <c:axId val="103783040"/>
        <c:axId val="103822080"/>
      </c:barChart>
      <c:lineChart>
        <c:grouping val="standard"/>
        <c:varyColors val="0"/>
        <c:ser>
          <c:idx val="3"/>
          <c:order val="1"/>
          <c:tx>
            <c:strRef>
              <c:f>'T15 &amp; Fig 2'!$F$3</c:f>
              <c:strCache>
                <c:ptCount val="1"/>
                <c:pt idx="0">
                  <c:v>Change in Residual (£/kW)</c:v>
                </c:pt>
              </c:strCache>
            </c:strRef>
          </c:tx>
          <c:spPr>
            <a:ln>
              <a:solidFill>
                <a:srgbClr val="FF0000"/>
              </a:solidFill>
              <a:prstDash val="dash"/>
            </a:ln>
          </c:spPr>
          <c:marker>
            <c:symbol val="none"/>
          </c:marker>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2'!$F$4:$F$17</c:f>
              <c:numCache>
                <c:formatCode>0.00</c:formatCode>
                <c:ptCount val="14"/>
                <c:pt idx="0">
                  <c:v>-1.3475410983193612</c:v>
                </c:pt>
                <c:pt idx="1">
                  <c:v>-1.3475410983193612</c:v>
                </c:pt>
                <c:pt idx="2">
                  <c:v>-1.3475410983193612</c:v>
                </c:pt>
                <c:pt idx="3">
                  <c:v>-1.3475410983193612</c:v>
                </c:pt>
                <c:pt idx="4">
                  <c:v>-1.3475410983193612</c:v>
                </c:pt>
                <c:pt idx="5">
                  <c:v>-1.3475410983193612</c:v>
                </c:pt>
                <c:pt idx="6">
                  <c:v>-1.3475410983193612</c:v>
                </c:pt>
                <c:pt idx="7">
                  <c:v>-1.3475410983193612</c:v>
                </c:pt>
                <c:pt idx="8">
                  <c:v>-1.3475410983193612</c:v>
                </c:pt>
                <c:pt idx="9">
                  <c:v>-1.3475410983193612</c:v>
                </c:pt>
                <c:pt idx="10">
                  <c:v>-1.3475410983193612</c:v>
                </c:pt>
                <c:pt idx="11">
                  <c:v>-1.3475410983193612</c:v>
                </c:pt>
                <c:pt idx="12">
                  <c:v>-1.3475410983193612</c:v>
                </c:pt>
                <c:pt idx="13">
                  <c:v>-1.3475410983193612</c:v>
                </c:pt>
              </c:numCache>
            </c:numRef>
          </c:val>
          <c:smooth val="0"/>
        </c:ser>
        <c:dLbls>
          <c:showLegendKey val="0"/>
          <c:showVal val="0"/>
          <c:showCatName val="0"/>
          <c:showSerName val="0"/>
          <c:showPercent val="0"/>
          <c:showBubbleSize val="0"/>
        </c:dLbls>
        <c:marker val="1"/>
        <c:smooth val="0"/>
        <c:axId val="103783040"/>
        <c:axId val="103822080"/>
      </c:lineChart>
      <c:catAx>
        <c:axId val="103783040"/>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03822080"/>
        <c:crosses val="autoZero"/>
        <c:auto val="1"/>
        <c:lblAlgn val="ctr"/>
        <c:lblOffset val="100"/>
        <c:noMultiLvlLbl val="0"/>
      </c:catAx>
      <c:valAx>
        <c:axId val="103822080"/>
        <c:scaling>
          <c:orientation val="minMax"/>
          <c:max val="3.5"/>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103783040"/>
        <c:crosses val="autoZero"/>
        <c:crossBetween val="between"/>
      </c:valAx>
      <c:spPr>
        <a:noFill/>
      </c:spPr>
    </c:plotArea>
    <c:legend>
      <c:legendPos val="b"/>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HH Demand Tariffs - October and</a:t>
            </a:r>
            <a:r>
              <a:rPr lang="en-US" sz="1600" baseline="0"/>
              <a:t> June</a:t>
            </a:r>
            <a:r>
              <a:rPr lang="en-US" sz="1600"/>
              <a:t> Forecast</a:t>
            </a:r>
          </a:p>
        </c:rich>
      </c:tx>
      <c:layout>
        <c:manualLayout>
          <c:xMode val="edge"/>
          <c:yMode val="edge"/>
          <c:x val="0.18877604166666664"/>
          <c:y val="2.3460410557184751E-2"/>
        </c:manualLayout>
      </c:layout>
      <c:overlay val="0"/>
    </c:title>
    <c:autoTitleDeleted val="0"/>
    <c:plotArea>
      <c:layout>
        <c:manualLayout>
          <c:layoutTarget val="inner"/>
          <c:xMode val="edge"/>
          <c:yMode val="edge"/>
          <c:x val="0.15402333497375328"/>
          <c:y val="0.20707722385141741"/>
          <c:w val="0.77030839895013137"/>
          <c:h val="0.52215823461949951"/>
        </c:manualLayout>
      </c:layout>
      <c:barChart>
        <c:barDir val="col"/>
        <c:grouping val="clustered"/>
        <c:varyColors val="0"/>
        <c:ser>
          <c:idx val="2"/>
          <c:order val="0"/>
          <c:tx>
            <c:strRef>
              <c:f>'T15 &amp; Fig 2'!$C$3</c:f>
              <c:strCache>
                <c:ptCount val="1"/>
                <c:pt idx="0">
                  <c:v>2017/18
June
(£/kW)</c:v>
                </c:pt>
              </c:strCache>
            </c:strRef>
          </c:tx>
          <c:spPr>
            <a:solidFill>
              <a:schemeClr val="tx2">
                <a:lumMod val="60000"/>
                <a:lumOff val="40000"/>
              </a:schemeClr>
            </a:solidFill>
          </c:spPr>
          <c:invertIfNegative val="0"/>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2'!$C$4:$C$17</c:f>
              <c:numCache>
                <c:formatCode>0.00_)</c:formatCode>
                <c:ptCount val="14"/>
                <c:pt idx="0">
                  <c:v>30.953593482907355</c:v>
                </c:pt>
                <c:pt idx="1">
                  <c:v>30.879715036828944</c:v>
                </c:pt>
                <c:pt idx="2">
                  <c:v>39.401676170665581</c:v>
                </c:pt>
                <c:pt idx="3">
                  <c:v>45.471604886755514</c:v>
                </c:pt>
                <c:pt idx="4">
                  <c:v>45.330331226926731</c:v>
                </c:pt>
                <c:pt idx="5">
                  <c:v>47.198854270874641</c:v>
                </c:pt>
                <c:pt idx="6">
                  <c:v>48.575162166429081</c:v>
                </c:pt>
                <c:pt idx="7">
                  <c:v>50.036516021259331</c:v>
                </c:pt>
                <c:pt idx="8">
                  <c:v>50.502771431563353</c:v>
                </c:pt>
                <c:pt idx="9">
                  <c:v>47.165954452155596</c:v>
                </c:pt>
                <c:pt idx="10">
                  <c:v>53.474869495240128</c:v>
                </c:pt>
                <c:pt idx="11">
                  <c:v>55.95345714605147</c:v>
                </c:pt>
                <c:pt idx="12">
                  <c:v>54.45443949229842</c:v>
                </c:pt>
                <c:pt idx="13">
                  <c:v>53.046573152982049</c:v>
                </c:pt>
              </c:numCache>
            </c:numRef>
          </c:val>
        </c:ser>
        <c:ser>
          <c:idx val="3"/>
          <c:order val="1"/>
          <c:tx>
            <c:strRef>
              <c:f>'T15 &amp; Fig 2'!$D$3</c:f>
              <c:strCache>
                <c:ptCount val="1"/>
                <c:pt idx="0">
                  <c:v>2017/18
Oct
(£/kW)</c:v>
                </c:pt>
              </c:strCache>
            </c:strRef>
          </c:tx>
          <c:spPr>
            <a:solidFill>
              <a:srgbClr val="00B050"/>
            </a:solidFill>
            <a:ln>
              <a:noFill/>
              <a:prstDash val="dash"/>
            </a:ln>
          </c:spPr>
          <c:invertIfNegative val="0"/>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2'!$D$4:$D$17</c:f>
              <c:numCache>
                <c:formatCode>0.00_)</c:formatCode>
                <c:ptCount val="14"/>
                <c:pt idx="0">
                  <c:v>29.366206196319297</c:v>
                </c:pt>
                <c:pt idx="1">
                  <c:v>30.193459223896379</c:v>
                </c:pt>
                <c:pt idx="2">
                  <c:v>39.072024564163542</c:v>
                </c:pt>
                <c:pt idx="3">
                  <c:v>44.549663158433113</c:v>
                </c:pt>
                <c:pt idx="4">
                  <c:v>44.270258721889675</c:v>
                </c:pt>
                <c:pt idx="5">
                  <c:v>46.501798165163919</c:v>
                </c:pt>
                <c:pt idx="6">
                  <c:v>47.309312305097642</c:v>
                </c:pt>
                <c:pt idx="7">
                  <c:v>49.060979747201941</c:v>
                </c:pt>
                <c:pt idx="8">
                  <c:v>48.839367759537595</c:v>
                </c:pt>
                <c:pt idx="9">
                  <c:v>45.220314318804569</c:v>
                </c:pt>
                <c:pt idx="10">
                  <c:v>51.685800423835332</c:v>
                </c:pt>
                <c:pt idx="11">
                  <c:v>54.139168131433678</c:v>
                </c:pt>
                <c:pt idx="12">
                  <c:v>52.821107776670303</c:v>
                </c:pt>
                <c:pt idx="13">
                  <c:v>51.614480455335489</c:v>
                </c:pt>
              </c:numCache>
            </c:numRef>
          </c:val>
        </c:ser>
        <c:dLbls>
          <c:showLegendKey val="0"/>
          <c:showVal val="0"/>
          <c:showCatName val="0"/>
          <c:showSerName val="0"/>
          <c:showPercent val="0"/>
          <c:showBubbleSize val="0"/>
        </c:dLbls>
        <c:gapWidth val="150"/>
        <c:axId val="103844096"/>
        <c:axId val="103846272"/>
      </c:barChart>
      <c:catAx>
        <c:axId val="103844096"/>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03846272"/>
        <c:crosses val="autoZero"/>
        <c:auto val="1"/>
        <c:lblAlgn val="ctr"/>
        <c:lblOffset val="100"/>
        <c:noMultiLvlLbl val="0"/>
      </c:catAx>
      <c:valAx>
        <c:axId val="103846272"/>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103844096"/>
        <c:crosses val="autoZero"/>
        <c:crossBetween val="between"/>
      </c:valAx>
      <c:spPr>
        <a:noFill/>
      </c:spPr>
    </c:plotArea>
    <c:legend>
      <c:legendPos val="b"/>
      <c:layout>
        <c:manualLayout>
          <c:xMode val="edge"/>
          <c:yMode val="edge"/>
          <c:x val="9.0319266732283465E-2"/>
          <c:y val="0.8469457593460642"/>
          <c:w val="0.87665292814960627"/>
          <c:h val="0.1491441722277384"/>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Change in NHH Demand Tariffs</a:t>
            </a:r>
          </a:p>
          <a:p>
            <a:pPr>
              <a:defRPr/>
            </a:pPr>
            <a:r>
              <a:rPr lang="en-US" sz="1600"/>
              <a:t>October vs June Forecast</a:t>
            </a:r>
          </a:p>
        </c:rich>
      </c:tx>
      <c:overlay val="0"/>
    </c:title>
    <c:autoTitleDeleted val="0"/>
    <c:plotArea>
      <c:layout>
        <c:manualLayout>
          <c:layoutTarget val="inner"/>
          <c:xMode val="edge"/>
          <c:yMode val="edge"/>
          <c:x val="0.11408566970878144"/>
          <c:y val="0.21911948850632665"/>
          <c:w val="0.82359470473745455"/>
          <c:h val="0.6078991002398425"/>
        </c:manualLayout>
      </c:layout>
      <c:barChart>
        <c:barDir val="col"/>
        <c:grouping val="clustered"/>
        <c:varyColors val="0"/>
        <c:ser>
          <c:idx val="1"/>
          <c:order val="0"/>
          <c:tx>
            <c:strRef>
              <c:f>'T16 &amp; Fig 3'!$E$3</c:f>
              <c:strCache>
                <c:ptCount val="1"/>
                <c:pt idx="0">
                  <c:v>Change (p/kWh)</c:v>
                </c:pt>
              </c:strCache>
            </c:strRef>
          </c:tx>
          <c:spPr>
            <a:solidFill>
              <a:schemeClr val="accent1"/>
            </a:solidFill>
          </c:spPr>
          <c:invertIfNegative val="0"/>
          <c:val>
            <c:numRef>
              <c:f>'T16 &amp; Fig 3'!$E$4:$E$17</c:f>
              <c:numCache>
                <c:formatCode>0.00</c:formatCode>
                <c:ptCount val="14"/>
                <c:pt idx="0">
                  <c:v>-0.26751096032850974</c:v>
                </c:pt>
                <c:pt idx="1">
                  <c:v>-0.10811821459186621</c:v>
                </c:pt>
                <c:pt idx="2">
                  <c:v>-4.7743759649116591E-2</c:v>
                </c:pt>
                <c:pt idx="3">
                  <c:v>-0.1258992438467903</c:v>
                </c:pt>
                <c:pt idx="4">
                  <c:v>-0.14260901819117144</c:v>
                </c:pt>
                <c:pt idx="5">
                  <c:v>-0.10403417330893827</c:v>
                </c:pt>
                <c:pt idx="6">
                  <c:v>-0.1752924055260614</c:v>
                </c:pt>
                <c:pt idx="7">
                  <c:v>-0.13037886662541087</c:v>
                </c:pt>
                <c:pt idx="8">
                  <c:v>-0.23387720211653384</c:v>
                </c:pt>
                <c:pt idx="9">
                  <c:v>-0.25726493807313666</c:v>
                </c:pt>
                <c:pt idx="10">
                  <c:v>-0.23429470819592613</c:v>
                </c:pt>
                <c:pt idx="11">
                  <c:v>-0.23350413047120711</c:v>
                </c:pt>
                <c:pt idx="12">
                  <c:v>-0.21181316086993984</c:v>
                </c:pt>
                <c:pt idx="13">
                  <c:v>-0.1909648097762231</c:v>
                </c:pt>
              </c:numCache>
            </c:numRef>
          </c:val>
        </c:ser>
        <c:dLbls>
          <c:showLegendKey val="0"/>
          <c:showVal val="0"/>
          <c:showCatName val="0"/>
          <c:showSerName val="0"/>
          <c:showPercent val="0"/>
          <c:showBubbleSize val="0"/>
        </c:dLbls>
        <c:gapWidth val="150"/>
        <c:axId val="43027456"/>
        <c:axId val="43050112"/>
      </c:barChart>
      <c:catAx>
        <c:axId val="43027456"/>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43050112"/>
        <c:crosses val="autoZero"/>
        <c:auto val="1"/>
        <c:lblAlgn val="ctr"/>
        <c:lblOffset val="100"/>
        <c:noMultiLvlLbl val="0"/>
      </c:catAx>
      <c:valAx>
        <c:axId val="43050112"/>
        <c:scaling>
          <c:orientation val="minMax"/>
          <c:max val="1.6"/>
          <c:min val="-1.6"/>
        </c:scaling>
        <c:delete val="0"/>
        <c:axPos val="l"/>
        <c:majorGridlines/>
        <c:title>
          <c:tx>
            <c:rich>
              <a:bodyPr rot="-5400000" vert="horz"/>
              <a:lstStyle/>
              <a:p>
                <a:pPr>
                  <a:defRPr sz="1200"/>
                </a:pPr>
                <a:r>
                  <a:rPr lang="en-US" sz="1200"/>
                  <a:t>Tariff (p/kWh)</a:t>
                </a:r>
              </a:p>
            </c:rich>
          </c:tx>
          <c:overlay val="0"/>
        </c:title>
        <c:numFmt formatCode="0.0" sourceLinked="0"/>
        <c:majorTickMark val="out"/>
        <c:minorTickMark val="none"/>
        <c:tickLblPos val="nextTo"/>
        <c:crossAx val="43027456"/>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NHH Demand Tariffs - June and October</a:t>
            </a:r>
            <a:r>
              <a:rPr lang="en-US" sz="1600" baseline="0"/>
              <a:t> </a:t>
            </a:r>
            <a:r>
              <a:rPr lang="en-US" sz="1600"/>
              <a:t>Forecast</a:t>
            </a:r>
          </a:p>
        </c:rich>
      </c:tx>
      <c:overlay val="0"/>
    </c:title>
    <c:autoTitleDeleted val="0"/>
    <c:plotArea>
      <c:layout>
        <c:manualLayout>
          <c:layoutTarget val="inner"/>
          <c:xMode val="edge"/>
          <c:yMode val="edge"/>
          <c:x val="0.11408566970878144"/>
          <c:y val="0.21911948850632665"/>
          <c:w val="0.82359470473745455"/>
          <c:h val="0.5472929443388036"/>
        </c:manualLayout>
      </c:layout>
      <c:barChart>
        <c:barDir val="col"/>
        <c:grouping val="clustered"/>
        <c:varyColors val="0"/>
        <c:ser>
          <c:idx val="1"/>
          <c:order val="0"/>
          <c:tx>
            <c:strRef>
              <c:f>'T16 &amp; Fig 3'!$C$3</c:f>
              <c:strCache>
                <c:ptCount val="1"/>
                <c:pt idx="0">
                  <c:v>2017/18
 June
 (p/kWh)</c:v>
                </c:pt>
              </c:strCache>
            </c:strRef>
          </c:tx>
          <c:spPr>
            <a:solidFill>
              <a:schemeClr val="accent1"/>
            </a:solidFill>
          </c:spPr>
          <c:invertIfNegative val="0"/>
          <c:val>
            <c:numRef>
              <c:f>'T16 &amp; Fig 3'!$C$4:$C$17</c:f>
              <c:numCache>
                <c:formatCode>0.00</c:formatCode>
                <c:ptCount val="14"/>
                <c:pt idx="0">
                  <c:v>5.2518317125913017</c:v>
                </c:pt>
                <c:pt idx="1">
                  <c:v>4.9390419453113719</c:v>
                </c:pt>
                <c:pt idx="2">
                  <c:v>5.7937325651863159</c:v>
                </c:pt>
                <c:pt idx="3">
                  <c:v>6.2016787937198057</c:v>
                </c:pt>
                <c:pt idx="4">
                  <c:v>6.0845816235931363</c:v>
                </c:pt>
                <c:pt idx="5">
                  <c:v>7.1109987066058844</c:v>
                </c:pt>
                <c:pt idx="6">
                  <c:v>6.726673732352654</c:v>
                </c:pt>
                <c:pt idx="7">
                  <c:v>6.6665239671324485</c:v>
                </c:pt>
                <c:pt idx="8">
                  <c:v>7.1054862235037808</c:v>
                </c:pt>
                <c:pt idx="9">
                  <c:v>6.2265817723918069</c:v>
                </c:pt>
                <c:pt idx="10">
                  <c:v>6.9869786806549747</c:v>
                </c:pt>
                <c:pt idx="11">
                  <c:v>7.1796526664391669</c:v>
                </c:pt>
                <c:pt idx="12">
                  <c:v>7.040039368494015</c:v>
                </c:pt>
                <c:pt idx="13">
                  <c:v>7.0590627154095298</c:v>
                </c:pt>
              </c:numCache>
            </c:numRef>
          </c:val>
        </c:ser>
        <c:ser>
          <c:idx val="0"/>
          <c:order val="1"/>
          <c:tx>
            <c:strRef>
              <c:f>'T16 &amp; Fig 3'!$D$3</c:f>
              <c:strCache>
                <c:ptCount val="1"/>
                <c:pt idx="0">
                  <c:v>2017/18
October
(p/kWh)</c:v>
                </c:pt>
              </c:strCache>
            </c:strRef>
          </c:tx>
          <c:spPr>
            <a:solidFill>
              <a:srgbClr val="00B050"/>
            </a:solidFill>
          </c:spPr>
          <c:invertIfNegative val="0"/>
          <c:val>
            <c:numRef>
              <c:f>'T16 &amp; Fig 3'!$D$4:$D$17</c:f>
              <c:numCache>
                <c:formatCode>0.00</c:formatCode>
                <c:ptCount val="14"/>
                <c:pt idx="0">
                  <c:v>4.9843207522627919</c:v>
                </c:pt>
                <c:pt idx="1">
                  <c:v>4.8309237307195056</c:v>
                </c:pt>
                <c:pt idx="2">
                  <c:v>5.7459888055371993</c:v>
                </c:pt>
                <c:pt idx="3">
                  <c:v>6.0757795498730154</c:v>
                </c:pt>
                <c:pt idx="4">
                  <c:v>5.9419726054019648</c:v>
                </c:pt>
                <c:pt idx="5">
                  <c:v>7.0069645332969461</c:v>
                </c:pt>
                <c:pt idx="6">
                  <c:v>6.5513813268265926</c:v>
                </c:pt>
                <c:pt idx="7">
                  <c:v>6.5361451005070377</c:v>
                </c:pt>
                <c:pt idx="8">
                  <c:v>6.8716090213872469</c:v>
                </c:pt>
                <c:pt idx="9">
                  <c:v>5.9693168343186702</c:v>
                </c:pt>
                <c:pt idx="10">
                  <c:v>6.7526839724590486</c:v>
                </c:pt>
                <c:pt idx="11">
                  <c:v>6.9461485359679598</c:v>
                </c:pt>
                <c:pt idx="12">
                  <c:v>6.8282262076240752</c:v>
                </c:pt>
                <c:pt idx="13">
                  <c:v>6.8680979056333067</c:v>
                </c:pt>
              </c:numCache>
            </c:numRef>
          </c:val>
        </c:ser>
        <c:dLbls>
          <c:showLegendKey val="0"/>
          <c:showVal val="0"/>
          <c:showCatName val="0"/>
          <c:showSerName val="0"/>
          <c:showPercent val="0"/>
          <c:showBubbleSize val="0"/>
        </c:dLbls>
        <c:gapWidth val="150"/>
        <c:axId val="108222336"/>
        <c:axId val="108232704"/>
      </c:barChart>
      <c:catAx>
        <c:axId val="108222336"/>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08232704"/>
        <c:crosses val="autoZero"/>
        <c:auto val="1"/>
        <c:lblAlgn val="ctr"/>
        <c:lblOffset val="100"/>
        <c:noMultiLvlLbl val="0"/>
      </c:catAx>
      <c:valAx>
        <c:axId val="108232704"/>
        <c:scaling>
          <c:orientation val="minMax"/>
        </c:scaling>
        <c:delete val="0"/>
        <c:axPos val="l"/>
        <c:majorGridlines/>
        <c:title>
          <c:tx>
            <c:rich>
              <a:bodyPr rot="-5400000" vert="horz"/>
              <a:lstStyle/>
              <a:p>
                <a:pPr>
                  <a:defRPr sz="1200"/>
                </a:pPr>
                <a:r>
                  <a:rPr lang="en-US" sz="1200"/>
                  <a:t>Tariff (p/kWh)</a:t>
                </a:r>
              </a:p>
            </c:rich>
          </c:tx>
          <c:overlay val="0"/>
        </c:title>
        <c:numFmt formatCode="0.0" sourceLinked="0"/>
        <c:majorTickMark val="out"/>
        <c:minorTickMark val="none"/>
        <c:tickLblPos val="nextTo"/>
        <c:crossAx val="108222336"/>
        <c:crosses val="autoZero"/>
        <c:crossBetween val="between"/>
      </c:valAx>
    </c:plotArea>
    <c:legend>
      <c:legendPos val="b"/>
      <c:layout>
        <c:manualLayout>
          <c:xMode val="edge"/>
          <c:yMode val="edge"/>
          <c:x val="9.9471572247693624E-2"/>
          <c:y val="0.81313634395493328"/>
          <c:w val="0.25750276505020436"/>
          <c:h val="0.17070203474175924"/>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20</xdr:col>
      <xdr:colOff>0</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15</xdr:col>
      <xdr:colOff>0</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xdr:row>
      <xdr:rowOff>0</xdr:rowOff>
    </xdr:from>
    <xdr:to>
      <xdr:col>24</xdr:col>
      <xdr:colOff>0</xdr:colOff>
      <xdr:row>17</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19049</xdr:colOff>
      <xdr:row>2</xdr:row>
      <xdr:rowOff>28575</xdr:rowOff>
    </xdr:from>
    <xdr:to>
      <xdr:col>15</xdr:col>
      <xdr:colOff>0</xdr:colOff>
      <xdr:row>16</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xdr:row>
      <xdr:rowOff>28576</xdr:rowOff>
    </xdr:from>
    <xdr:to>
      <xdr:col>24</xdr:col>
      <xdr:colOff>590551</xdr:colOff>
      <xdr:row>17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TO_Charge%20Setting/FY_2017_18/2%20October%20Forecast/1%20Transport%20Model/201718%20October%20Foreca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refreshError="1"/>
      <sheetData sheetId="1" refreshError="1"/>
      <sheetData sheetId="2" refreshError="1"/>
      <sheetData sheetId="3" refreshError="1"/>
      <sheetData sheetId="4" refreshError="1"/>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refreshError="1"/>
      <sheetData sheetId="8" refreshError="1"/>
      <sheetData sheetId="9" refreshError="1"/>
      <sheetData sheetId="10" refreshError="1"/>
      <sheetData sheetId="11">
        <row r="3">
          <cell r="J3" t="str">
            <v>Peak Sec Scaling factor</v>
          </cell>
        </row>
      </sheetData>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32"/>
  <sheetViews>
    <sheetView tabSelected="1" zoomScale="84" zoomScaleNormal="84" workbookViewId="0">
      <pane xSplit="1" ySplit="2" topLeftCell="B3" activePane="bottomRight" state="frozen"/>
      <selection activeCell="K18" sqref="K18"/>
      <selection pane="topRight" activeCell="K18" sqref="K18"/>
      <selection pane="bottomLeft" activeCell="K18" sqref="K18"/>
      <selection pane="bottomRight" activeCell="B2" sqref="B2"/>
    </sheetView>
  </sheetViews>
  <sheetFormatPr defaultRowHeight="15"/>
  <cols>
    <col min="1" max="1" width="82.5703125" customWidth="1"/>
    <col min="3" max="3" width="14.7109375" customWidth="1"/>
    <col min="4" max="4" width="11.140625" bestFit="1" customWidth="1"/>
  </cols>
  <sheetData>
    <row r="1" spans="1:1" ht="9" customHeight="1">
      <c r="A1" s="456" t="s">
        <v>226</v>
      </c>
    </row>
    <row r="2" spans="1:1" ht="30" customHeight="1">
      <c r="A2" s="457"/>
    </row>
    <row r="3" spans="1:1" ht="25.5" customHeight="1">
      <c r="A3" s="212" t="s">
        <v>80</v>
      </c>
    </row>
    <row r="4" spans="1:1" ht="25.5" customHeight="1">
      <c r="A4" s="213" t="s">
        <v>81</v>
      </c>
    </row>
    <row r="5" spans="1:1" ht="25.5" customHeight="1">
      <c r="A5" s="105" t="str">
        <f>'T1'!A1</f>
        <v>Table 1 - Generation Wider Tariffs</v>
      </c>
    </row>
    <row r="6" spans="1:1" ht="25.5" customHeight="1">
      <c r="A6" s="106" t="str">
        <f>'T2'!A1</f>
        <v>Table 2 - Local Substation Tariffs</v>
      </c>
    </row>
    <row r="7" spans="1:1" ht="25.5" customHeight="1">
      <c r="A7" s="105" t="str">
        <f>'T3'!A1</f>
        <v>Table 3 - Local Circuit Tariffs</v>
      </c>
    </row>
    <row r="8" spans="1:1" ht="25.5" customHeight="1">
      <c r="A8" s="106" t="str">
        <f>'T4'!A1</f>
        <v>Table 4 - Offshore Local Tariffs</v>
      </c>
    </row>
    <row r="9" spans="1:1" ht="25.5" customHeight="1">
      <c r="A9" s="105" t="str">
        <f>'T5'!A1</f>
        <v>Table 5 - Demand Tariffs</v>
      </c>
    </row>
    <row r="10" spans="1:1" ht="25.5" customHeight="1">
      <c r="A10" s="110" t="str">
        <f>'T6'!A1</f>
        <v>Table 6 - Contracted and Modelled TEC</v>
      </c>
    </row>
    <row r="11" spans="1:1" ht="25.5" customHeight="1">
      <c r="A11" s="105" t="str">
        <f>'T7'!A1</f>
        <v>Table 7 - Interconnectors</v>
      </c>
    </row>
    <row r="12" spans="1:1" ht="25.5" customHeight="1">
      <c r="A12" s="106" t="str">
        <f>'T8'!A1</f>
        <v>Table 8 - Allowed Revenues</v>
      </c>
    </row>
    <row r="13" spans="1:1" ht="25.5" customHeight="1">
      <c r="A13" s="453" t="str">
        <f>'T9'!A1</f>
        <v>Table 9 - Generation and Demand Revenue Proportions</v>
      </c>
    </row>
    <row r="14" spans="1:1" ht="25.5" customHeight="1">
      <c r="A14" s="214" t="str">
        <f>'T10'!A1</f>
        <v>Table 10 - Charging Bases</v>
      </c>
    </row>
    <row r="15" spans="1:1" ht="25.5" customHeight="1">
      <c r="A15" s="453" t="str">
        <f>'T11'!A1</f>
        <v>Table 11 - Residual Calculation</v>
      </c>
    </row>
    <row r="16" spans="1:1" ht="25.5" customHeight="1">
      <c r="A16" s="214" t="s">
        <v>286</v>
      </c>
    </row>
    <row r="17" spans="1:1" ht="25.5" customHeight="1">
      <c r="A17" s="453" t="s">
        <v>313</v>
      </c>
    </row>
    <row r="18" spans="1:1" ht="25.5" customHeight="1">
      <c r="A18" s="214" t="s">
        <v>605</v>
      </c>
    </row>
    <row r="19" spans="1:1" ht="25.5" customHeight="1">
      <c r="A19" s="453" t="s">
        <v>276</v>
      </c>
    </row>
    <row r="20" spans="1:1" ht="25.5" customHeight="1">
      <c r="A20" s="214" t="s">
        <v>277</v>
      </c>
    </row>
    <row r="21" spans="1:1" ht="25.5" customHeight="1">
      <c r="A21" s="453" t="s">
        <v>606</v>
      </c>
    </row>
    <row r="22" spans="1:1" ht="25.5" customHeight="1">
      <c r="A22" s="214" t="s">
        <v>376</v>
      </c>
    </row>
    <row r="23" spans="1:1" ht="25.5" customHeight="1">
      <c r="A23" s="453" t="s">
        <v>278</v>
      </c>
    </row>
    <row r="24" spans="1:1" ht="25.5" customHeight="1">
      <c r="A24" s="214" t="s">
        <v>279</v>
      </c>
    </row>
    <row r="25" spans="1:1" ht="25.5" customHeight="1">
      <c r="A25" s="453" t="s">
        <v>280</v>
      </c>
    </row>
    <row r="26" spans="1:1" ht="25.5" customHeight="1">
      <c r="A26" s="214" t="s">
        <v>281</v>
      </c>
    </row>
    <row r="27" spans="1:1" ht="25.5" customHeight="1">
      <c r="A27" s="453" t="s">
        <v>574</v>
      </c>
    </row>
    <row r="28" spans="1:1" ht="25.5" customHeight="1">
      <c r="A28" s="214" t="s">
        <v>282</v>
      </c>
    </row>
    <row r="29" spans="1:1" ht="25.5" customHeight="1">
      <c r="A29" s="453" t="s">
        <v>601</v>
      </c>
    </row>
    <row r="30" spans="1:1" ht="25.5" customHeight="1">
      <c r="A30" s="214" t="s">
        <v>283</v>
      </c>
    </row>
    <row r="31" spans="1:1" ht="25.5" customHeight="1">
      <c r="A31" s="453" t="s">
        <v>284</v>
      </c>
    </row>
    <row r="32" spans="1:1" ht="25.5" customHeight="1">
      <c r="A32" s="454" t="s">
        <v>285</v>
      </c>
    </row>
  </sheetData>
  <mergeCells count="1">
    <mergeCell ref="A1:A2"/>
  </mergeCells>
  <hyperlinks>
    <hyperlink ref="A3" location="Residuals!A1" display="Residuals"/>
    <hyperlink ref="A4" location="Residuals!A1" display="Averages"/>
    <hyperlink ref="A5" location="'T1'!A1" display="'T1'!A1"/>
    <hyperlink ref="A6" location="'T2'!A1" display="'T2'!A1"/>
    <hyperlink ref="A7" location="'T3'!A1" display="'T3'!A1"/>
    <hyperlink ref="A8" location="'T4'!A1" display="'T4'!A1"/>
    <hyperlink ref="A9" location="'T5'!A1" display="'T5'!A1"/>
    <hyperlink ref="A10" location="'T6'!A1" display="'T6'!A1"/>
    <hyperlink ref="A12" location="'T8'!A1" display="'T8'!A1"/>
    <hyperlink ref="A14" location="'T10'!A1" display="'T10'!A1"/>
    <hyperlink ref="A11" location="'T7'!A1" display="'T7'!A1"/>
    <hyperlink ref="A13" location="'T9'!A1" display="'T9'!A1"/>
    <hyperlink ref="A15" location="'T11'!A1" display="'T11'!A1"/>
    <hyperlink ref="A16" location="'T12'!A1" display="Table 12 - Small Generator Discount"/>
    <hyperlink ref="A17" location="'T13 &amp; Fig 1'!A1" display="Table 13 - Generation Tariff Changes"/>
    <hyperlink ref="A18" location="'T14'!A1" display="'Table 14  - circuits subject to one-off charges"/>
    <hyperlink ref="A19" location="'T15 &amp; Fig 2'!A1" display="'Table 15 - Change in HH Demand Tariffs"/>
    <hyperlink ref="A20" location="'T16 &amp; Fig 3'!A1" display="'Table 16 - NHH Demand Tariff Changes"/>
    <hyperlink ref="A21" location="'T17 and T18 Sensitivities'!A1" display="Table 17 - Impact of Change in TNUoS Revenue"/>
    <hyperlink ref="A22" location="'T17 and T18 Sensitivities'!A1" display="Table 18 - Impact of 2% increase in system and HH in demand"/>
    <hyperlink ref="A23" location="'T19'!A1" display="Table 19 - National Grid Revenue Forecast"/>
    <hyperlink ref="A24" location="'T20'!A1" display="'T20'!A1"/>
    <hyperlink ref="A25" location="'T21'!A1" display="'T21'!A1"/>
    <hyperlink ref="A26" location="'T22'!A1" display="'T22'!A1"/>
    <hyperlink ref="A27" location="'T23 TEC changes'!A1" display="'T23 TEC changes'!A1"/>
    <hyperlink ref="A28" location="'T24'!A1" display="'T24'!A1"/>
    <hyperlink ref="A29" location="'T27'!A1" display="'T27'!A1"/>
    <hyperlink ref="A30" location="'T13 &amp; Fig 1'!A1" display="'T13 &amp; Fig 1'!A1"/>
    <hyperlink ref="A31" location="'T15 &amp; Fig 2'!A1" display="'T15 &amp; Fig 2'!A1"/>
    <hyperlink ref="A32" location="'T16 &amp; Fig 3'!A1" display="'T16 &amp; Fig 3'!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workbookViewId="0"/>
  </sheetViews>
  <sheetFormatPr defaultRowHeight="15"/>
  <cols>
    <col min="1" max="1" width="30.85546875" bestFit="1" customWidth="1"/>
    <col min="5" max="5" width="9.5703125" bestFit="1" customWidth="1"/>
  </cols>
  <sheetData>
    <row r="1" spans="1:7">
      <c r="A1" s="1" t="s">
        <v>269</v>
      </c>
    </row>
    <row r="2" spans="1:7">
      <c r="A2" s="13"/>
      <c r="B2" s="13"/>
      <c r="C2" s="13"/>
      <c r="D2" s="13"/>
      <c r="E2" s="13"/>
    </row>
    <row r="3" spans="1:7" ht="38.25">
      <c r="A3" s="466" t="s">
        <v>258</v>
      </c>
      <c r="B3" s="147" t="s">
        <v>247</v>
      </c>
      <c r="C3" s="468" t="s">
        <v>248</v>
      </c>
      <c r="D3" s="469"/>
      <c r="E3" s="470"/>
      <c r="F3" s="470"/>
      <c r="G3" s="471"/>
    </row>
    <row r="4" spans="1:7" ht="39">
      <c r="A4" s="467"/>
      <c r="B4" s="55" t="s">
        <v>235</v>
      </c>
      <c r="C4" s="55" t="s">
        <v>272</v>
      </c>
      <c r="D4" s="179" t="s">
        <v>263</v>
      </c>
      <c r="E4" s="55" t="s">
        <v>264</v>
      </c>
      <c r="F4" s="55" t="s">
        <v>273</v>
      </c>
      <c r="G4" s="183" t="s">
        <v>265</v>
      </c>
    </row>
    <row r="5" spans="1:7">
      <c r="A5" s="36" t="s">
        <v>249</v>
      </c>
      <c r="B5" s="37"/>
      <c r="C5" s="38"/>
      <c r="D5" s="38"/>
      <c r="E5" s="38"/>
      <c r="F5" s="38"/>
      <c r="G5" s="83"/>
    </row>
    <row r="6" spans="1:7">
      <c r="A6" s="39" t="s">
        <v>250</v>
      </c>
      <c r="B6" s="40">
        <v>1828.226522736536</v>
      </c>
      <c r="C6" s="111">
        <v>1806.4483388119306</v>
      </c>
      <c r="D6" s="111">
        <v>1811.2148374453482</v>
      </c>
      <c r="E6" s="111">
        <v>1750.4278077160634</v>
      </c>
      <c r="F6" s="114"/>
      <c r="G6" s="112"/>
    </row>
    <row r="7" spans="1:7">
      <c r="A7" s="39" t="s">
        <v>251</v>
      </c>
      <c r="B7" s="40">
        <v>42.677043259999913</v>
      </c>
      <c r="C7" s="111">
        <v>46.497111164726796</v>
      </c>
      <c r="D7" s="111">
        <v>46.497111164726796</v>
      </c>
      <c r="E7" s="111">
        <v>44.09</v>
      </c>
      <c r="F7" s="114"/>
      <c r="G7" s="112"/>
    </row>
    <row r="8" spans="1:7">
      <c r="A8" s="12" t="s">
        <v>252</v>
      </c>
      <c r="B8" s="56">
        <v>1785.5494794765361</v>
      </c>
      <c r="C8" s="79">
        <v>1759.9512276472037</v>
      </c>
      <c r="D8" s="180">
        <v>1764.7177262806213</v>
      </c>
      <c r="E8" s="79">
        <v>1706.3378077160635</v>
      </c>
      <c r="F8" s="79"/>
      <c r="G8" s="84"/>
    </row>
    <row r="9" spans="1:7">
      <c r="A9" s="41"/>
      <c r="B9" s="42"/>
      <c r="C9" s="80"/>
      <c r="D9" s="80"/>
      <c r="E9" s="80"/>
      <c r="F9" s="80"/>
      <c r="G9" s="85"/>
    </row>
    <row r="10" spans="1:7">
      <c r="A10" s="43" t="s">
        <v>253</v>
      </c>
      <c r="B10" s="42"/>
      <c r="C10" s="80"/>
      <c r="D10" s="80"/>
      <c r="E10" s="80"/>
      <c r="F10" s="80"/>
      <c r="G10" s="85"/>
    </row>
    <row r="11" spans="1:7">
      <c r="A11" s="39" t="s">
        <v>250</v>
      </c>
      <c r="B11" s="40">
        <v>306.44</v>
      </c>
      <c r="C11" s="113">
        <v>347.0504075235109</v>
      </c>
      <c r="D11" s="113">
        <v>340.96570436581135</v>
      </c>
      <c r="E11" s="113">
        <v>327.65907919886365</v>
      </c>
      <c r="F11" s="114"/>
      <c r="G11" s="112"/>
    </row>
    <row r="12" spans="1:7">
      <c r="A12" s="39" t="s">
        <v>251</v>
      </c>
      <c r="B12" s="40">
        <v>11.815999999999999</v>
      </c>
      <c r="C12" s="114">
        <v>13.912225705329153</v>
      </c>
      <c r="D12" s="114">
        <v>13.971352117110026</v>
      </c>
      <c r="E12" s="114">
        <v>11.367999999999999</v>
      </c>
      <c r="F12" s="114"/>
      <c r="G12" s="112"/>
    </row>
    <row r="13" spans="1:7">
      <c r="A13" s="12" t="s">
        <v>252</v>
      </c>
      <c r="B13" s="56">
        <v>294.62400000000002</v>
      </c>
      <c r="C13" s="79">
        <v>333.13818181818175</v>
      </c>
      <c r="D13" s="180">
        <v>326.99435224870132</v>
      </c>
      <c r="E13" s="79">
        <v>316.29107919886366</v>
      </c>
      <c r="F13" s="79"/>
      <c r="G13" s="84"/>
    </row>
    <row r="14" spans="1:7">
      <c r="A14" s="41"/>
      <c r="B14" s="42"/>
      <c r="C14" s="80"/>
      <c r="D14" s="80"/>
      <c r="E14" s="80"/>
      <c r="F14" s="80"/>
      <c r="G14" s="85"/>
    </row>
    <row r="15" spans="1:7">
      <c r="A15" s="43" t="s">
        <v>254</v>
      </c>
      <c r="B15" s="42"/>
      <c r="C15" s="80"/>
      <c r="D15" s="80"/>
      <c r="E15" s="80"/>
      <c r="F15" s="80"/>
      <c r="G15" s="85"/>
    </row>
    <row r="16" spans="1:7">
      <c r="A16" s="39" t="s">
        <v>250</v>
      </c>
      <c r="B16" s="40">
        <v>326.21699999999998</v>
      </c>
      <c r="C16" s="113">
        <v>328.51298433523431</v>
      </c>
      <c r="D16" s="113">
        <v>327.28222789968652</v>
      </c>
      <c r="E16" s="113">
        <v>305.83431999999999</v>
      </c>
      <c r="F16" s="114"/>
      <c r="G16" s="112"/>
    </row>
    <row r="17" spans="1:8">
      <c r="A17" s="39" t="s">
        <v>251</v>
      </c>
      <c r="B17" s="40">
        <v>3.38</v>
      </c>
      <c r="C17" s="114">
        <v>3.5890318138156485</v>
      </c>
      <c r="D17" s="114">
        <v>3.5890421108737836</v>
      </c>
      <c r="E17" s="114">
        <v>-13.607839070000002</v>
      </c>
      <c r="F17" s="114"/>
      <c r="G17" s="112"/>
    </row>
    <row r="18" spans="1:8">
      <c r="A18" s="12" t="s">
        <v>252</v>
      </c>
      <c r="B18" s="56">
        <v>322.83699999999999</v>
      </c>
      <c r="C18" s="57">
        <v>324.92395252141864</v>
      </c>
      <c r="D18" s="181">
        <v>323.69318578881274</v>
      </c>
      <c r="E18" s="57">
        <v>319.44215907</v>
      </c>
      <c r="F18" s="57"/>
      <c r="G18" s="86"/>
    </row>
    <row r="19" spans="1:8">
      <c r="A19" s="41"/>
      <c r="B19" s="42"/>
      <c r="C19" s="80"/>
      <c r="D19" s="80"/>
      <c r="E19" s="80"/>
      <c r="F19" s="80"/>
      <c r="G19" s="85"/>
    </row>
    <row r="20" spans="1:8">
      <c r="A20" s="44" t="s">
        <v>255</v>
      </c>
      <c r="B20" s="45">
        <v>260.78931257200446</v>
      </c>
      <c r="C20" s="115">
        <v>276.50285638096329</v>
      </c>
      <c r="D20" s="115">
        <v>279.2352440078846</v>
      </c>
      <c r="E20" s="115">
        <v>293.02155908999629</v>
      </c>
      <c r="F20" s="115"/>
      <c r="G20" s="116"/>
    </row>
    <row r="21" spans="1:8">
      <c r="A21" s="44" t="s">
        <v>256</v>
      </c>
      <c r="B21" s="45">
        <v>44.854879889999999</v>
      </c>
      <c r="C21" s="46">
        <v>40.5</v>
      </c>
      <c r="D21" s="46">
        <v>40.5</v>
      </c>
      <c r="E21" s="46">
        <v>40.5</v>
      </c>
      <c r="F21" s="46"/>
      <c r="G21" s="87"/>
    </row>
    <row r="22" spans="1:8">
      <c r="A22" s="25" t="s">
        <v>257</v>
      </c>
      <c r="B22" s="58">
        <v>2708.6546719385406</v>
      </c>
      <c r="C22" s="81">
        <v>2735.0162183677671</v>
      </c>
      <c r="D22" s="182">
        <v>2735.1405083260197</v>
      </c>
      <c r="E22" s="81">
        <v>2675.5926050749231</v>
      </c>
      <c r="F22" s="81"/>
      <c r="G22" s="88"/>
      <c r="H22" s="130"/>
    </row>
    <row r="23" spans="1:8">
      <c r="F23" s="120"/>
      <c r="G23" s="130"/>
    </row>
    <row r="24" spans="1:8">
      <c r="E24" s="120"/>
      <c r="F24" s="82"/>
    </row>
  </sheetData>
  <mergeCells count="2">
    <mergeCell ref="A3:A4"/>
    <mergeCell ref="C3:G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2"/>
  <sheetViews>
    <sheetView zoomScale="115" zoomScaleNormal="115" workbookViewId="0">
      <selection activeCell="F14" sqref="F14"/>
    </sheetView>
  </sheetViews>
  <sheetFormatPr defaultRowHeight="15"/>
  <cols>
    <col min="1" max="1" width="6.140625" bestFit="1" customWidth="1"/>
    <col min="2" max="2" width="34.85546875" bestFit="1" customWidth="1"/>
    <col min="3" max="3" width="9.28515625" bestFit="1" customWidth="1"/>
    <col min="4" max="4" width="7.5703125" customWidth="1"/>
    <col min="5" max="6" width="9.28515625" bestFit="1" customWidth="1"/>
  </cols>
  <sheetData>
    <row r="1" spans="1:8">
      <c r="A1" s="461" t="s">
        <v>270</v>
      </c>
      <c r="B1" s="461"/>
      <c r="C1" s="461"/>
      <c r="D1" s="461"/>
      <c r="E1" s="461"/>
      <c r="F1" s="461"/>
    </row>
    <row r="3" spans="1:8" ht="25.5">
      <c r="A3" s="48"/>
      <c r="B3" s="48"/>
      <c r="C3" s="49" t="s">
        <v>84</v>
      </c>
      <c r="D3" s="65" t="s">
        <v>236</v>
      </c>
      <c r="E3" s="65" t="s">
        <v>237</v>
      </c>
      <c r="F3" s="65" t="s">
        <v>261</v>
      </c>
    </row>
    <row r="4" spans="1:8">
      <c r="A4" s="77" t="s">
        <v>151</v>
      </c>
      <c r="B4" s="50" t="s">
        <v>120</v>
      </c>
      <c r="C4" s="77">
        <v>2.5</v>
      </c>
      <c r="D4" s="77">
        <v>2.5</v>
      </c>
      <c r="E4" s="89">
        <v>2.5</v>
      </c>
      <c r="F4" s="89">
        <v>2.5</v>
      </c>
    </row>
    <row r="5" spans="1:8">
      <c r="A5" s="50" t="s">
        <v>152</v>
      </c>
      <c r="B5" s="50" t="s">
        <v>153</v>
      </c>
      <c r="C5" s="90">
        <v>8.2000000000000003E-2</v>
      </c>
      <c r="D5" s="90">
        <v>8.2000000000000003E-2</v>
      </c>
      <c r="E5" s="177">
        <v>0.21</v>
      </c>
      <c r="F5" s="177">
        <v>0.21</v>
      </c>
    </row>
    <row r="6" spans="1:8">
      <c r="A6" s="50" t="s">
        <v>154</v>
      </c>
      <c r="B6" s="50" t="s">
        <v>123</v>
      </c>
      <c r="C6" s="50">
        <v>1.36</v>
      </c>
      <c r="D6" s="50">
        <v>1.34</v>
      </c>
      <c r="E6" s="117">
        <v>1.27</v>
      </c>
      <c r="F6" s="117">
        <v>1.27</v>
      </c>
    </row>
    <row r="7" spans="1:8">
      <c r="A7" s="50" t="s">
        <v>155</v>
      </c>
      <c r="B7" s="50" t="s">
        <v>121</v>
      </c>
      <c r="C7" s="164">
        <v>2708.6533514282437</v>
      </c>
      <c r="D7" s="164">
        <v>2735.0162183677676</v>
      </c>
      <c r="E7" s="164">
        <v>2735.1403989315527</v>
      </c>
      <c r="F7" s="164">
        <v>2675.5926050749226</v>
      </c>
      <c r="G7" s="121"/>
    </row>
    <row r="8" spans="1:8">
      <c r="A8" s="50" t="s">
        <v>156</v>
      </c>
      <c r="B8" s="50" t="s">
        <v>274</v>
      </c>
      <c r="C8" s="162">
        <v>268.69725000000011</v>
      </c>
      <c r="D8" s="162">
        <v>262.66674999999998</v>
      </c>
      <c r="E8" s="162">
        <v>250.95</v>
      </c>
      <c r="F8" s="162">
        <v>250.95</v>
      </c>
    </row>
    <row r="9" spans="1:8">
      <c r="A9" s="50" t="s">
        <v>68</v>
      </c>
      <c r="B9" s="50" t="s">
        <v>127</v>
      </c>
      <c r="C9" s="176">
        <v>0.16739927578252611</v>
      </c>
      <c r="D9" s="176">
        <f>D8*D4*(1-D5)/(D7*D6)</f>
        <v>0.16448378307392536</v>
      </c>
      <c r="E9" s="176">
        <f>E8*E4*(1-E5)/(E7*E6)</f>
        <v>0.14268258035902959</v>
      </c>
      <c r="F9" s="176">
        <f>F8*F4*(1-F5)/(F7*F6)</f>
        <v>0.14585811346000915</v>
      </c>
    </row>
    <row r="10" spans="1:8">
      <c r="A10" s="50" t="s">
        <v>69</v>
      </c>
      <c r="B10" s="50" t="s">
        <v>128</v>
      </c>
      <c r="C10" s="176">
        <v>0.83260072421747389</v>
      </c>
      <c r="D10" s="176">
        <f>1-D9</f>
        <v>0.83551621692607458</v>
      </c>
      <c r="E10" s="176">
        <f>1-E9</f>
        <v>0.85731741964097041</v>
      </c>
      <c r="F10" s="176">
        <f>1-F9</f>
        <v>0.85414188653999079</v>
      </c>
    </row>
    <row r="11" spans="1:8">
      <c r="A11" s="50" t="s">
        <v>124</v>
      </c>
      <c r="B11" s="50" t="s">
        <v>129</v>
      </c>
      <c r="C11" s="163">
        <v>453.42660937500017</v>
      </c>
      <c r="D11" s="163">
        <f>D9*D7</f>
        <v>449.86581436567155</v>
      </c>
      <c r="E11" s="163">
        <f>E9*E7</f>
        <v>390.2568897637795</v>
      </c>
      <c r="F11" s="163">
        <f>F9*F7</f>
        <v>390.25688976377955</v>
      </c>
      <c r="G11" s="20"/>
      <c r="H11" s="455"/>
    </row>
    <row r="12" spans="1:8">
      <c r="A12" s="50" t="s">
        <v>126</v>
      </c>
      <c r="B12" s="50" t="s">
        <v>125</v>
      </c>
      <c r="C12" s="165">
        <v>2255.2267420532435</v>
      </c>
      <c r="D12" s="165">
        <f>D7*D10</f>
        <v>2285.1504040020959</v>
      </c>
      <c r="E12" s="165">
        <f>E7*E10</f>
        <v>2344.8835091677734</v>
      </c>
      <c r="F12" s="165">
        <f>F7*F10</f>
        <v>2285.3357153111428</v>
      </c>
      <c r="G12" s="20"/>
      <c r="H12" s="455"/>
    </row>
  </sheetData>
  <mergeCells count="1">
    <mergeCell ref="A1:F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7"/>
  <sheetViews>
    <sheetView zoomScale="115" zoomScaleNormal="115" workbookViewId="0"/>
  </sheetViews>
  <sheetFormatPr defaultRowHeight="15"/>
  <cols>
    <col min="1" max="1" width="28.28515625" bestFit="1" customWidth="1"/>
  </cols>
  <sheetData>
    <row r="1" spans="1:7" ht="15" customHeight="1">
      <c r="A1" s="1" t="s">
        <v>271</v>
      </c>
      <c r="D1" s="34"/>
      <c r="E1" s="34"/>
    </row>
    <row r="2" spans="1:7">
      <c r="D2" s="5"/>
      <c r="E2" s="5"/>
    </row>
    <row r="3" spans="1:7" ht="25.5">
      <c r="A3" s="65" t="s">
        <v>67</v>
      </c>
      <c r="B3" s="66" t="s">
        <v>84</v>
      </c>
      <c r="C3" s="65" t="s">
        <v>236</v>
      </c>
      <c r="D3" s="65" t="s">
        <v>237</v>
      </c>
      <c r="E3" s="65" t="s">
        <v>261</v>
      </c>
    </row>
    <row r="4" spans="1:7">
      <c r="A4" s="67" t="s">
        <v>104</v>
      </c>
      <c r="B4" s="64">
        <v>62.858859999999993</v>
      </c>
      <c r="C4" s="64">
        <v>67.255003526274592</v>
      </c>
      <c r="D4" s="91">
        <v>67.011859999999999</v>
      </c>
      <c r="E4" s="91">
        <v>66.633960000000002</v>
      </c>
      <c r="G4" s="121"/>
    </row>
    <row r="5" spans="1:7">
      <c r="A5" s="67" t="s">
        <v>105</v>
      </c>
      <c r="B5" s="64">
        <v>49.8</v>
      </c>
      <c r="C5" s="64">
        <v>49.29773805707633</v>
      </c>
      <c r="D5" s="91">
        <v>49.100817995910035</v>
      </c>
      <c r="E5" s="91">
        <v>49.100817995910035</v>
      </c>
    </row>
    <row r="6" spans="1:7">
      <c r="A6" s="67" t="s">
        <v>106</v>
      </c>
      <c r="B6" s="64">
        <v>13.100500000000002</v>
      </c>
      <c r="C6" s="64">
        <v>16.299869488936366</v>
      </c>
      <c r="D6" s="92">
        <v>16.407205107314489</v>
      </c>
      <c r="E6" s="92">
        <v>16.407205107314489</v>
      </c>
    </row>
    <row r="7" spans="1:7">
      <c r="A7" s="67" t="s">
        <v>83</v>
      </c>
      <c r="B7" s="64">
        <v>26.146824999999996</v>
      </c>
      <c r="C7" s="64">
        <v>23.138210710754318</v>
      </c>
      <c r="D7" s="91">
        <v>23.613824691598762</v>
      </c>
      <c r="E7" s="91">
        <v>23.613824691598762</v>
      </c>
      <c r="G7"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L31"/>
  <sheetViews>
    <sheetView zoomScaleNormal="100" workbookViewId="0">
      <selection sqref="A1:F1"/>
    </sheetView>
  </sheetViews>
  <sheetFormatPr defaultRowHeight="15"/>
  <cols>
    <col min="1" max="1" width="12" bestFit="1" customWidth="1"/>
    <col min="2" max="2" width="60.7109375" customWidth="1"/>
    <col min="3" max="5" width="11.85546875" customWidth="1"/>
    <col min="6" max="6" width="12.28515625" customWidth="1"/>
    <col min="7" max="7" width="42.7109375" customWidth="1"/>
    <col min="8" max="8" width="28.42578125" bestFit="1" customWidth="1"/>
    <col min="9" max="11" width="15.7109375" customWidth="1"/>
    <col min="13" max="13" width="23.140625" bestFit="1" customWidth="1"/>
    <col min="14" max="14" width="18.28515625" bestFit="1" customWidth="1"/>
    <col min="15" max="15" width="16.28515625" bestFit="1" customWidth="1"/>
    <col min="16" max="16" width="11.42578125" bestFit="1" customWidth="1"/>
    <col min="17" max="17" width="17.28515625" customWidth="1"/>
    <col min="18" max="19" width="16.7109375" bestFit="1" customWidth="1"/>
  </cols>
  <sheetData>
    <row r="1" spans="1:12">
      <c r="A1" s="461" t="s">
        <v>119</v>
      </c>
      <c r="B1" s="461"/>
      <c r="C1" s="461"/>
      <c r="D1" s="461"/>
      <c r="E1" s="461"/>
      <c r="F1" s="461"/>
      <c r="G1" s="35"/>
    </row>
    <row r="2" spans="1:12" ht="15.75" thickBot="1"/>
    <row r="3" spans="1:12" ht="26.25" thickBot="1">
      <c r="A3" s="26"/>
      <c r="B3" s="27"/>
      <c r="C3" s="28" t="s">
        <v>84</v>
      </c>
      <c r="D3" s="65" t="s">
        <v>236</v>
      </c>
      <c r="E3" s="65" t="s">
        <v>237</v>
      </c>
      <c r="F3" s="65" t="s">
        <v>266</v>
      </c>
      <c r="G3" s="54"/>
    </row>
    <row r="4" spans="1:12">
      <c r="A4" s="29" t="s">
        <v>142</v>
      </c>
      <c r="B4" s="8" t="s">
        <v>130</v>
      </c>
      <c r="C4" s="60">
        <v>0.50578063824885944</v>
      </c>
      <c r="D4" s="60">
        <f>((D8*D6)-D9-D11-D12-D13)/D14</f>
        <v>-0.92007661117652939</v>
      </c>
      <c r="E4" s="184">
        <f>((E8*E6)-E9-E11-E12-E13)/E14</f>
        <v>-2.0904993381462877</v>
      </c>
      <c r="F4" s="189">
        <f>((F8*F6)-F9-F11-F12-F13)/F14</f>
        <v>-1.8913880772979446</v>
      </c>
      <c r="G4" s="51"/>
      <c r="H4" s="3"/>
      <c r="I4" s="3"/>
      <c r="J4" s="3"/>
      <c r="K4" s="3"/>
      <c r="L4" s="3"/>
    </row>
    <row r="5" spans="1:12">
      <c r="A5" s="6" t="s">
        <v>143</v>
      </c>
      <c r="B5" s="9" t="s">
        <v>131</v>
      </c>
      <c r="C5" s="61">
        <v>45.333847850551464</v>
      </c>
      <c r="D5" s="166">
        <f>((D8*D7)-D10)/D15</f>
        <v>46.341958241214279</v>
      </c>
      <c r="E5" s="185">
        <f>((E8*E7)-E10)/E15</f>
        <v>47.954888873076264</v>
      </c>
      <c r="F5" s="190">
        <f>((F8*F7)-F10)/F15</f>
        <v>46.607345864691332</v>
      </c>
      <c r="G5" s="51"/>
      <c r="H5" s="3"/>
      <c r="I5" s="3"/>
      <c r="J5" s="3"/>
      <c r="K5" s="3"/>
      <c r="L5" s="3"/>
    </row>
    <row r="6" spans="1:12">
      <c r="A6" s="6" t="s">
        <v>68</v>
      </c>
      <c r="B6" s="9" t="s">
        <v>132</v>
      </c>
      <c r="C6" s="78">
        <v>0.16739927578252611</v>
      </c>
      <c r="D6" s="167">
        <f>'T9'!D9</f>
        <v>0.16448378307392536</v>
      </c>
      <c r="E6" s="186">
        <f>'T9'!E9</f>
        <v>0.14268258035902959</v>
      </c>
      <c r="F6" s="191">
        <f>'T9'!F9</f>
        <v>0.14585811346000915</v>
      </c>
      <c r="G6" s="51"/>
      <c r="H6" s="3"/>
      <c r="I6" s="3"/>
      <c r="J6" s="3"/>
      <c r="K6" s="3"/>
      <c r="L6" s="3"/>
    </row>
    <row r="7" spans="1:12">
      <c r="A7" s="6" t="s">
        <v>69</v>
      </c>
      <c r="B7" s="9" t="s">
        <v>133</v>
      </c>
      <c r="C7" s="78">
        <v>0.83260072421747389</v>
      </c>
      <c r="D7" s="167">
        <f>'T9'!D10</f>
        <v>0.83551621692607458</v>
      </c>
      <c r="E7" s="186">
        <f>'T9'!E10</f>
        <v>0.85731741964097041</v>
      </c>
      <c r="F7" s="191">
        <f>'T9'!F10</f>
        <v>0.85414188653999079</v>
      </c>
      <c r="G7" s="51"/>
      <c r="H7" s="3"/>
      <c r="I7" s="3"/>
      <c r="J7" s="3"/>
      <c r="K7" s="3"/>
      <c r="L7" s="3"/>
    </row>
    <row r="8" spans="1:12">
      <c r="A8" s="6" t="s">
        <v>122</v>
      </c>
      <c r="B8" s="9" t="s">
        <v>134</v>
      </c>
      <c r="C8" s="62">
        <v>2708.6546719385406</v>
      </c>
      <c r="D8" s="168">
        <f>'T8'!C22</f>
        <v>2735.0162183677671</v>
      </c>
      <c r="E8" s="187">
        <f>'T8'!D22</f>
        <v>2735.1405083260197</v>
      </c>
      <c r="F8" s="192">
        <f>'T8'!E22</f>
        <v>2675.5926050749231</v>
      </c>
      <c r="G8" s="51"/>
      <c r="H8" s="3"/>
      <c r="I8" s="3"/>
      <c r="J8" s="3"/>
      <c r="K8" s="3"/>
      <c r="L8" s="3"/>
    </row>
    <row r="9" spans="1:12" ht="15" customHeight="1">
      <c r="A9" s="6" t="s">
        <v>144</v>
      </c>
      <c r="B9" s="11" t="s">
        <v>135</v>
      </c>
      <c r="C9" s="63">
        <v>191.88636666772777</v>
      </c>
      <c r="D9" s="158">
        <v>266.25227677666754</v>
      </c>
      <c r="E9" s="188">
        <v>275.30150470116303</v>
      </c>
      <c r="F9" s="118">
        <v>258.92295703672647</v>
      </c>
      <c r="G9" s="52"/>
      <c r="H9" s="3"/>
      <c r="I9" s="3"/>
      <c r="J9" s="3"/>
      <c r="K9" s="3"/>
      <c r="L9" s="3"/>
    </row>
    <row r="10" spans="1:12">
      <c r="A10" s="6" t="s">
        <v>145</v>
      </c>
      <c r="B10" s="11" t="s">
        <v>136</v>
      </c>
      <c r="C10" s="63">
        <v>-2.3977814463896263</v>
      </c>
      <c r="D10" s="158">
        <v>0.59668557474437911</v>
      </c>
      <c r="E10" s="188">
        <v>-9.7406676174531022</v>
      </c>
      <c r="F10" s="118">
        <v>-3.1230912634960992</v>
      </c>
      <c r="G10" s="52"/>
      <c r="H10" s="3"/>
      <c r="I10" s="3"/>
      <c r="J10" s="3"/>
      <c r="K10" s="3"/>
      <c r="L10" s="3"/>
    </row>
    <row r="11" spans="1:12">
      <c r="A11" s="6" t="s">
        <v>146</v>
      </c>
      <c r="B11" s="9" t="s">
        <v>137</v>
      </c>
      <c r="C11" s="63">
        <v>200.57615206540871</v>
      </c>
      <c r="D11" s="158">
        <v>212.90719941334174</v>
      </c>
      <c r="E11" s="188">
        <v>223.38819520630764</v>
      </c>
      <c r="F11" s="118">
        <v>225.08024017998719</v>
      </c>
      <c r="G11" s="52"/>
      <c r="H11" s="3"/>
      <c r="I11" s="3"/>
      <c r="J11" s="3"/>
      <c r="K11" s="3"/>
      <c r="L11" s="3"/>
    </row>
    <row r="12" spans="1:12">
      <c r="A12" s="6" t="s">
        <v>147</v>
      </c>
      <c r="B12" s="9" t="s">
        <v>138</v>
      </c>
      <c r="C12" s="63">
        <v>15.916481994840002</v>
      </c>
      <c r="D12" s="158">
        <v>17.03258027998001</v>
      </c>
      <c r="E12" s="188">
        <v>17.611586890639998</v>
      </c>
      <c r="F12" s="118">
        <v>17.647704639420002</v>
      </c>
      <c r="G12" s="52"/>
      <c r="H12" s="3"/>
      <c r="I12" s="3"/>
      <c r="J12" s="3"/>
      <c r="K12" s="3"/>
      <c r="L12" s="3"/>
    </row>
    <row r="13" spans="1:12">
      <c r="A13" s="6" t="s">
        <v>148</v>
      </c>
      <c r="B13" s="9" t="s">
        <v>139</v>
      </c>
      <c r="C13" s="63">
        <v>13.255035369095392</v>
      </c>
      <c r="D13" s="158">
        <v>15.553513624802466</v>
      </c>
      <c r="E13" s="188">
        <v>14.043867552305372</v>
      </c>
      <c r="F13" s="118">
        <v>14.636665394794113</v>
      </c>
      <c r="G13" s="52"/>
      <c r="H13" s="3"/>
      <c r="I13" s="3"/>
      <c r="J13" s="3"/>
      <c r="K13" s="3"/>
      <c r="L13" s="3"/>
    </row>
    <row r="14" spans="1:12">
      <c r="A14" s="6" t="s">
        <v>149</v>
      </c>
      <c r="B14" s="9" t="s">
        <v>140</v>
      </c>
      <c r="C14" s="63">
        <v>62.858859999999993</v>
      </c>
      <c r="D14" s="158">
        <v>67.255003526274592</v>
      </c>
      <c r="E14" s="188">
        <v>67.011859999999999</v>
      </c>
      <c r="F14" s="118">
        <v>66.633960000000002</v>
      </c>
      <c r="G14" s="53"/>
      <c r="H14" s="3"/>
      <c r="I14" s="3"/>
      <c r="J14" s="3"/>
      <c r="K14" s="3"/>
      <c r="L14" s="3"/>
    </row>
    <row r="15" spans="1:12" ht="15.75" thickBot="1">
      <c r="A15" s="7" t="s">
        <v>150</v>
      </c>
      <c r="B15" s="10" t="s">
        <v>141</v>
      </c>
      <c r="C15" s="70">
        <v>49.8</v>
      </c>
      <c r="D15" s="159">
        <v>49.29773805707633</v>
      </c>
      <c r="E15" s="159">
        <v>49.100817995910035</v>
      </c>
      <c r="F15" s="119">
        <v>49.100817995910035</v>
      </c>
      <c r="G15" s="53"/>
      <c r="H15" s="3"/>
      <c r="I15" s="3"/>
      <c r="J15" s="3"/>
      <c r="K15" s="3"/>
      <c r="L15" s="3"/>
    </row>
    <row r="16" spans="1:12">
      <c r="A16" s="30"/>
      <c r="B16" s="31"/>
      <c r="C16" s="32"/>
      <c r="D16" s="32"/>
      <c r="E16" s="32"/>
      <c r="F16" s="32"/>
      <c r="G16" s="32"/>
    </row>
    <row r="20" ht="15" customHeight="1"/>
    <row r="21" ht="15" customHeight="1"/>
    <row r="22" ht="15" customHeight="1"/>
    <row r="31" ht="16.5" customHeight="1"/>
  </sheetData>
  <mergeCells count="1">
    <mergeCell ref="A1:F1"/>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7"/>
  <sheetViews>
    <sheetView workbookViewId="0"/>
  </sheetViews>
  <sheetFormatPr defaultRowHeight="15"/>
  <cols>
    <col min="1" max="1" width="42.7109375" customWidth="1"/>
    <col min="2" max="2" width="25.140625" customWidth="1"/>
    <col min="3" max="3" width="21" bestFit="1" customWidth="1"/>
    <col min="4" max="4" width="25.28515625" customWidth="1"/>
    <col min="5" max="5" width="12" bestFit="1" customWidth="1"/>
  </cols>
  <sheetData>
    <row r="1" spans="1:6">
      <c r="A1" s="436" t="s">
        <v>286</v>
      </c>
      <c r="B1" s="436"/>
      <c r="C1" s="436"/>
      <c r="D1" s="436"/>
      <c r="E1" s="436"/>
    </row>
    <row r="2" spans="1:6" ht="15.75" thickBot="1">
      <c r="A2" s="215"/>
      <c r="B2" s="215"/>
      <c r="C2" s="215"/>
      <c r="D2" s="215"/>
      <c r="E2" s="215"/>
    </row>
    <row r="3" spans="1:6" ht="15.75" thickBot="1">
      <c r="A3" s="472" t="s">
        <v>287</v>
      </c>
      <c r="B3" s="473"/>
      <c r="C3" s="474"/>
    </row>
    <row r="4" spans="1:6">
      <c r="A4" s="216" t="s">
        <v>288</v>
      </c>
      <c r="B4" s="217" t="s">
        <v>68</v>
      </c>
      <c r="C4" s="218">
        <v>-1.8913880772979437</v>
      </c>
      <c r="D4" s="219"/>
      <c r="E4" s="219"/>
      <c r="F4" s="219"/>
    </row>
    <row r="5" spans="1:6">
      <c r="A5" s="220" t="s">
        <v>289</v>
      </c>
      <c r="B5" s="221" t="s">
        <v>69</v>
      </c>
      <c r="C5" s="222">
        <v>46.607345864691325</v>
      </c>
      <c r="D5" s="219"/>
      <c r="E5" s="219"/>
      <c r="F5" s="219"/>
    </row>
    <row r="6" spans="1:6">
      <c r="A6" s="220" t="s">
        <v>290</v>
      </c>
      <c r="B6" s="221" t="s">
        <v>291</v>
      </c>
      <c r="C6" s="222">
        <v>11.178989</v>
      </c>
      <c r="D6" s="219"/>
    </row>
    <row r="7" spans="1:6">
      <c r="A7" s="220" t="s">
        <v>292</v>
      </c>
      <c r="B7" s="221" t="s">
        <v>293</v>
      </c>
      <c r="C7" s="223">
        <v>2319260</v>
      </c>
      <c r="D7" s="219"/>
    </row>
    <row r="8" spans="1:6">
      <c r="A8" s="220" t="s">
        <v>294</v>
      </c>
      <c r="B8" s="221" t="s">
        <v>295</v>
      </c>
      <c r="C8" s="224">
        <f>+C7*C6</f>
        <v>25926982.028139997</v>
      </c>
    </row>
    <row r="9" spans="1:6">
      <c r="A9" s="220" t="s">
        <v>296</v>
      </c>
      <c r="B9" s="221" t="s">
        <v>122</v>
      </c>
      <c r="C9" s="223">
        <v>0</v>
      </c>
      <c r="D9" s="219"/>
    </row>
    <row r="10" spans="1:6">
      <c r="A10" s="225" t="s">
        <v>297</v>
      </c>
      <c r="B10" s="226" t="s">
        <v>298</v>
      </c>
      <c r="C10" s="227">
        <f>C8+C9</f>
        <v>25926982.028139997</v>
      </c>
    </row>
    <row r="11" spans="1:6">
      <c r="A11" s="225" t="s">
        <v>299</v>
      </c>
      <c r="B11" s="228" t="s">
        <v>300</v>
      </c>
      <c r="C11" s="229">
        <v>49100817.995910034</v>
      </c>
    </row>
    <row r="12" spans="1:6">
      <c r="A12" s="225" t="s">
        <v>301</v>
      </c>
      <c r="B12" s="228" t="s">
        <v>302</v>
      </c>
      <c r="C12" s="229">
        <v>16407205.10731449</v>
      </c>
    </row>
    <row r="13" spans="1:6">
      <c r="A13" s="225" t="s">
        <v>303</v>
      </c>
      <c r="B13" s="228" t="s">
        <v>304</v>
      </c>
      <c r="C13" s="229">
        <v>23613824691.598763</v>
      </c>
    </row>
    <row r="14" spans="1:6">
      <c r="A14" s="225" t="s">
        <v>305</v>
      </c>
      <c r="B14" s="226" t="s">
        <v>306</v>
      </c>
      <c r="C14" s="230">
        <f>+C10/C11</f>
        <v>0.52803564352633892</v>
      </c>
      <c r="D14" s="120"/>
    </row>
    <row r="15" spans="1:6">
      <c r="A15" s="225" t="s">
        <v>307</v>
      </c>
      <c r="B15" s="226" t="s">
        <v>308</v>
      </c>
      <c r="C15" s="229">
        <f>+C14*C12</f>
        <v>8663589.107309442</v>
      </c>
      <c r="D15" s="120"/>
    </row>
    <row r="16" spans="1:6">
      <c r="A16" s="225" t="s">
        <v>309</v>
      </c>
      <c r="B16" s="226" t="s">
        <v>310</v>
      </c>
      <c r="C16" s="230">
        <f>100*(+C10-(+C14*C12))/(C13)</f>
        <v>7.3107144421938816E-2</v>
      </c>
      <c r="D16" s="231"/>
    </row>
    <row r="17" spans="1:3" ht="15.75" thickBot="1">
      <c r="A17" s="232" t="s">
        <v>311</v>
      </c>
      <c r="B17" s="233" t="s">
        <v>312</v>
      </c>
      <c r="C17" s="234">
        <f>(+C16*C13)/100</f>
        <v>17263392.920830555</v>
      </c>
    </row>
  </sheetData>
  <mergeCells count="1">
    <mergeCell ref="A3:C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3"/>
  <sheetViews>
    <sheetView zoomScale="70" zoomScaleNormal="70" workbookViewId="0">
      <selection sqref="A1:H1"/>
    </sheetView>
  </sheetViews>
  <sheetFormatPr defaultRowHeight="15"/>
  <cols>
    <col min="1" max="1" width="5.42578125" bestFit="1" customWidth="1"/>
    <col min="2" max="2" width="36.42578125" bestFit="1" customWidth="1"/>
    <col min="3" max="3" width="11.85546875" bestFit="1" customWidth="1"/>
    <col min="4" max="4" width="15.7109375" bestFit="1" customWidth="1"/>
    <col min="5" max="5" width="10.7109375" customWidth="1"/>
    <col min="6" max="6" width="14.42578125" bestFit="1" customWidth="1"/>
    <col min="7" max="7" width="9.5703125" bestFit="1" customWidth="1"/>
    <col min="8" max="8" width="13.5703125" customWidth="1"/>
    <col min="9" max="9" width="10.7109375" customWidth="1"/>
  </cols>
  <sheetData>
    <row r="1" spans="1:11">
      <c r="A1" s="461" t="s">
        <v>313</v>
      </c>
      <c r="B1" s="461"/>
      <c r="C1" s="461"/>
      <c r="D1" s="461"/>
      <c r="E1" s="461"/>
      <c r="F1" s="461"/>
      <c r="G1" s="461"/>
      <c r="H1" s="461"/>
      <c r="J1" s="1" t="s">
        <v>283</v>
      </c>
    </row>
    <row r="2" spans="1:11">
      <c r="D2" s="235"/>
      <c r="E2" s="235"/>
    </row>
    <row r="3" spans="1:11" ht="15.75" thickBot="1"/>
    <row r="4" spans="1:11" ht="15.75" thickBot="1">
      <c r="A4" s="475" t="s">
        <v>314</v>
      </c>
      <c r="B4" s="476"/>
      <c r="C4" s="476"/>
      <c r="D4" s="476"/>
      <c r="E4" s="476"/>
      <c r="F4" s="476"/>
      <c r="G4" s="476"/>
      <c r="H4" s="476"/>
      <c r="I4" s="477"/>
    </row>
    <row r="5" spans="1:11" ht="15.75" thickBot="1">
      <c r="A5" s="236"/>
      <c r="B5" s="237"/>
      <c r="C5" s="478" t="s">
        <v>260</v>
      </c>
      <c r="D5" s="479"/>
      <c r="E5" s="480"/>
      <c r="F5" s="481" t="s">
        <v>259</v>
      </c>
      <c r="G5" s="482"/>
      <c r="H5" s="482"/>
      <c r="I5" s="483" t="s">
        <v>315</v>
      </c>
      <c r="K5" s="1"/>
    </row>
    <row r="6" spans="1:11" ht="51.75" thickBot="1">
      <c r="A6" s="238" t="s">
        <v>0</v>
      </c>
      <c r="B6" s="239" t="s">
        <v>1</v>
      </c>
      <c r="C6" s="240" t="s">
        <v>316</v>
      </c>
      <c r="D6" s="240" t="s">
        <v>317</v>
      </c>
      <c r="E6" s="241" t="s">
        <v>318</v>
      </c>
      <c r="F6" s="240" t="s">
        <v>316</v>
      </c>
      <c r="G6" s="240" t="s">
        <v>317</v>
      </c>
      <c r="H6" s="242" t="s">
        <v>318</v>
      </c>
      <c r="I6" s="484"/>
    </row>
    <row r="7" spans="1:11">
      <c r="A7" s="243">
        <v>1</v>
      </c>
      <c r="B7" s="244" t="s">
        <v>2</v>
      </c>
      <c r="C7" s="245">
        <v>23.393154653203418</v>
      </c>
      <c r="D7" s="245">
        <v>24.102327378450884</v>
      </c>
      <c r="E7" s="246">
        <f t="shared" ref="E7:E33" si="0">D7-C7</f>
        <v>0.70917272524746622</v>
      </c>
      <c r="F7" s="245">
        <v>19.131425357318648</v>
      </c>
      <c r="G7" s="245">
        <v>18.066737202895467</v>
      </c>
      <c r="H7" s="247">
        <f t="shared" ref="H7:H33" si="1">G7-F7</f>
        <v>-1.0646881544231803</v>
      </c>
      <c r="I7" s="248">
        <v>0.19911149377255732</v>
      </c>
      <c r="J7" s="3"/>
    </row>
    <row r="8" spans="1:11">
      <c r="A8" s="249">
        <v>2</v>
      </c>
      <c r="B8" s="250" t="s">
        <v>3</v>
      </c>
      <c r="C8" s="251">
        <v>19.516676698509301</v>
      </c>
      <c r="D8" s="251">
        <v>19.903049534799578</v>
      </c>
      <c r="E8" s="252">
        <f t="shared" si="0"/>
        <v>0.38637283629027763</v>
      </c>
      <c r="F8" s="251">
        <v>16.583174593550606</v>
      </c>
      <c r="G8" s="251">
        <v>15.561897970404335</v>
      </c>
      <c r="H8" s="253">
        <f t="shared" si="1"/>
        <v>-1.0212766231462709</v>
      </c>
      <c r="I8" s="254">
        <f>+I7</f>
        <v>0.19911149377255732</v>
      </c>
      <c r="J8" s="3"/>
    </row>
    <row r="9" spans="1:11">
      <c r="A9" s="249">
        <v>3</v>
      </c>
      <c r="B9" s="250" t="s">
        <v>4</v>
      </c>
      <c r="C9" s="251">
        <v>21.821361833320665</v>
      </c>
      <c r="D9" s="251">
        <v>22.137877522178822</v>
      </c>
      <c r="E9" s="252">
        <f t="shared" si="0"/>
        <v>0.31651568885815706</v>
      </c>
      <c r="F9" s="251">
        <v>18.316815360325187</v>
      </c>
      <c r="G9" s="251">
        <v>17.422932980242237</v>
      </c>
      <c r="H9" s="253">
        <f t="shared" si="1"/>
        <v>-0.89388238008294962</v>
      </c>
      <c r="I9" s="254">
        <f t="shared" ref="I9:I33" si="2">+I8</f>
        <v>0.19911149377255732</v>
      </c>
      <c r="J9" s="3"/>
    </row>
    <row r="10" spans="1:11">
      <c r="A10" s="249">
        <v>4</v>
      </c>
      <c r="B10" s="250" t="s">
        <v>5</v>
      </c>
      <c r="C10" s="251">
        <v>15.817381801666498</v>
      </c>
      <c r="D10" s="251">
        <v>15.99930572387386</v>
      </c>
      <c r="E10" s="252">
        <f t="shared" si="0"/>
        <v>0.18192392220736231</v>
      </c>
      <c r="F10" s="251">
        <v>18.024485066279908</v>
      </c>
      <c r="G10" s="251">
        <v>17.207728108044048</v>
      </c>
      <c r="H10" s="253">
        <f t="shared" si="1"/>
        <v>-0.81675695823586025</v>
      </c>
      <c r="I10" s="254">
        <f t="shared" si="2"/>
        <v>0.19911149377255732</v>
      </c>
      <c r="J10" s="3"/>
    </row>
    <row r="11" spans="1:11">
      <c r="A11" s="249">
        <v>5</v>
      </c>
      <c r="B11" s="250" t="s">
        <v>6</v>
      </c>
      <c r="C11" s="251">
        <v>21.33311299396243</v>
      </c>
      <c r="D11" s="251">
        <v>21.089703835820767</v>
      </c>
      <c r="E11" s="252">
        <f t="shared" si="0"/>
        <v>-0.24340915814166308</v>
      </c>
      <c r="F11" s="251">
        <v>17.906692458347219</v>
      </c>
      <c r="G11" s="251">
        <v>16.557290643426875</v>
      </c>
      <c r="H11" s="253">
        <f t="shared" si="1"/>
        <v>-1.3494018149203448</v>
      </c>
      <c r="I11" s="254">
        <f t="shared" si="2"/>
        <v>0.19911149377255732</v>
      </c>
      <c r="J11" s="3"/>
    </row>
    <row r="12" spans="1:11">
      <c r="A12" s="249">
        <v>6</v>
      </c>
      <c r="B12" s="250" t="s">
        <v>7</v>
      </c>
      <c r="C12" s="251">
        <v>24.929371149203028</v>
      </c>
      <c r="D12" s="251">
        <v>25.259513934299921</v>
      </c>
      <c r="E12" s="252">
        <f t="shared" si="0"/>
        <v>0.33014278509689277</v>
      </c>
      <c r="F12" s="251">
        <v>18.85118115946889</v>
      </c>
      <c r="G12" s="251">
        <v>17.912652730652429</v>
      </c>
      <c r="H12" s="253">
        <f t="shared" si="1"/>
        <v>-0.93852842881646126</v>
      </c>
      <c r="I12" s="254">
        <f t="shared" si="2"/>
        <v>0.19911149377255732</v>
      </c>
      <c r="J12" s="3"/>
    </row>
    <row r="13" spans="1:11">
      <c r="A13" s="249">
        <v>7</v>
      </c>
      <c r="B13" s="250" t="s">
        <v>8</v>
      </c>
      <c r="C13" s="251">
        <v>30.951031123198426</v>
      </c>
      <c r="D13" s="251">
        <v>31.173858571210541</v>
      </c>
      <c r="E13" s="252">
        <f t="shared" si="0"/>
        <v>0.22282744801211507</v>
      </c>
      <c r="F13" s="251">
        <v>26.791542611396643</v>
      </c>
      <c r="G13" s="251">
        <v>25.726574548107742</v>
      </c>
      <c r="H13" s="253">
        <f t="shared" si="1"/>
        <v>-1.0649680632889016</v>
      </c>
      <c r="I13" s="254">
        <f t="shared" si="2"/>
        <v>0.19911149377255732</v>
      </c>
      <c r="J13" s="3"/>
    </row>
    <row r="14" spans="1:11">
      <c r="A14" s="249">
        <v>8</v>
      </c>
      <c r="B14" s="250" t="s">
        <v>9</v>
      </c>
      <c r="C14" s="251">
        <v>20.772827926519462</v>
      </c>
      <c r="D14" s="251">
        <v>21.166832577088535</v>
      </c>
      <c r="E14" s="252">
        <f t="shared" si="0"/>
        <v>0.39400465056907308</v>
      </c>
      <c r="F14" s="251">
        <v>16.200239560023931</v>
      </c>
      <c r="G14" s="251">
        <v>15.205501309252021</v>
      </c>
      <c r="H14" s="253">
        <f t="shared" si="1"/>
        <v>-0.9947382507719098</v>
      </c>
      <c r="I14" s="254">
        <f t="shared" si="2"/>
        <v>0.19911149377255732</v>
      </c>
      <c r="J14" s="3"/>
    </row>
    <row r="15" spans="1:11">
      <c r="A15" s="249">
        <v>9</v>
      </c>
      <c r="B15" s="250" t="s">
        <v>10</v>
      </c>
      <c r="C15" s="251">
        <v>13.624901692953218</v>
      </c>
      <c r="D15" s="251">
        <v>13.953765167348109</v>
      </c>
      <c r="E15" s="252">
        <f t="shared" si="0"/>
        <v>0.3288634743948915</v>
      </c>
      <c r="F15" s="251">
        <v>12.569451914897126</v>
      </c>
      <c r="G15" s="251">
        <v>11.737937032835275</v>
      </c>
      <c r="H15" s="253">
        <f t="shared" si="1"/>
        <v>-0.83151488206185142</v>
      </c>
      <c r="I15" s="254">
        <f t="shared" si="2"/>
        <v>0.19911149377255732</v>
      </c>
      <c r="J15" s="3"/>
    </row>
    <row r="16" spans="1:11">
      <c r="A16" s="249">
        <v>10</v>
      </c>
      <c r="B16" s="250" t="s">
        <v>110</v>
      </c>
      <c r="C16" s="251">
        <v>19.252373745739074</v>
      </c>
      <c r="D16" s="251">
        <v>19.63931868025637</v>
      </c>
      <c r="E16" s="252">
        <f t="shared" si="0"/>
        <v>0.38694493451729528</v>
      </c>
      <c r="F16" s="251">
        <v>14.927472480770819</v>
      </c>
      <c r="G16" s="251">
        <v>13.778674011341709</v>
      </c>
      <c r="H16" s="253">
        <f t="shared" si="1"/>
        <v>-1.14879846942911</v>
      </c>
      <c r="I16" s="254">
        <f t="shared" si="2"/>
        <v>0.19911149377255732</v>
      </c>
      <c r="J16" s="3"/>
    </row>
    <row r="17" spans="1:18">
      <c r="A17" s="249">
        <v>11</v>
      </c>
      <c r="B17" s="250" t="s">
        <v>11</v>
      </c>
      <c r="C17" s="251">
        <v>14.892309134336594</v>
      </c>
      <c r="D17" s="251">
        <v>14.235679516976784</v>
      </c>
      <c r="E17" s="252">
        <f t="shared" si="0"/>
        <v>-0.65662961735981007</v>
      </c>
      <c r="F17" s="251">
        <v>9.3548915074246164</v>
      </c>
      <c r="G17" s="251">
        <v>8.5450725845039557</v>
      </c>
      <c r="H17" s="253">
        <f t="shared" si="1"/>
        <v>-0.80981892292066071</v>
      </c>
      <c r="I17" s="254">
        <f t="shared" si="2"/>
        <v>0.19911149377255732</v>
      </c>
      <c r="J17" s="3"/>
    </row>
    <row r="18" spans="1:18">
      <c r="A18" s="249">
        <v>12</v>
      </c>
      <c r="B18" s="250" t="s">
        <v>12</v>
      </c>
      <c r="C18" s="251">
        <v>9.2548722705383213</v>
      </c>
      <c r="D18" s="251">
        <v>7.6742019393546848</v>
      </c>
      <c r="E18" s="252">
        <f t="shared" si="0"/>
        <v>-1.5806703311836365</v>
      </c>
      <c r="F18" s="251">
        <v>7.1456761158763538</v>
      </c>
      <c r="G18" s="251">
        <v>6.0657880741281716</v>
      </c>
      <c r="H18" s="253">
        <f t="shared" si="1"/>
        <v>-1.0798880417481822</v>
      </c>
      <c r="I18" s="254">
        <f t="shared" si="2"/>
        <v>0.19911149377255732</v>
      </c>
      <c r="J18" s="3"/>
    </row>
    <row r="19" spans="1:18">
      <c r="A19" s="249">
        <v>13</v>
      </c>
      <c r="B19" s="250" t="s">
        <v>13</v>
      </c>
      <c r="C19" s="251">
        <v>7.6467105661709507</v>
      </c>
      <c r="D19" s="251">
        <v>6.8682597753211283</v>
      </c>
      <c r="E19" s="252">
        <f t="shared" si="0"/>
        <v>-0.77845079084982238</v>
      </c>
      <c r="F19" s="251">
        <v>3.2063496563331806</v>
      </c>
      <c r="G19" s="251">
        <v>2.7633683172602521</v>
      </c>
      <c r="H19" s="253">
        <f t="shared" si="1"/>
        <v>-0.44298133907292847</v>
      </c>
      <c r="I19" s="254">
        <f t="shared" si="2"/>
        <v>0.19911149377255732</v>
      </c>
      <c r="J19" s="3"/>
    </row>
    <row r="20" spans="1:18">
      <c r="A20" s="249">
        <v>14</v>
      </c>
      <c r="B20" s="250" t="s">
        <v>111</v>
      </c>
      <c r="C20" s="251">
        <v>4.1041007891713619</v>
      </c>
      <c r="D20" s="251">
        <v>4.6903363156618241</v>
      </c>
      <c r="E20" s="252">
        <f t="shared" si="0"/>
        <v>0.58623552649046218</v>
      </c>
      <c r="F20" s="251">
        <v>1.6685586651179274</v>
      </c>
      <c r="G20" s="251">
        <v>2.2466428866151227</v>
      </c>
      <c r="H20" s="253">
        <f t="shared" si="1"/>
        <v>0.57808422149719529</v>
      </c>
      <c r="I20" s="254">
        <f t="shared" si="2"/>
        <v>0.19911149377255732</v>
      </c>
      <c r="J20" s="3"/>
    </row>
    <row r="21" spans="1:18">
      <c r="A21" s="249">
        <v>15</v>
      </c>
      <c r="B21" s="250" t="s">
        <v>112</v>
      </c>
      <c r="C21" s="251">
        <v>2.9779590043507027</v>
      </c>
      <c r="D21" s="251">
        <v>2.7450198425307319</v>
      </c>
      <c r="E21" s="252">
        <f t="shared" si="0"/>
        <v>-0.23293916181997076</v>
      </c>
      <c r="F21" s="251">
        <v>-1.6972574125991697</v>
      </c>
      <c r="G21" s="251">
        <v>-1.5047556701784561</v>
      </c>
      <c r="H21" s="253">
        <f t="shared" si="1"/>
        <v>0.19250174242071361</v>
      </c>
      <c r="I21" s="254">
        <f t="shared" si="2"/>
        <v>0.19911149377255732</v>
      </c>
      <c r="J21" s="3"/>
    </row>
    <row r="22" spans="1:18">
      <c r="A22" s="249">
        <v>16</v>
      </c>
      <c r="B22" s="250" t="s">
        <v>14</v>
      </c>
      <c r="C22" s="251">
        <v>1.0775858913920673</v>
      </c>
      <c r="D22" s="251">
        <v>0.96172785301394681</v>
      </c>
      <c r="E22" s="252">
        <f t="shared" si="0"/>
        <v>-0.11585803837812048</v>
      </c>
      <c r="F22" s="251">
        <v>-2.329174966877388</v>
      </c>
      <c r="G22" s="251">
        <v>-2.2643980145173845</v>
      </c>
      <c r="H22" s="253">
        <f t="shared" si="1"/>
        <v>6.477695236000347E-2</v>
      </c>
      <c r="I22" s="254">
        <f t="shared" si="2"/>
        <v>0.19911149377255732</v>
      </c>
      <c r="J22" s="3"/>
    </row>
    <row r="23" spans="1:18">
      <c r="A23" s="249">
        <v>17</v>
      </c>
      <c r="B23" s="250" t="s">
        <v>113</v>
      </c>
      <c r="C23" s="251">
        <v>-0.32865980919652449</v>
      </c>
      <c r="D23" s="251">
        <v>0.10490149146515604</v>
      </c>
      <c r="E23" s="252">
        <f t="shared" si="0"/>
        <v>0.43356130066168053</v>
      </c>
      <c r="F23" s="251">
        <v>-2.1010154318697891</v>
      </c>
      <c r="G23" s="251">
        <v>-2.0003532043185079</v>
      </c>
      <c r="H23" s="253">
        <f t="shared" si="1"/>
        <v>0.10066222755128118</v>
      </c>
      <c r="I23" s="254">
        <f t="shared" si="2"/>
        <v>0.19911149377255732</v>
      </c>
      <c r="J23" s="3"/>
    </row>
    <row r="24" spans="1:18">
      <c r="A24" s="249">
        <v>18</v>
      </c>
      <c r="B24" s="250" t="s">
        <v>15</v>
      </c>
      <c r="C24" s="251">
        <v>-0.96961673771292167</v>
      </c>
      <c r="D24" s="251">
        <v>-0.82561623911676629</v>
      </c>
      <c r="E24" s="252">
        <f t="shared" si="0"/>
        <v>0.14400049859615538</v>
      </c>
      <c r="F24" s="251">
        <v>-2.0090760368746063</v>
      </c>
      <c r="G24" s="251">
        <v>-1.9442722667272396</v>
      </c>
      <c r="H24" s="253">
        <f t="shared" si="1"/>
        <v>6.4803770147366713E-2</v>
      </c>
      <c r="I24" s="254">
        <f t="shared" si="2"/>
        <v>0.19911149377255732</v>
      </c>
      <c r="J24" s="3"/>
    </row>
    <row r="25" spans="1:18">
      <c r="A25" s="249">
        <v>19</v>
      </c>
      <c r="B25" s="250" t="s">
        <v>16</v>
      </c>
      <c r="C25" s="251">
        <v>0.93388380590616782</v>
      </c>
      <c r="D25" s="251">
        <v>0.46837245399585337</v>
      </c>
      <c r="E25" s="252">
        <f t="shared" si="0"/>
        <v>-0.46551135191031445</v>
      </c>
      <c r="F25" s="251">
        <v>-2.3105978141823074</v>
      </c>
      <c r="G25" s="251">
        <v>-2.5765945634708487</v>
      </c>
      <c r="H25" s="253">
        <f t="shared" si="1"/>
        <v>-0.26599674928854133</v>
      </c>
      <c r="I25" s="254">
        <f t="shared" si="2"/>
        <v>0.19911149377255732</v>
      </c>
      <c r="J25" s="3"/>
    </row>
    <row r="26" spans="1:18">
      <c r="A26" s="249">
        <v>20</v>
      </c>
      <c r="B26" s="250" t="s">
        <v>17</v>
      </c>
      <c r="C26" s="251">
        <v>3.0607884521843238</v>
      </c>
      <c r="D26" s="251">
        <v>3.7922354178478996</v>
      </c>
      <c r="E26" s="252">
        <f t="shared" si="0"/>
        <v>0.73144696566357581</v>
      </c>
      <c r="F26" s="251">
        <v>-3.8055437347805756</v>
      </c>
      <c r="G26" s="251">
        <v>-3.4681355996329399</v>
      </c>
      <c r="H26" s="253">
        <f t="shared" si="1"/>
        <v>0.33740813514763568</v>
      </c>
      <c r="I26" s="254">
        <f t="shared" si="2"/>
        <v>0.19911149377255732</v>
      </c>
      <c r="J26" s="3"/>
    </row>
    <row r="27" spans="1:18">
      <c r="A27" s="249">
        <v>21</v>
      </c>
      <c r="B27" s="250" t="s">
        <v>114</v>
      </c>
      <c r="C27" s="251">
        <v>0.35138909024134568</v>
      </c>
      <c r="D27" s="251">
        <v>0.74359083862914099</v>
      </c>
      <c r="E27" s="252">
        <f t="shared" si="0"/>
        <v>0.39220174838779531</v>
      </c>
      <c r="F27" s="251">
        <v>-3.7842437989255298</v>
      </c>
      <c r="G27" s="251">
        <v>-3.5153135666588224</v>
      </c>
      <c r="H27" s="253">
        <f t="shared" si="1"/>
        <v>0.26893023226670731</v>
      </c>
      <c r="I27" s="254">
        <f t="shared" si="2"/>
        <v>0.19911149377255732</v>
      </c>
      <c r="J27" s="3"/>
    </row>
    <row r="28" spans="1:18">
      <c r="A28" s="249">
        <v>22</v>
      </c>
      <c r="B28" s="250" t="s">
        <v>19</v>
      </c>
      <c r="C28" s="251">
        <v>-3.7811645358796322</v>
      </c>
      <c r="D28" s="251">
        <v>-3.6359474141951478</v>
      </c>
      <c r="E28" s="252">
        <f t="shared" si="0"/>
        <v>0.14521712168448442</v>
      </c>
      <c r="F28" s="251">
        <v>-7.4035596683019111</v>
      </c>
      <c r="G28" s="251">
        <v>-7.3138186634739437</v>
      </c>
      <c r="H28" s="253">
        <f t="shared" si="1"/>
        <v>8.974100482796743E-2</v>
      </c>
      <c r="I28" s="254">
        <f t="shared" si="2"/>
        <v>0.19911149377255732</v>
      </c>
      <c r="J28" s="3"/>
    </row>
    <row r="29" spans="1:18">
      <c r="A29" s="249">
        <v>23</v>
      </c>
      <c r="B29" s="250" t="s">
        <v>20</v>
      </c>
      <c r="C29" s="251">
        <v>-10.383247994039015</v>
      </c>
      <c r="D29" s="251">
        <v>-9.8568792427642329</v>
      </c>
      <c r="E29" s="252">
        <f t="shared" si="0"/>
        <v>0.52636875127478255</v>
      </c>
      <c r="F29" s="251">
        <v>-6.7858653146584214</v>
      </c>
      <c r="G29" s="251">
        <v>-6.4586485732229271</v>
      </c>
      <c r="H29" s="253">
        <f t="shared" si="1"/>
        <v>0.32721674143549428</v>
      </c>
      <c r="I29" s="254">
        <f t="shared" si="2"/>
        <v>0.19911149377255732</v>
      </c>
      <c r="J29" s="3"/>
    </row>
    <row r="30" spans="1:18">
      <c r="A30" s="249">
        <v>24</v>
      </c>
      <c r="B30" s="250" t="s">
        <v>21</v>
      </c>
      <c r="C30" s="251">
        <v>-4.2825702431378794</v>
      </c>
      <c r="D30" s="251">
        <v>-3.9051311498144825</v>
      </c>
      <c r="E30" s="252">
        <f t="shared" si="0"/>
        <v>0.37743909332339687</v>
      </c>
      <c r="F30" s="251">
        <v>-1.3543226744915571</v>
      </c>
      <c r="G30" s="251">
        <v>-1.0455406279014403</v>
      </c>
      <c r="H30" s="253">
        <f t="shared" si="1"/>
        <v>0.30878204659011677</v>
      </c>
      <c r="I30" s="254">
        <f t="shared" si="2"/>
        <v>0.19911149377255732</v>
      </c>
      <c r="J30" s="3"/>
    </row>
    <row r="31" spans="1:18">
      <c r="A31" s="249">
        <v>25</v>
      </c>
      <c r="B31" s="250" t="s">
        <v>22</v>
      </c>
      <c r="C31" s="251">
        <v>-5.6593120785082807</v>
      </c>
      <c r="D31" s="251">
        <v>-4.5795103097592929</v>
      </c>
      <c r="E31" s="252">
        <f t="shared" si="0"/>
        <v>1.0798017687489878</v>
      </c>
      <c r="F31" s="251">
        <v>-3.2194043519597977</v>
      </c>
      <c r="G31" s="251">
        <v>-2.8068224185711412</v>
      </c>
      <c r="H31" s="253">
        <f t="shared" si="1"/>
        <v>0.41258193338865645</v>
      </c>
      <c r="I31" s="254">
        <f t="shared" si="2"/>
        <v>0.19911149377255732</v>
      </c>
      <c r="J31" s="3"/>
    </row>
    <row r="32" spans="1:18">
      <c r="A32" s="249">
        <v>26</v>
      </c>
      <c r="B32" s="250" t="s">
        <v>23</v>
      </c>
      <c r="C32" s="251">
        <v>-6.7279690697243364</v>
      </c>
      <c r="D32" s="251">
        <v>-6.3870261135298225</v>
      </c>
      <c r="E32" s="252">
        <f t="shared" si="0"/>
        <v>0.34094295619451387</v>
      </c>
      <c r="F32" s="251">
        <v>-3.7237055123435288</v>
      </c>
      <c r="G32" s="251">
        <v>-3.4597511140380224</v>
      </c>
      <c r="H32" s="253">
        <f t="shared" si="1"/>
        <v>0.26395439830550638</v>
      </c>
      <c r="I32" s="254">
        <f t="shared" si="2"/>
        <v>0.19911149377255732</v>
      </c>
      <c r="J32" s="3"/>
      <c r="K32" s="255"/>
      <c r="L32" s="255"/>
      <c r="M32" s="255"/>
      <c r="N32" s="256"/>
      <c r="O32" s="256"/>
      <c r="P32" s="256"/>
      <c r="Q32" s="256"/>
      <c r="R32" s="256"/>
    </row>
    <row r="33" spans="1:17" ht="15.75" thickBot="1">
      <c r="A33" s="257">
        <v>27</v>
      </c>
      <c r="B33" s="258" t="s">
        <v>24</v>
      </c>
      <c r="C33" s="259">
        <v>-6.3979012539361548</v>
      </c>
      <c r="D33" s="259">
        <v>-6.1764543420916578</v>
      </c>
      <c r="E33" s="260">
        <f t="shared" si="0"/>
        <v>0.22144691184449705</v>
      </c>
      <c r="F33" s="259">
        <v>-4.2706251396176054</v>
      </c>
      <c r="G33" s="259">
        <v>-4.0346102680708196</v>
      </c>
      <c r="H33" s="261">
        <f t="shared" si="1"/>
        <v>0.2360148715467858</v>
      </c>
      <c r="I33" s="262">
        <f t="shared" si="2"/>
        <v>0.19911149377255732</v>
      </c>
      <c r="J33" s="3"/>
      <c r="K33" s="256"/>
      <c r="L33" s="256"/>
      <c r="M33" s="256"/>
      <c r="N33" s="256"/>
      <c r="O33" s="256"/>
      <c r="P33" s="256"/>
      <c r="Q33" s="256"/>
    </row>
  </sheetData>
  <mergeCells count="5">
    <mergeCell ref="A1:H1"/>
    <mergeCell ref="A4:I4"/>
    <mergeCell ref="C5:E5"/>
    <mergeCell ref="F5:H5"/>
    <mergeCell ref="I5:I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5"/>
  <sheetViews>
    <sheetView workbookViewId="0">
      <selection activeCell="C21" sqref="C21"/>
    </sheetView>
  </sheetViews>
  <sheetFormatPr defaultRowHeight="15"/>
  <cols>
    <col min="1" max="1" width="23.7109375" bestFit="1" customWidth="1"/>
    <col min="2" max="2" width="24.5703125" bestFit="1" customWidth="1"/>
    <col min="3" max="3" width="17.42578125" bestFit="1" customWidth="1"/>
    <col min="4" max="4" width="30.140625" bestFit="1" customWidth="1"/>
    <col min="5" max="5" width="18.7109375" bestFit="1" customWidth="1"/>
  </cols>
  <sheetData>
    <row r="1" spans="1:5">
      <c r="A1" s="461" t="s">
        <v>275</v>
      </c>
      <c r="B1" s="461"/>
      <c r="C1" s="461"/>
      <c r="D1" s="461"/>
      <c r="E1" s="461"/>
    </row>
    <row r="2" spans="1:5" ht="15.75" thickBot="1"/>
    <row r="3" spans="1:5" ht="15.75" thickBot="1">
      <c r="A3" s="263" t="s">
        <v>319</v>
      </c>
      <c r="B3" s="264" t="s">
        <v>320</v>
      </c>
      <c r="C3" s="264" t="s">
        <v>321</v>
      </c>
      <c r="D3" s="264" t="s">
        <v>322</v>
      </c>
      <c r="E3" s="265" t="s">
        <v>323</v>
      </c>
    </row>
    <row r="4" spans="1:5">
      <c r="A4" s="266" t="s">
        <v>324</v>
      </c>
      <c r="B4" s="267" t="s">
        <v>325</v>
      </c>
      <c r="C4" s="267" t="s">
        <v>326</v>
      </c>
      <c r="D4" s="267" t="s">
        <v>327</v>
      </c>
      <c r="E4" s="268" t="s">
        <v>328</v>
      </c>
    </row>
    <row r="5" spans="1:5">
      <c r="A5" s="269" t="s">
        <v>329</v>
      </c>
      <c r="B5" s="270" t="s">
        <v>330</v>
      </c>
      <c r="C5" s="270" t="s">
        <v>331</v>
      </c>
      <c r="D5" s="270" t="s">
        <v>332</v>
      </c>
      <c r="E5" s="271" t="s">
        <v>213</v>
      </c>
    </row>
    <row r="6" spans="1:5">
      <c r="A6" s="269" t="s">
        <v>329</v>
      </c>
      <c r="B6" s="270" t="s">
        <v>333</v>
      </c>
      <c r="C6" s="270" t="s">
        <v>334</v>
      </c>
      <c r="D6" s="270" t="s">
        <v>335</v>
      </c>
      <c r="E6" s="271" t="s">
        <v>214</v>
      </c>
    </row>
    <row r="7" spans="1:5">
      <c r="A7" s="269" t="s">
        <v>336</v>
      </c>
      <c r="B7" s="270" t="s">
        <v>337</v>
      </c>
      <c r="C7" s="270" t="s">
        <v>338</v>
      </c>
      <c r="D7" s="270" t="s">
        <v>339</v>
      </c>
      <c r="E7" s="271" t="s">
        <v>340</v>
      </c>
    </row>
    <row r="8" spans="1:5">
      <c r="A8" s="269" t="s">
        <v>336</v>
      </c>
      <c r="B8" s="270" t="s">
        <v>341</v>
      </c>
      <c r="C8" s="270" t="s">
        <v>342</v>
      </c>
      <c r="D8" s="270" t="s">
        <v>343</v>
      </c>
      <c r="E8" s="271" t="s">
        <v>344</v>
      </c>
    </row>
    <row r="9" spans="1:5">
      <c r="A9" s="269" t="s">
        <v>345</v>
      </c>
      <c r="B9" s="270" t="s">
        <v>346</v>
      </c>
      <c r="C9" s="270" t="s">
        <v>347</v>
      </c>
      <c r="D9" s="270" t="s">
        <v>348</v>
      </c>
      <c r="E9" s="271" t="s">
        <v>349</v>
      </c>
    </row>
    <row r="10" spans="1:5">
      <c r="A10" s="269" t="s">
        <v>350</v>
      </c>
      <c r="B10" s="270" t="s">
        <v>351</v>
      </c>
      <c r="C10" s="270" t="s">
        <v>352</v>
      </c>
      <c r="D10" s="270" t="s">
        <v>353</v>
      </c>
      <c r="E10" s="271" t="s">
        <v>354</v>
      </c>
    </row>
    <row r="11" spans="1:5">
      <c r="A11" s="269" t="s">
        <v>355</v>
      </c>
      <c r="B11" s="270" t="s">
        <v>356</v>
      </c>
      <c r="C11" s="270" t="s">
        <v>357</v>
      </c>
      <c r="D11" s="270" t="s">
        <v>358</v>
      </c>
      <c r="E11" s="271" t="s">
        <v>359</v>
      </c>
    </row>
    <row r="12" spans="1:5">
      <c r="A12" s="272" t="s">
        <v>360</v>
      </c>
      <c r="B12" s="273" t="s">
        <v>361</v>
      </c>
      <c r="C12" s="273" t="s">
        <v>362</v>
      </c>
      <c r="D12" s="273" t="s">
        <v>363</v>
      </c>
      <c r="E12" s="274" t="s">
        <v>225</v>
      </c>
    </row>
    <row r="13" spans="1:5" ht="15.75" thickBot="1">
      <c r="A13" s="275" t="s">
        <v>364</v>
      </c>
      <c r="B13" s="276" t="s">
        <v>365</v>
      </c>
      <c r="C13" s="276" t="s">
        <v>366</v>
      </c>
      <c r="D13" s="276" t="s">
        <v>367</v>
      </c>
      <c r="E13" s="277" t="s">
        <v>193</v>
      </c>
    </row>
    <row r="15" spans="1:5">
      <c r="B15" s="278"/>
    </row>
  </sheetData>
  <mergeCells count="1">
    <mergeCell ref="A1:E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8"/>
  <sheetViews>
    <sheetView workbookViewId="0"/>
  </sheetViews>
  <sheetFormatPr defaultRowHeight="15"/>
  <cols>
    <col min="2" max="2" width="16.85546875" bestFit="1" customWidth="1"/>
    <col min="3" max="3" width="15" customWidth="1"/>
    <col min="4" max="4" width="15" bestFit="1" customWidth="1"/>
    <col min="6" max="6" width="16" customWidth="1"/>
    <col min="7" max="7" width="11.42578125" customWidth="1"/>
  </cols>
  <sheetData>
    <row r="1" spans="1:8">
      <c r="A1" s="1" t="s">
        <v>276</v>
      </c>
      <c r="H1" s="1" t="s">
        <v>284</v>
      </c>
    </row>
    <row r="2" spans="1:8" ht="15.75" thickBot="1"/>
    <row r="3" spans="1:8" ht="39" thickBot="1">
      <c r="A3" s="279" t="s">
        <v>0</v>
      </c>
      <c r="B3" s="280" t="s">
        <v>1</v>
      </c>
      <c r="C3" s="240" t="s">
        <v>368</v>
      </c>
      <c r="D3" s="240" t="s">
        <v>369</v>
      </c>
      <c r="E3" s="240" t="s">
        <v>318</v>
      </c>
      <c r="F3" s="281" t="s">
        <v>315</v>
      </c>
    </row>
    <row r="4" spans="1:8">
      <c r="A4" s="282">
        <v>1</v>
      </c>
      <c r="B4" s="283" t="s">
        <v>25</v>
      </c>
      <c r="C4" s="284">
        <v>30.953593482907355</v>
      </c>
      <c r="D4" s="284">
        <v>29.366206196319297</v>
      </c>
      <c r="E4" s="285">
        <f t="shared" ref="E4:E17" si="0">D4-C4</f>
        <v>-1.5873872865880578</v>
      </c>
      <c r="F4" s="286">
        <v>-1.3475410983193612</v>
      </c>
    </row>
    <row r="5" spans="1:8">
      <c r="A5" s="287">
        <v>2</v>
      </c>
      <c r="B5" s="288" t="s">
        <v>26</v>
      </c>
      <c r="C5" s="289">
        <v>30.879715036828944</v>
      </c>
      <c r="D5" s="289">
        <v>30.193459223896379</v>
      </c>
      <c r="E5" s="290">
        <f t="shared" si="0"/>
        <v>-0.68625581293256488</v>
      </c>
      <c r="F5" s="291">
        <f>+F4</f>
        <v>-1.3475410983193612</v>
      </c>
    </row>
    <row r="6" spans="1:8">
      <c r="A6" s="287">
        <v>3</v>
      </c>
      <c r="B6" s="288" t="s">
        <v>27</v>
      </c>
      <c r="C6" s="289">
        <v>39.401676170665581</v>
      </c>
      <c r="D6" s="289">
        <v>39.072024564163542</v>
      </c>
      <c r="E6" s="290">
        <f t="shared" si="0"/>
        <v>-0.32965160650203984</v>
      </c>
      <c r="F6" s="291">
        <f t="shared" ref="F6:F17" si="1">+F5</f>
        <v>-1.3475410983193612</v>
      </c>
    </row>
    <row r="7" spans="1:8">
      <c r="A7" s="287">
        <v>4</v>
      </c>
      <c r="B7" s="288" t="s">
        <v>28</v>
      </c>
      <c r="C7" s="289">
        <v>45.471604886755514</v>
      </c>
      <c r="D7" s="289">
        <v>44.549663158433113</v>
      </c>
      <c r="E7" s="290">
        <f t="shared" si="0"/>
        <v>-0.92194172832240184</v>
      </c>
      <c r="F7" s="291">
        <f t="shared" si="1"/>
        <v>-1.3475410983193612</v>
      </c>
    </row>
    <row r="8" spans="1:8">
      <c r="A8" s="287">
        <v>5</v>
      </c>
      <c r="B8" s="288" t="s">
        <v>29</v>
      </c>
      <c r="C8" s="289">
        <v>45.330331226926731</v>
      </c>
      <c r="D8" s="289">
        <v>44.270258721889675</v>
      </c>
      <c r="E8" s="290">
        <f t="shared" si="0"/>
        <v>-1.0600725050370556</v>
      </c>
      <c r="F8" s="291">
        <f t="shared" si="1"/>
        <v>-1.3475410983193612</v>
      </c>
    </row>
    <row r="9" spans="1:8">
      <c r="A9" s="287">
        <v>6</v>
      </c>
      <c r="B9" s="288" t="s">
        <v>30</v>
      </c>
      <c r="C9" s="289">
        <v>47.198854270874641</v>
      </c>
      <c r="D9" s="289">
        <v>46.501798165163919</v>
      </c>
      <c r="E9" s="290">
        <f t="shared" si="0"/>
        <v>-0.69705610571072185</v>
      </c>
      <c r="F9" s="291">
        <f t="shared" si="1"/>
        <v>-1.3475410983193612</v>
      </c>
    </row>
    <row r="10" spans="1:8">
      <c r="A10" s="287">
        <v>7</v>
      </c>
      <c r="B10" s="288" t="s">
        <v>31</v>
      </c>
      <c r="C10" s="289">
        <v>48.575162166429081</v>
      </c>
      <c r="D10" s="289">
        <v>47.309312305097642</v>
      </c>
      <c r="E10" s="290">
        <f t="shared" si="0"/>
        <v>-1.2658498613314393</v>
      </c>
      <c r="F10" s="291">
        <f t="shared" si="1"/>
        <v>-1.3475410983193612</v>
      </c>
    </row>
    <row r="11" spans="1:8">
      <c r="A11" s="287">
        <v>8</v>
      </c>
      <c r="B11" s="288" t="s">
        <v>32</v>
      </c>
      <c r="C11" s="289">
        <v>50.036516021259331</v>
      </c>
      <c r="D11" s="289">
        <v>49.060979747201941</v>
      </c>
      <c r="E11" s="290">
        <f t="shared" si="0"/>
        <v>-0.97553627405739007</v>
      </c>
      <c r="F11" s="291">
        <f t="shared" si="1"/>
        <v>-1.3475410983193612</v>
      </c>
    </row>
    <row r="12" spans="1:8">
      <c r="A12" s="287">
        <v>9</v>
      </c>
      <c r="B12" s="288" t="s">
        <v>33</v>
      </c>
      <c r="C12" s="289">
        <v>50.502771431563353</v>
      </c>
      <c r="D12" s="289">
        <v>48.839367759537595</v>
      </c>
      <c r="E12" s="290">
        <f t="shared" si="0"/>
        <v>-1.6634036720257583</v>
      </c>
      <c r="F12" s="291">
        <f t="shared" si="1"/>
        <v>-1.3475410983193612</v>
      </c>
    </row>
    <row r="13" spans="1:8">
      <c r="A13" s="287">
        <v>10</v>
      </c>
      <c r="B13" s="288" t="s">
        <v>18</v>
      </c>
      <c r="C13" s="289">
        <v>47.165954452155596</v>
      </c>
      <c r="D13" s="289">
        <v>45.220314318804569</v>
      </c>
      <c r="E13" s="290">
        <f t="shared" si="0"/>
        <v>-1.9456401333510271</v>
      </c>
      <c r="F13" s="291">
        <f t="shared" si="1"/>
        <v>-1.3475410983193612</v>
      </c>
    </row>
    <row r="14" spans="1:8">
      <c r="A14" s="287">
        <v>11</v>
      </c>
      <c r="B14" s="288" t="s">
        <v>34</v>
      </c>
      <c r="C14" s="289">
        <v>53.474869495240128</v>
      </c>
      <c r="D14" s="289">
        <v>51.685800423835332</v>
      </c>
      <c r="E14" s="290">
        <f t="shared" si="0"/>
        <v>-1.7890690714047963</v>
      </c>
      <c r="F14" s="291">
        <f t="shared" si="1"/>
        <v>-1.3475410983193612</v>
      </c>
    </row>
    <row r="15" spans="1:8">
      <c r="A15" s="287">
        <v>12</v>
      </c>
      <c r="B15" s="288" t="s">
        <v>35</v>
      </c>
      <c r="C15" s="289">
        <v>55.95345714605147</v>
      </c>
      <c r="D15" s="289">
        <v>54.139168131433678</v>
      </c>
      <c r="E15" s="290">
        <f t="shared" si="0"/>
        <v>-1.8142890146177919</v>
      </c>
      <c r="F15" s="291">
        <f t="shared" si="1"/>
        <v>-1.3475410983193612</v>
      </c>
    </row>
    <row r="16" spans="1:8">
      <c r="A16" s="287">
        <v>13</v>
      </c>
      <c r="B16" s="288" t="s">
        <v>36</v>
      </c>
      <c r="C16" s="289">
        <v>54.45443949229842</v>
      </c>
      <c r="D16" s="289">
        <v>52.821107776670303</v>
      </c>
      <c r="E16" s="290">
        <f t="shared" si="0"/>
        <v>-1.6333317156281169</v>
      </c>
      <c r="F16" s="291">
        <f t="shared" si="1"/>
        <v>-1.3475410983193612</v>
      </c>
      <c r="H16" s="1" t="s">
        <v>370</v>
      </c>
    </row>
    <row r="17" spans="1:6" ht="15.75" thickBot="1">
      <c r="A17" s="292">
        <v>14</v>
      </c>
      <c r="B17" s="293" t="s">
        <v>37</v>
      </c>
      <c r="C17" s="294">
        <v>53.046573152982049</v>
      </c>
      <c r="D17" s="294">
        <v>51.614480455335489</v>
      </c>
      <c r="E17" s="295">
        <f t="shared" si="0"/>
        <v>-1.43209269764656</v>
      </c>
      <c r="F17" s="296">
        <f t="shared" si="1"/>
        <v>-1.3475410983193612</v>
      </c>
    </row>
    <row r="18" spans="1:6">
      <c r="E18" s="3"/>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G20"/>
  <sheetViews>
    <sheetView zoomScaleNormal="100" workbookViewId="0"/>
  </sheetViews>
  <sheetFormatPr defaultRowHeight="15"/>
  <cols>
    <col min="2" max="2" width="22.140625" customWidth="1"/>
    <col min="3" max="3" width="13" customWidth="1"/>
    <col min="4" max="4" width="11.85546875" customWidth="1"/>
    <col min="6" max="6" width="10.28515625" customWidth="1"/>
  </cols>
  <sheetData>
    <row r="1" spans="1:7">
      <c r="A1" s="1" t="s">
        <v>277</v>
      </c>
      <c r="G1" s="1" t="s">
        <v>285</v>
      </c>
    </row>
    <row r="2" spans="1:7" ht="15.75" thickBot="1"/>
    <row r="3" spans="1:7" ht="39" thickBot="1">
      <c r="A3" s="279" t="s">
        <v>0</v>
      </c>
      <c r="B3" s="280" t="s">
        <v>1</v>
      </c>
      <c r="C3" s="240" t="s">
        <v>371</v>
      </c>
      <c r="D3" s="240" t="s">
        <v>372</v>
      </c>
      <c r="E3" s="281" t="s">
        <v>373</v>
      </c>
      <c r="F3" s="297"/>
    </row>
    <row r="4" spans="1:7">
      <c r="A4" s="282">
        <v>1</v>
      </c>
      <c r="B4" s="283" t="s">
        <v>25</v>
      </c>
      <c r="C4" s="298">
        <v>5.2518317125913017</v>
      </c>
      <c r="D4" s="299">
        <v>4.9843207522627919</v>
      </c>
      <c r="E4" s="286">
        <f>D4-C4</f>
        <v>-0.26751096032850974</v>
      </c>
      <c r="G4">
        <v>0</v>
      </c>
    </row>
    <row r="5" spans="1:7">
      <c r="A5" s="287">
        <v>2</v>
      </c>
      <c r="B5" s="288" t="s">
        <v>26</v>
      </c>
      <c r="C5" s="290">
        <v>4.9390419453113719</v>
      </c>
      <c r="D5" s="300">
        <v>4.8309237307195056</v>
      </c>
      <c r="E5" s="291">
        <f t="shared" ref="E5:E17" si="0">D5-C5</f>
        <v>-0.10811821459186621</v>
      </c>
    </row>
    <row r="6" spans="1:7">
      <c r="A6" s="287">
        <v>3</v>
      </c>
      <c r="B6" s="288" t="s">
        <v>27</v>
      </c>
      <c r="C6" s="290">
        <v>5.7937325651863159</v>
      </c>
      <c r="D6" s="300">
        <v>5.7459888055371993</v>
      </c>
      <c r="E6" s="291">
        <f t="shared" si="0"/>
        <v>-4.7743759649116591E-2</v>
      </c>
    </row>
    <row r="7" spans="1:7">
      <c r="A7" s="287">
        <v>4</v>
      </c>
      <c r="B7" s="288" t="s">
        <v>28</v>
      </c>
      <c r="C7" s="290">
        <v>6.2016787937198057</v>
      </c>
      <c r="D7" s="300">
        <v>6.0757795498730154</v>
      </c>
      <c r="E7" s="291">
        <f t="shared" si="0"/>
        <v>-0.1258992438467903</v>
      </c>
    </row>
    <row r="8" spans="1:7">
      <c r="A8" s="287">
        <v>5</v>
      </c>
      <c r="B8" s="288" t="s">
        <v>29</v>
      </c>
      <c r="C8" s="290">
        <v>6.0845816235931363</v>
      </c>
      <c r="D8" s="300">
        <v>5.9419726054019648</v>
      </c>
      <c r="E8" s="291">
        <f t="shared" si="0"/>
        <v>-0.14260901819117144</v>
      </c>
    </row>
    <row r="9" spans="1:7">
      <c r="A9" s="287">
        <v>6</v>
      </c>
      <c r="B9" s="288" t="s">
        <v>30</v>
      </c>
      <c r="C9" s="290">
        <v>7.1109987066058844</v>
      </c>
      <c r="D9" s="300">
        <v>7.0069645332969461</v>
      </c>
      <c r="E9" s="291">
        <f t="shared" si="0"/>
        <v>-0.10403417330893827</v>
      </c>
    </row>
    <row r="10" spans="1:7">
      <c r="A10" s="287">
        <v>7</v>
      </c>
      <c r="B10" s="288" t="s">
        <v>31</v>
      </c>
      <c r="C10" s="290">
        <v>6.726673732352654</v>
      </c>
      <c r="D10" s="300">
        <v>6.5513813268265926</v>
      </c>
      <c r="E10" s="291">
        <f t="shared" si="0"/>
        <v>-0.1752924055260614</v>
      </c>
    </row>
    <row r="11" spans="1:7">
      <c r="A11" s="287">
        <v>8</v>
      </c>
      <c r="B11" s="288" t="s">
        <v>32</v>
      </c>
      <c r="C11" s="290">
        <v>6.6665239671324485</v>
      </c>
      <c r="D11" s="300">
        <v>6.5361451005070377</v>
      </c>
      <c r="E11" s="291">
        <f t="shared" si="0"/>
        <v>-0.13037886662541087</v>
      </c>
    </row>
    <row r="12" spans="1:7">
      <c r="A12" s="287">
        <v>9</v>
      </c>
      <c r="B12" s="288" t="s">
        <v>33</v>
      </c>
      <c r="C12" s="290">
        <v>7.1054862235037808</v>
      </c>
      <c r="D12" s="300">
        <v>6.8716090213872469</v>
      </c>
      <c r="E12" s="291">
        <f t="shared" si="0"/>
        <v>-0.23387720211653384</v>
      </c>
    </row>
    <row r="13" spans="1:7">
      <c r="A13" s="287">
        <v>10</v>
      </c>
      <c r="B13" s="288" t="s">
        <v>18</v>
      </c>
      <c r="C13" s="290">
        <v>6.2265817723918069</v>
      </c>
      <c r="D13" s="300">
        <v>5.9693168343186702</v>
      </c>
      <c r="E13" s="291">
        <f t="shared" si="0"/>
        <v>-0.25726493807313666</v>
      </c>
    </row>
    <row r="14" spans="1:7">
      <c r="A14" s="287">
        <v>11</v>
      </c>
      <c r="B14" s="288" t="s">
        <v>34</v>
      </c>
      <c r="C14" s="290">
        <v>6.9869786806549747</v>
      </c>
      <c r="D14" s="300">
        <v>6.7526839724590486</v>
      </c>
      <c r="E14" s="291">
        <f t="shared" si="0"/>
        <v>-0.23429470819592613</v>
      </c>
    </row>
    <row r="15" spans="1:7">
      <c r="A15" s="287">
        <v>12</v>
      </c>
      <c r="B15" s="288" t="s">
        <v>35</v>
      </c>
      <c r="C15" s="290">
        <v>7.1796526664391669</v>
      </c>
      <c r="D15" s="300">
        <v>6.9461485359679598</v>
      </c>
      <c r="E15" s="291">
        <f t="shared" si="0"/>
        <v>-0.23350413047120711</v>
      </c>
    </row>
    <row r="16" spans="1:7">
      <c r="A16" s="287">
        <v>13</v>
      </c>
      <c r="B16" s="288" t="s">
        <v>36</v>
      </c>
      <c r="C16" s="290">
        <v>7.040039368494015</v>
      </c>
      <c r="D16" s="300">
        <v>6.8282262076240752</v>
      </c>
      <c r="E16" s="291">
        <f t="shared" si="0"/>
        <v>-0.21181316086993984</v>
      </c>
    </row>
    <row r="17" spans="1:5" ht="15.75" thickBot="1">
      <c r="A17" s="292">
        <v>14</v>
      </c>
      <c r="B17" s="293" t="s">
        <v>37</v>
      </c>
      <c r="C17" s="295">
        <v>7.0590627154095298</v>
      </c>
      <c r="D17" s="301">
        <v>6.8680979056333067</v>
      </c>
      <c r="E17" s="296">
        <f t="shared" si="0"/>
        <v>-0.1909648097762231</v>
      </c>
    </row>
    <row r="18" spans="1:5">
      <c r="E18" s="3"/>
    </row>
    <row r="19" spans="1:5">
      <c r="E19" s="3"/>
    </row>
    <row r="20" spans="1:5">
      <c r="E20" s="3"/>
    </row>
  </sheetData>
  <pageMargins left="0.7" right="0.7" top="0.75" bottom="0.75" header="0.3" footer="0.3"/>
  <pageSetup paperSize="9" scale="3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8"/>
  <sheetViews>
    <sheetView workbookViewId="0"/>
  </sheetViews>
  <sheetFormatPr defaultRowHeight="15"/>
  <cols>
    <col min="2" max="2" width="45.140625" bestFit="1" customWidth="1"/>
    <col min="6" max="6" width="19" bestFit="1" customWidth="1"/>
    <col min="8" max="8" width="18.140625" bestFit="1" customWidth="1"/>
  </cols>
  <sheetData>
    <row r="1" spans="2:9">
      <c r="B1" s="302" t="s">
        <v>374</v>
      </c>
    </row>
    <row r="3" spans="2:9" ht="25.5">
      <c r="B3" s="303" t="s">
        <v>375</v>
      </c>
      <c r="F3" s="485" t="s">
        <v>376</v>
      </c>
      <c r="G3" s="485"/>
      <c r="H3" s="485"/>
      <c r="I3" s="485"/>
    </row>
    <row r="4" spans="2:9" ht="15.75" thickBot="1"/>
    <row r="5" spans="2:9" ht="15.75" thickBot="1">
      <c r="B5" s="263" t="s">
        <v>377</v>
      </c>
      <c r="C5" s="265"/>
      <c r="F5" s="486" t="s">
        <v>378</v>
      </c>
      <c r="G5" s="487"/>
      <c r="H5" s="486" t="s">
        <v>379</v>
      </c>
      <c r="I5" s="487"/>
    </row>
    <row r="6" spans="2:9">
      <c r="B6" s="266" t="s">
        <v>380</v>
      </c>
      <c r="C6" s="304">
        <v>0</v>
      </c>
      <c r="F6" s="266" t="s">
        <v>381</v>
      </c>
      <c r="G6" s="305">
        <v>982</v>
      </c>
      <c r="H6" s="266"/>
      <c r="I6" s="304"/>
    </row>
    <row r="7" spans="2:9">
      <c r="B7" s="269" t="s">
        <v>382</v>
      </c>
      <c r="C7" s="271">
        <v>1.02</v>
      </c>
      <c r="F7" s="269" t="s">
        <v>383</v>
      </c>
      <c r="G7" s="271">
        <v>328</v>
      </c>
      <c r="H7" s="269" t="s">
        <v>384</v>
      </c>
      <c r="I7" s="271">
        <v>-0.94</v>
      </c>
    </row>
    <row r="8" spans="2:9" ht="15.75" thickBot="1">
      <c r="B8" s="275" t="s">
        <v>385</v>
      </c>
      <c r="C8" s="277">
        <v>0.14000000000000001</v>
      </c>
      <c r="F8" s="275" t="s">
        <v>386</v>
      </c>
      <c r="G8" s="277">
        <v>0</v>
      </c>
      <c r="H8" s="275" t="s">
        <v>387</v>
      </c>
      <c r="I8" s="277">
        <v>0</v>
      </c>
    </row>
  </sheetData>
  <mergeCells count="3">
    <mergeCell ref="F3:I3"/>
    <mergeCell ref="F5:G5"/>
    <mergeCell ref="H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G11"/>
  <sheetViews>
    <sheetView workbookViewId="0"/>
  </sheetViews>
  <sheetFormatPr defaultRowHeight="15"/>
  <cols>
    <col min="1" max="1" width="34.85546875" bestFit="1" customWidth="1"/>
    <col min="2" max="2" width="11.140625" bestFit="1" customWidth="1"/>
    <col min="3" max="4" width="12.140625" bestFit="1" customWidth="1"/>
    <col min="5" max="5" width="7.5703125" bestFit="1" customWidth="1"/>
  </cols>
  <sheetData>
    <row r="1" spans="1:7" ht="30">
      <c r="A1" s="23" t="s">
        <v>77</v>
      </c>
      <c r="B1" s="24" t="s">
        <v>236</v>
      </c>
      <c r="C1" s="24" t="s">
        <v>237</v>
      </c>
      <c r="D1" s="24" t="s">
        <v>261</v>
      </c>
      <c r="E1" s="24" t="s">
        <v>116</v>
      </c>
    </row>
    <row r="2" spans="1:7">
      <c r="A2" s="21" t="s">
        <v>218</v>
      </c>
      <c r="B2" s="160">
        <v>-0.92007661117652628</v>
      </c>
      <c r="C2" s="47">
        <v>-2.090499571070501</v>
      </c>
      <c r="D2" s="47">
        <v>-1.8913880772979437</v>
      </c>
      <c r="E2" s="47">
        <f>D2-C2</f>
        <v>0.19911149377255732</v>
      </c>
      <c r="F2" s="33"/>
    </row>
    <row r="3" spans="1:7">
      <c r="A3" s="21" t="s">
        <v>219</v>
      </c>
      <c r="B3" s="160">
        <v>46.341958241214286</v>
      </c>
      <c r="C3" s="47">
        <v>47.954886963010686</v>
      </c>
      <c r="D3" s="47">
        <v>46.607345864691325</v>
      </c>
      <c r="E3" s="47">
        <f>D3-C3</f>
        <v>-1.3475410983193612</v>
      </c>
      <c r="F3" s="33"/>
      <c r="G3" s="3"/>
    </row>
    <row r="5" spans="1:7" ht="30">
      <c r="A5" s="23" t="s">
        <v>78</v>
      </c>
      <c r="B5" s="24" t="s">
        <v>236</v>
      </c>
      <c r="C5" s="24" t="s">
        <v>237</v>
      </c>
      <c r="D5" s="24" t="s">
        <v>261</v>
      </c>
      <c r="E5" s="24" t="s">
        <v>116</v>
      </c>
    </row>
    <row r="6" spans="1:7">
      <c r="A6" s="21" t="s">
        <v>216</v>
      </c>
      <c r="B6" s="161">
        <v>6.6889568177618504</v>
      </c>
      <c r="C6" s="22">
        <v>5.8236988163554857</v>
      </c>
      <c r="D6" s="22">
        <v>5.8567266565544003</v>
      </c>
      <c r="E6" s="22">
        <f>D6-C6</f>
        <v>3.3027840198914582E-2</v>
      </c>
      <c r="F6" s="33"/>
      <c r="G6" t="s">
        <v>220</v>
      </c>
    </row>
    <row r="7" spans="1:7">
      <c r="A7" s="21" t="s">
        <v>215</v>
      </c>
      <c r="B7" s="161">
        <v>47.890868934752639</v>
      </c>
      <c r="C7" s="22">
        <v>49.494416089327174</v>
      </c>
      <c r="D7" s="22">
        <v>48.243645444994904</v>
      </c>
      <c r="E7" s="22">
        <f>D7-C7</f>
        <v>-1.2507706443322704</v>
      </c>
      <c r="F7" s="33"/>
    </row>
    <row r="8" spans="1:7">
      <c r="A8" s="21" t="s">
        <v>217</v>
      </c>
      <c r="B8" s="161">
        <v>6.50238477582272</v>
      </c>
      <c r="C8" s="22">
        <v>6.4911910405973172</v>
      </c>
      <c r="D8" s="22">
        <v>6.3259228391833053</v>
      </c>
      <c r="E8" s="22">
        <f>D8-C8</f>
        <v>-0.16526820141401188</v>
      </c>
      <c r="F8" s="33"/>
    </row>
    <row r="11" spans="1:7">
      <c r="E11" s="8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H52"/>
  <sheetViews>
    <sheetView zoomScale="65" zoomScaleNormal="65" workbookViewId="0">
      <pane ySplit="2" topLeftCell="A3" activePane="bottomLeft" state="frozen"/>
      <selection activeCell="C21" sqref="C21"/>
      <selection pane="bottomLeft"/>
    </sheetView>
  </sheetViews>
  <sheetFormatPr defaultRowHeight="15"/>
  <cols>
    <col min="1" max="1" width="77.85546875" customWidth="1"/>
    <col min="2" max="2" width="4.28515625" customWidth="1"/>
    <col min="3" max="3" width="11.85546875" bestFit="1" customWidth="1"/>
    <col min="4" max="6" width="11.140625" bestFit="1" customWidth="1"/>
    <col min="7" max="7" width="11.140625" customWidth="1"/>
    <col min="8" max="8" width="71.5703125" bestFit="1" customWidth="1"/>
  </cols>
  <sheetData>
    <row r="1" spans="1:8">
      <c r="A1" s="1" t="s">
        <v>278</v>
      </c>
    </row>
    <row r="2" spans="1:8">
      <c r="A2" s="13"/>
      <c r="B2" s="13"/>
      <c r="C2" s="13"/>
      <c r="D2" s="13"/>
      <c r="E2" s="13"/>
      <c r="F2" s="13"/>
      <c r="G2" s="13"/>
    </row>
    <row r="3" spans="1:8" s="308" customFormat="1" ht="23.25">
      <c r="A3" s="488"/>
      <c r="B3" s="488"/>
      <c r="C3" s="488"/>
      <c r="D3" s="489">
        <v>42644</v>
      </c>
      <c r="E3" s="490"/>
      <c r="F3" s="490"/>
      <c r="G3" s="306"/>
      <c r="H3" s="307" t="s">
        <v>388</v>
      </c>
    </row>
    <row r="4" spans="1:8" ht="15.75" customHeight="1">
      <c r="A4" s="309" t="s">
        <v>389</v>
      </c>
      <c r="B4" s="309" t="s">
        <v>388</v>
      </c>
      <c r="C4" s="310" t="s">
        <v>390</v>
      </c>
      <c r="D4" s="311" t="s">
        <v>391</v>
      </c>
      <c r="E4" s="311" t="s">
        <v>392</v>
      </c>
      <c r="F4" s="311" t="s">
        <v>393</v>
      </c>
      <c r="G4" s="311"/>
      <c r="H4" s="491" t="s">
        <v>394</v>
      </c>
    </row>
    <row r="5" spans="1:8" ht="15.75">
      <c r="A5" s="309" t="s">
        <v>395</v>
      </c>
      <c r="B5" s="310" t="s">
        <v>388</v>
      </c>
      <c r="C5" s="310" t="s">
        <v>388</v>
      </c>
      <c r="D5" s="312" t="s">
        <v>396</v>
      </c>
      <c r="E5" s="312" t="s">
        <v>397</v>
      </c>
      <c r="F5" s="312" t="s">
        <v>84</v>
      </c>
      <c r="G5" s="312" t="s">
        <v>398</v>
      </c>
      <c r="H5" s="491"/>
    </row>
    <row r="6" spans="1:8" ht="14.25" customHeight="1">
      <c r="A6" s="313" t="s">
        <v>399</v>
      </c>
      <c r="B6" s="314" t="s">
        <v>388</v>
      </c>
      <c r="C6" s="315" t="s">
        <v>388</v>
      </c>
      <c r="D6" s="316">
        <v>256.66666666666669</v>
      </c>
      <c r="E6" s="317" t="s">
        <v>388</v>
      </c>
      <c r="F6" s="317" t="s">
        <v>388</v>
      </c>
      <c r="G6" s="317" t="s">
        <v>388</v>
      </c>
      <c r="H6" s="318" t="s">
        <v>400</v>
      </c>
    </row>
    <row r="7" spans="1:8" ht="15.75">
      <c r="A7" s="319" t="s">
        <v>401</v>
      </c>
      <c r="B7" s="320" t="s">
        <v>388</v>
      </c>
      <c r="C7" s="321" t="s">
        <v>402</v>
      </c>
      <c r="D7" s="322">
        <v>1.19</v>
      </c>
      <c r="E7" s="323" t="s">
        <v>388</v>
      </c>
      <c r="F7" s="323" t="s">
        <v>388</v>
      </c>
      <c r="G7" s="323" t="s">
        <v>388</v>
      </c>
      <c r="H7" s="318" t="s">
        <v>403</v>
      </c>
    </row>
    <row r="8" spans="1:8" ht="15.75">
      <c r="A8" s="313" t="s">
        <v>404</v>
      </c>
      <c r="B8" s="314" t="s">
        <v>388</v>
      </c>
      <c r="C8" s="324" t="s">
        <v>405</v>
      </c>
      <c r="D8" s="325">
        <v>5.0000000000000001E-3</v>
      </c>
      <c r="E8" s="325">
        <v>7.000000000000001E-3</v>
      </c>
      <c r="F8" s="325">
        <v>0.95000000000000007</v>
      </c>
      <c r="G8" s="325">
        <v>2E-3</v>
      </c>
      <c r="H8" s="318" t="s">
        <v>406</v>
      </c>
    </row>
    <row r="9" spans="1:8" ht="15.75">
      <c r="A9" s="319" t="s">
        <v>407</v>
      </c>
      <c r="B9" s="326" t="s">
        <v>408</v>
      </c>
      <c r="C9" s="321" t="s">
        <v>409</v>
      </c>
      <c r="D9" s="327">
        <v>1443.829</v>
      </c>
      <c r="E9" s="327">
        <v>1475.5930000000001</v>
      </c>
      <c r="F9" s="327">
        <v>1571.3869999999999</v>
      </c>
      <c r="G9" s="327">
        <v>1554.942</v>
      </c>
      <c r="H9" s="318" t="s">
        <v>410</v>
      </c>
    </row>
    <row r="10" spans="1:8" ht="15.75">
      <c r="A10" s="319" t="s">
        <v>411</v>
      </c>
      <c r="B10" s="326" t="s">
        <v>412</v>
      </c>
      <c r="C10" s="321" t="s">
        <v>413</v>
      </c>
      <c r="D10" s="328">
        <v>-5.5</v>
      </c>
      <c r="E10" s="328">
        <v>-114.4</v>
      </c>
      <c r="F10" s="328">
        <v>-185.4</v>
      </c>
      <c r="G10" s="328">
        <v>-250</v>
      </c>
      <c r="H10" s="318" t="s">
        <v>414</v>
      </c>
    </row>
    <row r="11" spans="1:8" ht="15.75">
      <c r="A11" s="319" t="s">
        <v>415</v>
      </c>
      <c r="B11" s="320" t="s">
        <v>416</v>
      </c>
      <c r="C11" s="321" t="s">
        <v>417</v>
      </c>
      <c r="D11" s="328">
        <v>-0.52728791368496775</v>
      </c>
      <c r="E11" s="328">
        <v>4.7019113011489599</v>
      </c>
      <c r="F11" s="328">
        <v>-19.921431381693402</v>
      </c>
      <c r="G11" s="328">
        <v>-31.404964728930214</v>
      </c>
      <c r="H11" s="318" t="s">
        <v>418</v>
      </c>
    </row>
    <row r="12" spans="1:8" ht="15.75">
      <c r="A12" s="319" t="s">
        <v>419</v>
      </c>
      <c r="B12" s="320" t="s">
        <v>388</v>
      </c>
      <c r="C12" s="321" t="s">
        <v>420</v>
      </c>
      <c r="D12" s="329">
        <v>3.1E-2</v>
      </c>
      <c r="E12" s="329">
        <v>2.5000000000000001E-2</v>
      </c>
      <c r="F12" s="329">
        <v>0.01</v>
      </c>
      <c r="G12" s="329">
        <v>1.7000000000000001E-2</v>
      </c>
      <c r="H12" s="318" t="s">
        <v>421</v>
      </c>
    </row>
    <row r="13" spans="1:8" ht="15.75">
      <c r="A13" s="319" t="s">
        <v>422</v>
      </c>
      <c r="B13" s="320" t="s">
        <v>388</v>
      </c>
      <c r="C13" s="321" t="s">
        <v>423</v>
      </c>
      <c r="D13" s="329">
        <v>3.1E-2</v>
      </c>
      <c r="E13" s="329">
        <v>2.4E-2</v>
      </c>
      <c r="F13" s="329">
        <v>2.1000000000000001E-2</v>
      </c>
      <c r="G13" s="329">
        <v>2.8000000000000001E-2</v>
      </c>
      <c r="H13" s="318" t="s">
        <v>421</v>
      </c>
    </row>
    <row r="14" spans="1:8" ht="15.75">
      <c r="A14" s="319" t="s">
        <v>424</v>
      </c>
      <c r="B14" s="320" t="s">
        <v>388</v>
      </c>
      <c r="C14" s="321" t="s">
        <v>425</v>
      </c>
      <c r="D14" s="329">
        <v>0.03</v>
      </c>
      <c r="E14" s="329">
        <v>3.2000000000000001E-2</v>
      </c>
      <c r="F14" s="329">
        <v>0.03</v>
      </c>
      <c r="G14" s="329">
        <v>0.03</v>
      </c>
      <c r="H14" s="318" t="s">
        <v>421</v>
      </c>
    </row>
    <row r="15" spans="1:8" ht="15.75">
      <c r="A15" s="319" t="s">
        <v>426</v>
      </c>
      <c r="B15" s="320" t="s">
        <v>427</v>
      </c>
      <c r="C15" s="321" t="s">
        <v>428</v>
      </c>
      <c r="D15" s="323">
        <v>1.2051000000000001</v>
      </c>
      <c r="E15" s="323">
        <v>1.2266528212575316</v>
      </c>
      <c r="F15" s="323">
        <v>1.2330000000000001</v>
      </c>
      <c r="G15" s="323">
        <v>1.2609999999999999</v>
      </c>
      <c r="H15" s="318" t="s">
        <v>429</v>
      </c>
    </row>
    <row r="16" spans="1:8" s="334" customFormat="1">
      <c r="A16" s="330" t="s">
        <v>430</v>
      </c>
      <c r="B16" s="331" t="s">
        <v>431</v>
      </c>
      <c r="C16" s="331" t="s">
        <v>432</v>
      </c>
      <c r="D16" s="332">
        <v>1732.6948432352185</v>
      </c>
      <c r="E16" s="332">
        <v>1675.4788464888604</v>
      </c>
      <c r="F16" s="332">
        <v>1684.3588461063721</v>
      </c>
      <c r="G16" s="332">
        <v>1605.9302014768189</v>
      </c>
      <c r="H16" s="333"/>
    </row>
    <row r="17" spans="1:8" ht="15.75">
      <c r="A17" s="335" t="s">
        <v>433</v>
      </c>
      <c r="B17" s="320" t="s">
        <v>434</v>
      </c>
      <c r="C17" s="320" t="s">
        <v>435</v>
      </c>
      <c r="D17" s="336" t="s">
        <v>388</v>
      </c>
      <c r="E17" s="328">
        <v>1.2353308097829103</v>
      </c>
      <c r="F17" s="328">
        <v>1.5001179260431783</v>
      </c>
      <c r="G17" s="328">
        <v>2.6682679465390096</v>
      </c>
      <c r="H17" s="318" t="s">
        <v>418</v>
      </c>
    </row>
    <row r="18" spans="1:8" ht="15.75">
      <c r="A18" s="335" t="s">
        <v>436</v>
      </c>
      <c r="B18" s="320" t="s">
        <v>437</v>
      </c>
      <c r="C18" s="320" t="s">
        <v>438</v>
      </c>
      <c r="D18" s="328">
        <v>0.14395339862662926</v>
      </c>
      <c r="E18" s="328">
        <v>1.2337689401095423E-2</v>
      </c>
      <c r="F18" s="328">
        <v>9.0478361183892381E-2</v>
      </c>
      <c r="G18" s="328">
        <v>0</v>
      </c>
      <c r="H18" s="318" t="s">
        <v>418</v>
      </c>
    </row>
    <row r="19" spans="1:8" ht="15.75">
      <c r="A19" s="335" t="s">
        <v>439</v>
      </c>
      <c r="B19" s="320" t="s">
        <v>440</v>
      </c>
      <c r="C19" s="320" t="s">
        <v>441</v>
      </c>
      <c r="D19" s="336" t="s">
        <v>388</v>
      </c>
      <c r="E19" s="328">
        <v>2.0207027597467815</v>
      </c>
      <c r="F19" s="328">
        <v>2.6933961403912292</v>
      </c>
      <c r="G19" s="328">
        <v>3.1626150654177829</v>
      </c>
      <c r="H19" s="318" t="s">
        <v>418</v>
      </c>
    </row>
    <row r="20" spans="1:8" ht="15.75">
      <c r="A20" s="337" t="s">
        <v>442</v>
      </c>
      <c r="B20" s="320" t="s">
        <v>443</v>
      </c>
      <c r="C20" s="320" t="s">
        <v>444</v>
      </c>
      <c r="D20" s="336" t="s">
        <v>388</v>
      </c>
      <c r="E20" s="328">
        <v>3.8222435083326589</v>
      </c>
      <c r="F20" s="328">
        <v>2.6745437559665044</v>
      </c>
      <c r="G20" s="328">
        <v>0.49470007810604366</v>
      </c>
      <c r="H20" s="318" t="s">
        <v>418</v>
      </c>
    </row>
    <row r="21" spans="1:8" ht="15.75">
      <c r="A21" s="337" t="s">
        <v>445</v>
      </c>
      <c r="B21" s="320" t="s">
        <v>446</v>
      </c>
      <c r="C21" s="320" t="s">
        <v>447</v>
      </c>
      <c r="D21" s="328">
        <v>0</v>
      </c>
      <c r="E21" s="328">
        <v>0</v>
      </c>
      <c r="F21" s="328">
        <v>0</v>
      </c>
      <c r="G21" s="328">
        <v>0</v>
      </c>
      <c r="H21" s="318" t="s">
        <v>448</v>
      </c>
    </row>
    <row r="22" spans="1:8" ht="15.75">
      <c r="A22" s="338" t="s">
        <v>449</v>
      </c>
      <c r="B22" s="339" t="s">
        <v>450</v>
      </c>
      <c r="C22" s="339" t="s">
        <v>451</v>
      </c>
      <c r="D22" s="336">
        <v>312.179148</v>
      </c>
      <c r="E22" s="336">
        <v>295.664557</v>
      </c>
      <c r="F22" s="336">
        <v>294.62336299999998</v>
      </c>
      <c r="G22" s="336">
        <v>316.29107919886366</v>
      </c>
      <c r="H22" s="340" t="s">
        <v>452</v>
      </c>
    </row>
    <row r="23" spans="1:8" ht="15.75">
      <c r="A23" s="338" t="s">
        <v>453</v>
      </c>
      <c r="B23" s="339" t="s">
        <v>454</v>
      </c>
      <c r="C23" s="339" t="s">
        <v>455</v>
      </c>
      <c r="D23" s="336">
        <v>213.95951766583201</v>
      </c>
      <c r="E23" s="336">
        <v>338.20730217321301</v>
      </c>
      <c r="F23" s="336">
        <v>322.83631648970299</v>
      </c>
      <c r="G23" s="336">
        <v>319.44215907</v>
      </c>
      <c r="H23" s="340" t="s">
        <v>456</v>
      </c>
    </row>
    <row r="24" spans="1:8" ht="15.75">
      <c r="A24" s="338" t="s">
        <v>457</v>
      </c>
      <c r="B24" s="339" t="s">
        <v>458</v>
      </c>
      <c r="C24" s="339" t="s">
        <v>459</v>
      </c>
      <c r="D24" s="336">
        <v>218.38037349491276</v>
      </c>
      <c r="E24" s="336">
        <v>248.35699921993759</v>
      </c>
      <c r="F24" s="336">
        <v>260.78931257200446</v>
      </c>
      <c r="G24" s="336">
        <v>293.02155908999629</v>
      </c>
      <c r="H24" s="340" t="s">
        <v>460</v>
      </c>
    </row>
    <row r="25" spans="1:8" ht="15.75">
      <c r="A25" s="337" t="s">
        <v>461</v>
      </c>
      <c r="B25" s="320" t="s">
        <v>462</v>
      </c>
      <c r="C25" s="320" t="s">
        <v>463</v>
      </c>
      <c r="D25" s="328">
        <v>0.43733608355648018</v>
      </c>
      <c r="E25" s="328">
        <v>0.64941914461921546</v>
      </c>
      <c r="F25" s="328">
        <v>0.6544976173613446</v>
      </c>
      <c r="G25" s="328">
        <v>0.65372095411480846</v>
      </c>
      <c r="H25" s="318" t="s">
        <v>418</v>
      </c>
    </row>
    <row r="26" spans="1:8" s="334" customFormat="1">
      <c r="A26" s="341" t="s">
        <v>464</v>
      </c>
      <c r="B26" s="331" t="s">
        <v>465</v>
      </c>
      <c r="C26" s="331" t="s">
        <v>466</v>
      </c>
      <c r="D26" s="332">
        <v>745.10032864292793</v>
      </c>
      <c r="E26" s="332">
        <v>889.96889230503325</v>
      </c>
      <c r="F26" s="332">
        <v>885.86202586265358</v>
      </c>
      <c r="G26" s="332">
        <v>935.73410140303758</v>
      </c>
      <c r="H26" s="333" t="s">
        <v>388</v>
      </c>
    </row>
    <row r="27" spans="1:8" ht="15.75">
      <c r="A27" s="335" t="s">
        <v>467</v>
      </c>
      <c r="B27" s="320" t="s">
        <v>468</v>
      </c>
      <c r="C27" s="320" t="s">
        <v>469</v>
      </c>
      <c r="D27" s="336" t="s">
        <v>388</v>
      </c>
      <c r="E27" s="328">
        <v>2.3615637797660018</v>
      </c>
      <c r="F27" s="328">
        <v>3.920644330261553</v>
      </c>
      <c r="G27" s="328">
        <v>4.0063168005528658</v>
      </c>
      <c r="H27" s="318" t="s">
        <v>470</v>
      </c>
    </row>
    <row r="28" spans="1:8" ht="15.75">
      <c r="A28" s="335" t="s">
        <v>471</v>
      </c>
      <c r="B28" s="320" t="s">
        <v>472</v>
      </c>
      <c r="C28" s="320" t="s">
        <v>473</v>
      </c>
      <c r="D28" s="336" t="s">
        <v>388</v>
      </c>
      <c r="E28" s="328">
        <v>8.6930597323224994</v>
      </c>
      <c r="F28" s="328">
        <v>10.123488255861568</v>
      </c>
      <c r="G28" s="328">
        <v>8.5741193332967089</v>
      </c>
      <c r="H28" s="318" t="s">
        <v>470</v>
      </c>
    </row>
    <row r="29" spans="1:8" ht="15.75">
      <c r="A29" s="335" t="s">
        <v>474</v>
      </c>
      <c r="B29" s="320" t="s">
        <v>475</v>
      </c>
      <c r="C29" s="320" t="s">
        <v>476</v>
      </c>
      <c r="D29" s="336" t="s">
        <v>388</v>
      </c>
      <c r="E29" s="328">
        <v>2.8092019735619482</v>
      </c>
      <c r="F29" s="328">
        <v>2.6616746854357087</v>
      </c>
      <c r="G29" s="328">
        <v>3.0270013449682511</v>
      </c>
      <c r="H29" s="318" t="s">
        <v>470</v>
      </c>
    </row>
    <row r="30" spans="1:8" ht="15.75">
      <c r="A30" s="335" t="s">
        <v>477</v>
      </c>
      <c r="B30" s="320" t="s">
        <v>478</v>
      </c>
      <c r="C30" s="320" t="s">
        <v>479</v>
      </c>
      <c r="D30" s="336" t="s">
        <v>388</v>
      </c>
      <c r="E30" s="328">
        <v>0</v>
      </c>
      <c r="F30" s="328">
        <v>2.0215574999999997</v>
      </c>
      <c r="G30" s="328">
        <v>0</v>
      </c>
      <c r="H30" s="318" t="s">
        <v>480</v>
      </c>
    </row>
    <row r="31" spans="1:8" s="334" customFormat="1">
      <c r="A31" s="341" t="s">
        <v>481</v>
      </c>
      <c r="B31" s="331" t="s">
        <v>482</v>
      </c>
      <c r="C31" s="331" t="s">
        <v>483</v>
      </c>
      <c r="D31" s="332">
        <v>0</v>
      </c>
      <c r="E31" s="332">
        <v>13.863825485650448</v>
      </c>
      <c r="F31" s="332">
        <v>18.727364771558829</v>
      </c>
      <c r="G31" s="332">
        <v>15.607437478817825</v>
      </c>
      <c r="H31" s="333" t="s">
        <v>388</v>
      </c>
    </row>
    <row r="32" spans="1:8" ht="15.75">
      <c r="A32" s="342" t="s">
        <v>484</v>
      </c>
      <c r="B32" s="326" t="s">
        <v>69</v>
      </c>
      <c r="C32" s="326" t="s">
        <v>485</v>
      </c>
      <c r="D32" s="343">
        <v>10.915977512381877</v>
      </c>
      <c r="E32" s="343">
        <v>10.555516732879822</v>
      </c>
      <c r="F32" s="343">
        <v>10.611460730470144</v>
      </c>
      <c r="G32" s="343">
        <v>10.11736026930396</v>
      </c>
      <c r="H32" s="318" t="s">
        <v>470</v>
      </c>
    </row>
    <row r="33" spans="1:8" ht="15.75">
      <c r="A33" s="342" t="s">
        <v>256</v>
      </c>
      <c r="B33" s="326" t="s">
        <v>486</v>
      </c>
      <c r="C33" s="326" t="s">
        <v>487</v>
      </c>
      <c r="D33" s="343">
        <v>17.849214</v>
      </c>
      <c r="E33" s="343">
        <v>18.760655919999998</v>
      </c>
      <c r="F33" s="343">
        <v>44.854879889999999</v>
      </c>
      <c r="G33" s="343">
        <v>40.5</v>
      </c>
      <c r="H33" s="344" t="s">
        <v>488</v>
      </c>
    </row>
    <row r="34" spans="1:8" ht="15.75">
      <c r="A34" s="345" t="s">
        <v>489</v>
      </c>
      <c r="B34" s="326" t="s">
        <v>490</v>
      </c>
      <c r="C34" s="326" t="s">
        <v>479</v>
      </c>
      <c r="D34" s="336" t="s">
        <v>388</v>
      </c>
      <c r="E34" s="336" t="s">
        <v>388</v>
      </c>
      <c r="F34" s="336">
        <v>0</v>
      </c>
      <c r="G34" s="336">
        <v>2</v>
      </c>
      <c r="H34" s="344" t="s">
        <v>491</v>
      </c>
    </row>
    <row r="35" spans="1:8" ht="15.75">
      <c r="A35" s="342" t="s">
        <v>492</v>
      </c>
      <c r="B35" s="326" t="s">
        <v>68</v>
      </c>
      <c r="C35" s="326" t="s">
        <v>493</v>
      </c>
      <c r="D35" s="343">
        <v>15.997326508799999</v>
      </c>
      <c r="E35" s="343">
        <v>15.699016829576131</v>
      </c>
      <c r="F35" s="343">
        <v>0</v>
      </c>
      <c r="G35" s="343">
        <v>0</v>
      </c>
      <c r="H35" s="318" t="s">
        <v>418</v>
      </c>
    </row>
    <row r="36" spans="1:8" ht="15.75">
      <c r="A36" s="342" t="s">
        <v>494</v>
      </c>
      <c r="B36" s="326" t="s">
        <v>495</v>
      </c>
      <c r="C36" s="326" t="s">
        <v>496</v>
      </c>
      <c r="D36" s="343">
        <v>1.9849141507976036</v>
      </c>
      <c r="E36" s="343">
        <v>0.79100000000000004</v>
      </c>
      <c r="F36" s="343">
        <v>2.8649227140000022</v>
      </c>
      <c r="G36" s="343">
        <v>4.8957006300000003</v>
      </c>
      <c r="H36" s="344" t="s">
        <v>418</v>
      </c>
    </row>
    <row r="37" spans="1:8" ht="15.75">
      <c r="A37" s="342" t="s">
        <v>497</v>
      </c>
      <c r="B37" s="326" t="s">
        <v>498</v>
      </c>
      <c r="C37" s="326" t="s">
        <v>499</v>
      </c>
      <c r="D37" s="343">
        <v>-0.28187454000000001</v>
      </c>
      <c r="E37" s="343">
        <v>0.10154699999999994</v>
      </c>
      <c r="F37" s="343">
        <v>7.2928609999999949E-2</v>
      </c>
      <c r="G37" s="343">
        <v>0</v>
      </c>
      <c r="H37" s="344" t="s">
        <v>418</v>
      </c>
    </row>
    <row r="38" spans="1:8" ht="15.75">
      <c r="A38" s="346" t="s">
        <v>500</v>
      </c>
      <c r="B38" s="326" t="s">
        <v>501</v>
      </c>
      <c r="C38" s="326" t="s">
        <v>502</v>
      </c>
      <c r="D38" s="336" t="s">
        <v>388</v>
      </c>
      <c r="E38" s="343">
        <v>56.423778228050232</v>
      </c>
      <c r="F38" s="343">
        <v>103.97796600318905</v>
      </c>
      <c r="G38" s="343">
        <v>104.89780381694479</v>
      </c>
      <c r="H38" s="344" t="s">
        <v>503</v>
      </c>
    </row>
    <row r="39" spans="1:8" s="334" customFormat="1">
      <c r="A39" s="347" t="s">
        <v>504</v>
      </c>
      <c r="B39" s="348" t="s">
        <v>505</v>
      </c>
      <c r="C39" s="331" t="s">
        <v>506</v>
      </c>
      <c r="D39" s="332">
        <v>2524.2607295101257</v>
      </c>
      <c r="E39" s="332">
        <v>2681.6430789900505</v>
      </c>
      <c r="F39" s="332">
        <v>2751.3303946882438</v>
      </c>
      <c r="G39" s="332">
        <v>2719.6826050749228</v>
      </c>
      <c r="H39" s="333" t="s">
        <v>388</v>
      </c>
    </row>
    <row r="40" spans="1:8" ht="15.75">
      <c r="A40" s="349" t="s">
        <v>507</v>
      </c>
      <c r="B40" s="339" t="s">
        <v>446</v>
      </c>
      <c r="C40" s="350" t="s">
        <v>388</v>
      </c>
      <c r="D40" s="336">
        <v>0</v>
      </c>
      <c r="E40" s="336">
        <v>0</v>
      </c>
      <c r="F40" s="336">
        <v>0</v>
      </c>
      <c r="G40" s="336">
        <v>0</v>
      </c>
      <c r="H40" s="340" t="s">
        <v>388</v>
      </c>
    </row>
    <row r="41" spans="1:8" ht="15.75">
      <c r="A41" s="351" t="s">
        <v>508</v>
      </c>
      <c r="B41" s="352" t="s">
        <v>509</v>
      </c>
      <c r="C41" s="353" t="s">
        <v>388</v>
      </c>
      <c r="D41" s="328">
        <v>46.954162359999998</v>
      </c>
      <c r="E41" s="328">
        <v>44.955204119999998</v>
      </c>
      <c r="F41" s="328">
        <v>42.677043259999913</v>
      </c>
      <c r="G41" s="328">
        <v>44.09</v>
      </c>
      <c r="H41" s="318" t="s">
        <v>418</v>
      </c>
    </row>
    <row r="42" spans="1:8" s="334" customFormat="1">
      <c r="A42" s="354" t="s">
        <v>510</v>
      </c>
      <c r="B42" s="331" t="s">
        <v>511</v>
      </c>
      <c r="C42" s="330" t="s">
        <v>388</v>
      </c>
      <c r="D42" s="332">
        <v>2477.3065671501258</v>
      </c>
      <c r="E42" s="332">
        <v>2636.6878748700506</v>
      </c>
      <c r="F42" s="332">
        <v>2708.6533514282437</v>
      </c>
      <c r="G42" s="332">
        <v>2675.5926050749226</v>
      </c>
      <c r="H42" s="333" t="s">
        <v>388</v>
      </c>
    </row>
    <row r="43" spans="1:8" ht="15.75">
      <c r="A43" s="345" t="s">
        <v>512</v>
      </c>
      <c r="B43" s="326" t="s">
        <v>513</v>
      </c>
      <c r="C43" s="326" t="s">
        <v>514</v>
      </c>
      <c r="D43" s="343">
        <v>2375.85249526493</v>
      </c>
      <c r="E43" s="343" t="s">
        <v>388</v>
      </c>
      <c r="F43" s="343" t="s">
        <v>388</v>
      </c>
      <c r="G43" s="343" t="s">
        <v>388</v>
      </c>
      <c r="H43" s="355" t="s">
        <v>418</v>
      </c>
    </row>
    <row r="44" spans="1:8" s="334" customFormat="1">
      <c r="A44" s="330" t="s">
        <v>515</v>
      </c>
      <c r="B44" s="331" t="s">
        <v>388</v>
      </c>
      <c r="C44" s="331" t="s">
        <v>388</v>
      </c>
      <c r="D44" s="356">
        <v>0</v>
      </c>
      <c r="E44" s="356">
        <v>6.2347897600287805E-2</v>
      </c>
      <c r="F44" s="356">
        <v>2.5986797513873006E-2</v>
      </c>
      <c r="G44" s="356">
        <v>-1.1502722346404037E-2</v>
      </c>
      <c r="H44" s="333" t="s">
        <v>388</v>
      </c>
    </row>
    <row r="45" spans="1:8" s="334" customFormat="1">
      <c r="A45" s="330" t="s">
        <v>516</v>
      </c>
      <c r="B45" s="331" t="s">
        <v>388</v>
      </c>
      <c r="C45" s="331" t="s">
        <v>388</v>
      </c>
      <c r="D45" s="356">
        <v>0</v>
      </c>
      <c r="E45" s="356">
        <v>6.4336529775269602E-2</v>
      </c>
      <c r="F45" s="356">
        <v>2.7293892934422415E-2</v>
      </c>
      <c r="G45" s="356">
        <v>-1.2205602586941811E-2</v>
      </c>
      <c r="H45" s="333" t="s">
        <v>388</v>
      </c>
    </row>
    <row r="47" spans="1:8">
      <c r="A47" s="1" t="s">
        <v>517</v>
      </c>
    </row>
    <row r="48" spans="1:8">
      <c r="A48" t="s">
        <v>518</v>
      </c>
    </row>
    <row r="49" spans="1:5">
      <c r="A49" t="s">
        <v>519</v>
      </c>
    </row>
    <row r="50" spans="1:5">
      <c r="A50" t="s">
        <v>520</v>
      </c>
      <c r="D50" s="3"/>
      <c r="E50" s="3"/>
    </row>
    <row r="51" spans="1:5">
      <c r="A51" t="s">
        <v>521</v>
      </c>
    </row>
    <row r="52" spans="1:5">
      <c r="A52" t="s">
        <v>522</v>
      </c>
    </row>
  </sheetData>
  <mergeCells count="3">
    <mergeCell ref="A3:C3"/>
    <mergeCell ref="D3:F3"/>
    <mergeCell ref="H4:H5"/>
  </mergeCells>
  <conditionalFormatting sqref="A6:A15 C6:C15 D7:F7 D10:F45">
    <cfRule type="cellIs" dxfId="32" priority="2" operator="lessThan">
      <formula>0</formula>
    </cfRule>
  </conditionalFormatting>
  <conditionalFormatting sqref="G7 G10:G45">
    <cfRule type="cellIs" dxfId="31" priority="1" operator="lessThan">
      <formula>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H56"/>
  <sheetViews>
    <sheetView zoomScale="70" zoomScaleNormal="70" workbookViewId="0">
      <pane ySplit="2" topLeftCell="A6" activePane="bottomLeft" state="frozen"/>
      <selection activeCell="C21" sqref="C21"/>
      <selection pane="bottomLeft"/>
    </sheetView>
  </sheetViews>
  <sheetFormatPr defaultRowHeight="15"/>
  <cols>
    <col min="1" max="1" width="69.28515625" customWidth="1"/>
    <col min="2" max="2" width="3.85546875" bestFit="1" customWidth="1"/>
    <col min="3" max="3" width="14" bestFit="1" customWidth="1"/>
    <col min="4" max="4" width="12.140625" bestFit="1" customWidth="1"/>
    <col min="5" max="5" width="9.7109375" bestFit="1" customWidth="1"/>
    <col min="6" max="6" width="12" customWidth="1"/>
    <col min="7" max="7" width="9.7109375" customWidth="1"/>
    <col min="8" max="8" width="37.42578125" customWidth="1"/>
  </cols>
  <sheetData>
    <row r="1" spans="1:8">
      <c r="A1" s="357" t="s">
        <v>279</v>
      </c>
      <c r="B1" s="13"/>
      <c r="C1" s="13"/>
      <c r="D1" s="13"/>
      <c r="E1" s="13"/>
      <c r="F1" s="13"/>
      <c r="G1" s="13"/>
    </row>
    <row r="2" spans="1:8">
      <c r="A2" s="13"/>
      <c r="B2" s="13"/>
      <c r="C2" s="13"/>
      <c r="D2" s="13"/>
      <c r="E2" s="13"/>
      <c r="F2" s="13"/>
      <c r="G2" s="13"/>
    </row>
    <row r="3" spans="1:8" ht="23.25">
      <c r="A3" s="496" t="s">
        <v>523</v>
      </c>
      <c r="B3" s="496"/>
      <c r="C3" s="496"/>
      <c r="D3" s="358" t="s">
        <v>524</v>
      </c>
      <c r="E3" s="497" t="s">
        <v>525</v>
      </c>
      <c r="F3" s="498"/>
      <c r="G3" s="359"/>
      <c r="H3" s="360" t="s">
        <v>388</v>
      </c>
    </row>
    <row r="4" spans="1:8" ht="15.75">
      <c r="A4" s="499" t="s">
        <v>389</v>
      </c>
      <c r="B4" s="501" t="s">
        <v>388</v>
      </c>
      <c r="C4" s="501" t="s">
        <v>526</v>
      </c>
      <c r="D4" s="361" t="s">
        <v>391</v>
      </c>
      <c r="E4" s="361" t="s">
        <v>392</v>
      </c>
      <c r="F4" s="361" t="s">
        <v>393</v>
      </c>
      <c r="G4" s="362"/>
      <c r="H4" s="492" t="s">
        <v>394</v>
      </c>
    </row>
    <row r="5" spans="1:8" ht="15.75">
      <c r="A5" s="500"/>
      <c r="B5" s="502"/>
      <c r="C5" s="502"/>
      <c r="D5" s="363" t="s">
        <v>396</v>
      </c>
      <c r="E5" s="363" t="s">
        <v>397</v>
      </c>
      <c r="F5" s="363" t="s">
        <v>84</v>
      </c>
      <c r="G5" s="364"/>
      <c r="H5" s="493"/>
    </row>
    <row r="6" spans="1:8" ht="15.75">
      <c r="A6" s="365" t="s">
        <v>399</v>
      </c>
      <c r="B6" s="350" t="s">
        <v>388</v>
      </c>
      <c r="C6" s="366" t="s">
        <v>388</v>
      </c>
      <c r="D6" s="367">
        <v>256.66699999999997</v>
      </c>
      <c r="E6" s="367" t="s">
        <v>388</v>
      </c>
      <c r="F6" s="367">
        <v>0</v>
      </c>
      <c r="G6" s="368"/>
      <c r="H6" s="369" t="s">
        <v>400</v>
      </c>
    </row>
    <row r="7" spans="1:8" ht="15.75">
      <c r="A7" s="370" t="s">
        <v>401</v>
      </c>
      <c r="B7" s="339" t="s">
        <v>388</v>
      </c>
      <c r="C7" s="371" t="s">
        <v>402</v>
      </c>
      <c r="D7" s="372">
        <v>1.19</v>
      </c>
      <c r="E7" s="372" t="s">
        <v>388</v>
      </c>
      <c r="F7" s="372">
        <v>0</v>
      </c>
      <c r="G7" s="373"/>
      <c r="H7" s="369" t="s">
        <v>403</v>
      </c>
    </row>
    <row r="8" spans="1:8" ht="15.75">
      <c r="A8" s="365" t="s">
        <v>404</v>
      </c>
      <c r="B8" s="350" t="s">
        <v>388</v>
      </c>
      <c r="C8" s="374" t="s">
        <v>405</v>
      </c>
      <c r="D8" s="375">
        <v>5.0000000000000001E-3</v>
      </c>
      <c r="E8" s="375">
        <v>6.2500000000000003E-3</v>
      </c>
      <c r="F8" s="375">
        <v>1.125E-2</v>
      </c>
      <c r="G8" s="375">
        <v>2E-3</v>
      </c>
      <c r="H8" s="369" t="s">
        <v>527</v>
      </c>
    </row>
    <row r="9" spans="1:8" ht="15.75">
      <c r="A9" s="319" t="s">
        <v>407</v>
      </c>
      <c r="B9" s="326" t="s">
        <v>408</v>
      </c>
      <c r="C9" s="321" t="s">
        <v>409</v>
      </c>
      <c r="D9" s="376">
        <v>236.95</v>
      </c>
      <c r="E9" s="376" t="s">
        <v>528</v>
      </c>
      <c r="F9" s="376">
        <v>244.655</v>
      </c>
      <c r="G9" s="376">
        <v>249.43899999999999</v>
      </c>
      <c r="H9" s="318"/>
    </row>
    <row r="10" spans="1:8" ht="15.75">
      <c r="A10" s="319" t="s">
        <v>411</v>
      </c>
      <c r="B10" s="326" t="s">
        <v>412</v>
      </c>
      <c r="C10" s="321" t="s">
        <v>413</v>
      </c>
      <c r="D10" s="328">
        <v>6.2</v>
      </c>
      <c r="E10" s="328">
        <v>-20.3</v>
      </c>
      <c r="F10" s="328">
        <v>-21.8</v>
      </c>
      <c r="G10" s="328">
        <v>-13.545</v>
      </c>
      <c r="H10" s="318"/>
    </row>
    <row r="11" spans="1:8" ht="15.75">
      <c r="A11" s="319" t="s">
        <v>415</v>
      </c>
      <c r="B11" s="326" t="s">
        <v>416</v>
      </c>
      <c r="C11" s="321" t="s">
        <v>417</v>
      </c>
      <c r="D11" s="328">
        <v>-0.1</v>
      </c>
      <c r="E11" s="328">
        <v>0.84699999999999998</v>
      </c>
      <c r="F11" s="328">
        <v>-3.85</v>
      </c>
      <c r="G11" s="328">
        <v>-5.8094742730015909</v>
      </c>
      <c r="H11" s="377"/>
    </row>
    <row r="12" spans="1:8" ht="15.75">
      <c r="A12" s="370" t="s">
        <v>426</v>
      </c>
      <c r="B12" s="339" t="s">
        <v>427</v>
      </c>
      <c r="C12" s="371" t="s">
        <v>428</v>
      </c>
      <c r="D12" s="378">
        <v>1.2051000000000001</v>
      </c>
      <c r="E12" s="378">
        <v>1.2265999999999999</v>
      </c>
      <c r="F12" s="378">
        <v>1.2326999999999999</v>
      </c>
      <c r="G12" s="378">
        <v>1.2609999999999999</v>
      </c>
      <c r="H12" s="369" t="s">
        <v>527</v>
      </c>
    </row>
    <row r="13" spans="1:8" ht="15.75">
      <c r="A13" s="379" t="s">
        <v>430</v>
      </c>
      <c r="B13" s="380" t="s">
        <v>431</v>
      </c>
      <c r="C13" s="380" t="s">
        <v>432</v>
      </c>
      <c r="D13" s="381">
        <v>292.89955500000002</v>
      </c>
      <c r="E13" s="381">
        <v>-23.861049799999996</v>
      </c>
      <c r="F13" s="381">
        <v>269.96746349999995</v>
      </c>
      <c r="G13" s="381">
        <v>290.13658694174495</v>
      </c>
      <c r="H13" s="382" t="s">
        <v>388</v>
      </c>
    </row>
    <row r="14" spans="1:8" ht="15.75">
      <c r="A14" s="335" t="s">
        <v>433</v>
      </c>
      <c r="B14" s="320" t="s">
        <v>434</v>
      </c>
      <c r="C14" s="320" t="s">
        <v>435</v>
      </c>
      <c r="D14" s="336">
        <v>0</v>
      </c>
      <c r="E14" s="343">
        <v>-20.239999999999998</v>
      </c>
      <c r="F14" s="343">
        <v>-4.5</v>
      </c>
      <c r="G14" s="343">
        <v>-4.6645216743492197</v>
      </c>
      <c r="H14" s="318"/>
    </row>
    <row r="15" spans="1:8" ht="15.75">
      <c r="A15" s="335" t="s">
        <v>436</v>
      </c>
      <c r="B15" s="320" t="s">
        <v>437</v>
      </c>
      <c r="C15" s="320" t="s">
        <v>438</v>
      </c>
      <c r="D15" s="328">
        <v>0</v>
      </c>
      <c r="E15" s="328">
        <v>0</v>
      </c>
      <c r="F15" s="328">
        <v>0</v>
      </c>
      <c r="G15" s="328">
        <v>0</v>
      </c>
      <c r="H15" s="318"/>
    </row>
    <row r="16" spans="1:8" ht="15.75">
      <c r="A16" s="383" t="s">
        <v>529</v>
      </c>
      <c r="B16" s="380" t="s">
        <v>465</v>
      </c>
      <c r="C16" s="380" t="s">
        <v>466</v>
      </c>
      <c r="D16" s="381">
        <v>0</v>
      </c>
      <c r="E16" s="381">
        <v>-20.239999999999998</v>
      </c>
      <c r="F16" s="381">
        <v>-4.5</v>
      </c>
      <c r="G16" s="381">
        <v>-4.6645216743492197</v>
      </c>
      <c r="H16" s="382" t="s">
        <v>388</v>
      </c>
    </row>
    <row r="17" spans="1:8" ht="15.75">
      <c r="A17" s="335" t="s">
        <v>467</v>
      </c>
      <c r="B17" s="320" t="s">
        <v>468</v>
      </c>
      <c r="C17" s="320" t="s">
        <v>469</v>
      </c>
      <c r="D17" s="336">
        <v>0</v>
      </c>
      <c r="E17" s="328">
        <v>2.555035067661843</v>
      </c>
      <c r="F17" s="328">
        <v>3</v>
      </c>
      <c r="G17" s="328">
        <v>2.9074919598597604</v>
      </c>
      <c r="H17" s="384"/>
    </row>
    <row r="18" spans="1:8" ht="15.75">
      <c r="A18" s="335" t="s">
        <v>471</v>
      </c>
      <c r="B18" s="320" t="s">
        <v>472</v>
      </c>
      <c r="C18" s="320" t="s">
        <v>473</v>
      </c>
      <c r="D18" s="336">
        <v>0</v>
      </c>
      <c r="E18" s="328">
        <v>1.6969034799326455</v>
      </c>
      <c r="F18" s="328">
        <v>2.1</v>
      </c>
      <c r="G18" s="328">
        <v>0.92124821273358382</v>
      </c>
      <c r="H18" s="384"/>
    </row>
    <row r="19" spans="1:8" ht="15.75">
      <c r="A19" s="335" t="s">
        <v>474</v>
      </c>
      <c r="B19" s="320" t="s">
        <v>475</v>
      </c>
      <c r="C19" s="320" t="s">
        <v>476</v>
      </c>
      <c r="D19" s="336">
        <v>0</v>
      </c>
      <c r="E19" s="328">
        <v>-0.16302970986967097</v>
      </c>
      <c r="F19" s="328">
        <v>0.1</v>
      </c>
      <c r="G19" s="328">
        <v>0.19026908466749415</v>
      </c>
      <c r="H19" s="384"/>
    </row>
    <row r="20" spans="1:8" ht="15.75">
      <c r="A20" s="335" t="s">
        <v>477</v>
      </c>
      <c r="B20" s="320" t="s">
        <v>478</v>
      </c>
      <c r="C20" s="320" t="s">
        <v>479</v>
      </c>
      <c r="D20" s="336">
        <v>0</v>
      </c>
      <c r="E20" s="328">
        <v>0</v>
      </c>
      <c r="F20" s="328">
        <v>0</v>
      </c>
      <c r="G20" s="328">
        <v>0.50501249999999986</v>
      </c>
      <c r="H20" s="384"/>
    </row>
    <row r="21" spans="1:8" ht="15.75">
      <c r="A21" s="335" t="s">
        <v>530</v>
      </c>
      <c r="B21" s="320" t="s">
        <v>531</v>
      </c>
      <c r="C21" s="385" t="s">
        <v>532</v>
      </c>
      <c r="D21" s="336">
        <v>0</v>
      </c>
      <c r="E21" s="328">
        <v>-5.5309761405888044E-2</v>
      </c>
      <c r="F21" s="328">
        <v>0</v>
      </c>
      <c r="G21" s="328">
        <v>0</v>
      </c>
      <c r="H21" s="384"/>
    </row>
    <row r="22" spans="1:8" ht="15.75">
      <c r="A22" s="383" t="s">
        <v>533</v>
      </c>
      <c r="B22" s="380" t="s">
        <v>482</v>
      </c>
      <c r="C22" s="380" t="s">
        <v>483</v>
      </c>
      <c r="D22" s="381">
        <v>0</v>
      </c>
      <c r="E22" s="381">
        <v>4.0335990763189287</v>
      </c>
      <c r="F22" s="381">
        <v>5.1999999999999993</v>
      </c>
      <c r="G22" s="381">
        <v>4.5240217572608383</v>
      </c>
      <c r="H22" s="382" t="s">
        <v>388</v>
      </c>
    </row>
    <row r="23" spans="1:8" ht="15.75">
      <c r="A23" s="342" t="s">
        <v>484</v>
      </c>
      <c r="B23" s="326" t="s">
        <v>69</v>
      </c>
      <c r="C23" s="326" t="s">
        <v>485</v>
      </c>
      <c r="D23" s="343">
        <v>0.7</v>
      </c>
      <c r="E23" s="343">
        <v>1</v>
      </c>
      <c r="F23" s="343">
        <v>1</v>
      </c>
      <c r="G23" s="343">
        <v>1.0575000000000001</v>
      </c>
      <c r="H23" s="384"/>
    </row>
    <row r="24" spans="1:8" ht="15.75">
      <c r="A24" s="342" t="s">
        <v>492</v>
      </c>
      <c r="B24" s="326" t="s">
        <v>68</v>
      </c>
      <c r="C24" s="326" t="s">
        <v>493</v>
      </c>
      <c r="D24" s="343">
        <v>32.161593499255119</v>
      </c>
      <c r="E24" s="343">
        <v>38.090000000000003</v>
      </c>
      <c r="F24" s="343">
        <v>31.7</v>
      </c>
      <c r="G24" s="343">
        <v>32.780623095999999</v>
      </c>
      <c r="H24" s="384"/>
    </row>
    <row r="25" spans="1:8" ht="15.75">
      <c r="A25" s="346" t="s">
        <v>500</v>
      </c>
      <c r="B25" s="326" t="s">
        <v>501</v>
      </c>
      <c r="C25" s="326" t="s">
        <v>502</v>
      </c>
      <c r="D25" s="336">
        <v>0</v>
      </c>
      <c r="E25" s="343">
        <v>-4.9400000000000004</v>
      </c>
      <c r="F25" s="343">
        <v>3</v>
      </c>
      <c r="G25" s="343">
        <v>3.82486907820706</v>
      </c>
      <c r="H25" s="384"/>
    </row>
    <row r="26" spans="1:8" ht="15.75">
      <c r="A26" s="386" t="s">
        <v>534</v>
      </c>
      <c r="B26" s="380" t="s">
        <v>505</v>
      </c>
      <c r="C26" s="380" t="s">
        <v>506</v>
      </c>
      <c r="D26" s="381">
        <v>325.76114849925511</v>
      </c>
      <c r="E26" s="381">
        <v>-5.9174507236810667</v>
      </c>
      <c r="F26" s="381">
        <v>306.44</v>
      </c>
      <c r="G26" s="381">
        <v>327.65907919886365</v>
      </c>
      <c r="H26" s="382" t="s">
        <v>388</v>
      </c>
    </row>
    <row r="27" spans="1:8" ht="15.75">
      <c r="A27" s="387" t="s">
        <v>535</v>
      </c>
      <c r="B27" s="326" t="s">
        <v>509</v>
      </c>
      <c r="C27" s="326" t="s">
        <v>536</v>
      </c>
      <c r="D27" s="343">
        <v>7.6999999999999993</v>
      </c>
      <c r="E27" s="343">
        <v>8</v>
      </c>
      <c r="F27" s="343">
        <v>9.4</v>
      </c>
      <c r="G27" s="343">
        <v>11.332000000000001</v>
      </c>
      <c r="H27" s="384" t="s">
        <v>537</v>
      </c>
    </row>
    <row r="28" spans="1:8" ht="15.75">
      <c r="A28" s="351" t="s">
        <v>538</v>
      </c>
      <c r="B28" s="352" t="s">
        <v>539</v>
      </c>
      <c r="C28" s="352" t="s">
        <v>540</v>
      </c>
      <c r="D28" s="343">
        <v>18.5</v>
      </c>
      <c r="E28" s="343">
        <v>18.8</v>
      </c>
      <c r="F28" s="343">
        <v>21.8</v>
      </c>
      <c r="G28" s="343">
        <v>22.7</v>
      </c>
      <c r="H28" s="384" t="s">
        <v>541</v>
      </c>
    </row>
    <row r="29" spans="1:8" ht="15.75">
      <c r="A29" s="388" t="s">
        <v>542</v>
      </c>
      <c r="B29" s="380" t="s">
        <v>511</v>
      </c>
      <c r="C29" s="380" t="s">
        <v>451</v>
      </c>
      <c r="D29" s="381">
        <v>314.9611484992551</v>
      </c>
      <c r="E29" s="381">
        <v>-16.717450723681068</v>
      </c>
      <c r="F29" s="381">
        <v>294.03999999999996</v>
      </c>
      <c r="G29" s="381">
        <v>316.29107919886366</v>
      </c>
      <c r="H29" s="382" t="s">
        <v>543</v>
      </c>
    </row>
    <row r="30" spans="1:8" ht="15.75">
      <c r="A30" s="345" t="s">
        <v>512</v>
      </c>
      <c r="B30" s="326" t="s">
        <v>513</v>
      </c>
      <c r="C30" s="326" t="s">
        <v>514</v>
      </c>
      <c r="D30" s="343">
        <v>312.2</v>
      </c>
      <c r="E30" s="389">
        <v>295.60000000000002</v>
      </c>
      <c r="F30" s="389">
        <v>293.96746349999989</v>
      </c>
      <c r="G30" s="390"/>
      <c r="H30" s="391"/>
    </row>
    <row r="31" spans="1:8" ht="15.75">
      <c r="A31" s="379" t="s">
        <v>516</v>
      </c>
      <c r="B31" s="380" t="s">
        <v>388</v>
      </c>
      <c r="C31" s="380" t="s">
        <v>388</v>
      </c>
      <c r="D31" s="392">
        <v>0</v>
      </c>
      <c r="E31" s="392">
        <v>-1.053077818655848</v>
      </c>
      <c r="F31" s="392">
        <v>-18.588806143958195</v>
      </c>
      <c r="G31" s="392">
        <v>7.5673647118976062E-2</v>
      </c>
      <c r="H31" s="382" t="s">
        <v>388</v>
      </c>
    </row>
    <row r="32" spans="1:8">
      <c r="H32" s="393"/>
    </row>
    <row r="33" spans="1:8">
      <c r="A33" s="1" t="s">
        <v>517</v>
      </c>
      <c r="H33" s="393"/>
    </row>
    <row r="34" spans="1:8">
      <c r="A34" t="s">
        <v>518</v>
      </c>
      <c r="H34" s="393"/>
    </row>
    <row r="35" spans="1:8">
      <c r="A35" t="s">
        <v>519</v>
      </c>
      <c r="H35" s="393"/>
    </row>
    <row r="36" spans="1:8">
      <c r="A36" t="s">
        <v>520</v>
      </c>
      <c r="D36" s="3"/>
      <c r="E36" s="3"/>
      <c r="F36" s="394"/>
      <c r="G36" s="394"/>
      <c r="H36" s="393"/>
    </row>
    <row r="37" spans="1:8">
      <c r="A37" t="s">
        <v>544</v>
      </c>
      <c r="H37" s="393"/>
    </row>
    <row r="38" spans="1:8">
      <c r="H38" s="393"/>
    </row>
    <row r="39" spans="1:8">
      <c r="A39" s="395" t="s">
        <v>545</v>
      </c>
      <c r="H39" s="393"/>
    </row>
    <row r="40" spans="1:8" ht="76.5">
      <c r="A40" s="396" t="s">
        <v>546</v>
      </c>
      <c r="B40" s="396"/>
      <c r="C40" s="396"/>
      <c r="D40" s="396"/>
      <c r="E40" s="396"/>
      <c r="H40" s="393"/>
    </row>
    <row r="41" spans="1:8">
      <c r="H41" s="393"/>
    </row>
    <row r="42" spans="1:8" ht="38.25">
      <c r="A42" s="396" t="s">
        <v>547</v>
      </c>
      <c r="B42" s="397"/>
      <c r="C42" s="397"/>
      <c r="D42" s="397"/>
      <c r="E42" s="397"/>
      <c r="H42" s="393"/>
    </row>
    <row r="43" spans="1:8">
      <c r="A43" s="398" t="s">
        <v>548</v>
      </c>
      <c r="B43" s="399"/>
      <c r="C43" s="399"/>
      <c r="D43" s="399"/>
      <c r="E43" s="399"/>
      <c r="H43" s="393"/>
    </row>
    <row r="44" spans="1:8">
      <c r="A44" s="399"/>
      <c r="B44" s="399"/>
      <c r="C44" s="399"/>
      <c r="D44" s="399"/>
      <c r="E44" s="399"/>
      <c r="H44" s="393"/>
    </row>
    <row r="45" spans="1:8" ht="15" customHeight="1">
      <c r="A45" s="494" t="s">
        <v>549</v>
      </c>
      <c r="B45" s="494"/>
      <c r="C45" s="494"/>
      <c r="D45" s="494"/>
      <c r="E45" s="494"/>
      <c r="H45" s="393"/>
    </row>
    <row r="46" spans="1:8">
      <c r="A46" s="398" t="s">
        <v>550</v>
      </c>
      <c r="B46" s="399"/>
      <c r="C46" s="399"/>
      <c r="D46" s="399"/>
      <c r="E46" s="399"/>
      <c r="H46" s="393"/>
    </row>
    <row r="47" spans="1:8">
      <c r="A47" s="399"/>
      <c r="B47" s="399"/>
      <c r="C47" s="399"/>
      <c r="D47" s="399"/>
      <c r="E47" s="399"/>
      <c r="H47" s="393"/>
    </row>
    <row r="48" spans="1:8">
      <c r="A48" s="495" t="s">
        <v>551</v>
      </c>
      <c r="B48" s="494"/>
      <c r="C48" s="494"/>
      <c r="D48" s="494"/>
      <c r="E48" s="494"/>
      <c r="H48" s="393"/>
    </row>
    <row r="49" spans="1:8">
      <c r="H49" s="393"/>
    </row>
    <row r="50" spans="1:8">
      <c r="A50" s="495" t="s">
        <v>552</v>
      </c>
      <c r="B50" s="495"/>
      <c r="C50" s="495"/>
      <c r="D50" s="495"/>
      <c r="E50" s="495"/>
      <c r="H50" s="393"/>
    </row>
    <row r="51" spans="1:8">
      <c r="H51" s="393"/>
    </row>
    <row r="52" spans="1:8">
      <c r="A52" s="400" t="s">
        <v>553</v>
      </c>
      <c r="H52" s="393"/>
    </row>
    <row r="53" spans="1:8">
      <c r="H53" s="393"/>
    </row>
    <row r="54" spans="1:8">
      <c r="A54" s="395" t="s">
        <v>554</v>
      </c>
      <c r="H54" s="393"/>
    </row>
    <row r="55" spans="1:8">
      <c r="A55" t="s">
        <v>555</v>
      </c>
      <c r="H55" s="393"/>
    </row>
    <row r="56" spans="1:8">
      <c r="A56" s="401"/>
    </row>
  </sheetData>
  <mergeCells count="9">
    <mergeCell ref="H4:H5"/>
    <mergeCell ref="A45:E45"/>
    <mergeCell ref="A48:E48"/>
    <mergeCell ref="A50:E50"/>
    <mergeCell ref="A3:C3"/>
    <mergeCell ref="E3:F3"/>
    <mergeCell ref="A4:A5"/>
    <mergeCell ref="B4:B5"/>
    <mergeCell ref="C4:C5"/>
  </mergeCells>
  <conditionalFormatting sqref="E11 H11">
    <cfRule type="cellIs" dxfId="30" priority="8" operator="lessThan">
      <formula>0</formula>
    </cfRule>
  </conditionalFormatting>
  <conditionalFormatting sqref="A8 C8:C12 A10:A12 D10:D23 E14:E15 E12 E10 D24:E28 E23 D29:D32 F32:G32 D7:G7 F26:G29 E31:G31">
    <cfRule type="cellIs" dxfId="29" priority="13" operator="lessThan">
      <formula>0</formula>
    </cfRule>
  </conditionalFormatting>
  <conditionalFormatting sqref="A6:A7 C6:C7">
    <cfRule type="cellIs" dxfId="28" priority="12" operator="lessThan">
      <formula>0</formula>
    </cfRule>
  </conditionalFormatting>
  <conditionalFormatting sqref="A9">
    <cfRule type="cellIs" dxfId="27" priority="11" operator="lessThan">
      <formula>0</formula>
    </cfRule>
  </conditionalFormatting>
  <conditionalFormatting sqref="E29">
    <cfRule type="cellIs" dxfId="26" priority="10" operator="lessThan">
      <formula>0</formula>
    </cfRule>
  </conditionalFormatting>
  <conditionalFormatting sqref="E13 E16:E22">
    <cfRule type="cellIs" dxfId="25" priority="9" operator="lessThan">
      <formula>0</formula>
    </cfRule>
  </conditionalFormatting>
  <conditionalFormatting sqref="E30:G30">
    <cfRule type="cellIs" dxfId="24" priority="7" operator="lessThan">
      <formula>0</formula>
    </cfRule>
  </conditionalFormatting>
  <conditionalFormatting sqref="F11">
    <cfRule type="cellIs" dxfId="23" priority="4" operator="lessThan">
      <formula>0</formula>
    </cfRule>
  </conditionalFormatting>
  <conditionalFormatting sqref="F14:F15 F12 F10 F23:F25">
    <cfRule type="cellIs" dxfId="22" priority="6" operator="lessThan">
      <formula>0</formula>
    </cfRule>
  </conditionalFormatting>
  <conditionalFormatting sqref="F13 F16:F22">
    <cfRule type="cellIs" dxfId="21" priority="5" operator="lessThan">
      <formula>0</formula>
    </cfRule>
  </conditionalFormatting>
  <conditionalFormatting sqref="G11">
    <cfRule type="cellIs" dxfId="20" priority="1" operator="lessThan">
      <formula>0</formula>
    </cfRule>
  </conditionalFormatting>
  <conditionalFormatting sqref="G14:G15 G12 G10 G23:G25">
    <cfRule type="cellIs" dxfId="19" priority="3" operator="lessThan">
      <formula>0</formula>
    </cfRule>
  </conditionalFormatting>
  <conditionalFormatting sqref="G13 G16:G22">
    <cfRule type="cellIs" dxfId="18" priority="2" operator="lessThan">
      <formula>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H57"/>
  <sheetViews>
    <sheetView zoomScale="70" zoomScaleNormal="70" workbookViewId="0">
      <pane ySplit="2" topLeftCell="A3" activePane="bottomLeft" state="frozen"/>
      <selection activeCell="C21" sqref="C21"/>
      <selection pane="bottomLeft" activeCell="E17" sqref="E17"/>
    </sheetView>
  </sheetViews>
  <sheetFormatPr defaultRowHeight="15"/>
  <cols>
    <col min="1" max="1" width="68.28515625" bestFit="1" customWidth="1"/>
    <col min="2" max="2" width="3.85546875" bestFit="1" customWidth="1"/>
    <col min="3" max="3" width="14" bestFit="1" customWidth="1"/>
    <col min="4" max="4" width="12.140625" bestFit="1" customWidth="1"/>
    <col min="5" max="6" width="9.7109375" bestFit="1" customWidth="1"/>
    <col min="7" max="7" width="9.7109375" customWidth="1"/>
    <col min="8" max="8" width="51.140625" customWidth="1"/>
  </cols>
  <sheetData>
    <row r="1" spans="1:8">
      <c r="A1" s="357" t="s">
        <v>280</v>
      </c>
      <c r="B1" s="13"/>
      <c r="C1" s="13"/>
      <c r="D1" s="13"/>
      <c r="E1" s="13"/>
      <c r="F1" s="13"/>
      <c r="G1" s="13"/>
    </row>
    <row r="2" spans="1:8">
      <c r="A2" s="13"/>
      <c r="B2" s="13"/>
      <c r="C2" s="13"/>
      <c r="D2" s="13"/>
      <c r="E2" s="13"/>
      <c r="F2" s="13"/>
      <c r="G2" s="13"/>
    </row>
    <row r="3" spans="1:8" ht="23.25">
      <c r="A3" s="496" t="s">
        <v>556</v>
      </c>
      <c r="B3" s="496"/>
      <c r="C3" s="496"/>
      <c r="D3" s="358" t="s">
        <v>524</v>
      </c>
      <c r="E3" s="503" t="s">
        <v>525</v>
      </c>
      <c r="F3" s="498"/>
      <c r="G3" s="359"/>
      <c r="H3" s="402" t="s">
        <v>388</v>
      </c>
    </row>
    <row r="4" spans="1:8" ht="15.75" customHeight="1">
      <c r="A4" s="499" t="s">
        <v>389</v>
      </c>
      <c r="B4" s="501" t="s">
        <v>388</v>
      </c>
      <c r="C4" s="501" t="s">
        <v>526</v>
      </c>
      <c r="D4" s="361" t="s">
        <v>391</v>
      </c>
      <c r="E4" s="361" t="s">
        <v>392</v>
      </c>
      <c r="F4" s="361" t="s">
        <v>393</v>
      </c>
      <c r="G4" s="361"/>
      <c r="H4" s="504" t="s">
        <v>394</v>
      </c>
    </row>
    <row r="5" spans="1:8" ht="15.75">
      <c r="A5" s="500"/>
      <c r="B5" s="502"/>
      <c r="C5" s="502"/>
      <c r="D5" s="363" t="s">
        <v>396</v>
      </c>
      <c r="E5" s="363" t="s">
        <v>397</v>
      </c>
      <c r="F5" s="363" t="s">
        <v>84</v>
      </c>
      <c r="G5" s="363" t="s">
        <v>398</v>
      </c>
      <c r="H5" s="504"/>
    </row>
    <row r="6" spans="1:8" ht="15.75">
      <c r="A6" s="365" t="s">
        <v>399</v>
      </c>
      <c r="B6" s="350" t="s">
        <v>388</v>
      </c>
      <c r="C6" s="366" t="s">
        <v>388</v>
      </c>
      <c r="D6" s="367">
        <v>256.66666666666669</v>
      </c>
      <c r="E6" s="367" t="s">
        <v>388</v>
      </c>
      <c r="F6" s="367">
        <v>0</v>
      </c>
      <c r="G6" s="367"/>
      <c r="H6" s="340" t="s">
        <v>400</v>
      </c>
    </row>
    <row r="7" spans="1:8" ht="15.75">
      <c r="A7" s="370" t="s">
        <v>401</v>
      </c>
      <c r="B7" s="339" t="s">
        <v>388</v>
      </c>
      <c r="C7" s="371" t="s">
        <v>402</v>
      </c>
      <c r="D7" s="372">
        <v>1.19</v>
      </c>
      <c r="E7" s="372" t="s">
        <v>388</v>
      </c>
      <c r="F7" s="372">
        <v>0</v>
      </c>
      <c r="G7" s="372"/>
      <c r="H7" s="340" t="s">
        <v>403</v>
      </c>
    </row>
    <row r="8" spans="1:8" ht="15.75">
      <c r="A8" s="365" t="s">
        <v>404</v>
      </c>
      <c r="B8" s="350" t="s">
        <v>388</v>
      </c>
      <c r="C8" s="374" t="s">
        <v>405</v>
      </c>
      <c r="D8" s="375">
        <v>5.0000000000000001E-3</v>
      </c>
      <c r="E8" s="375">
        <v>6.2500000000000003E-3</v>
      </c>
      <c r="F8" s="375">
        <v>1.125E-2</v>
      </c>
      <c r="G8" s="375">
        <v>1.125E-2</v>
      </c>
      <c r="H8" s="369" t="s">
        <v>527</v>
      </c>
    </row>
    <row r="9" spans="1:8" ht="15.75">
      <c r="A9" s="319" t="s">
        <v>407</v>
      </c>
      <c r="B9" s="326" t="s">
        <v>408</v>
      </c>
      <c r="C9" s="321" t="s">
        <v>409</v>
      </c>
      <c r="D9" s="403">
        <v>111.515</v>
      </c>
      <c r="E9" s="403">
        <v>124.139</v>
      </c>
      <c r="F9" s="403">
        <v>123.63500000000001</v>
      </c>
      <c r="G9" s="403">
        <v>119.59699999999999</v>
      </c>
      <c r="H9" s="318" t="s">
        <v>410</v>
      </c>
    </row>
    <row r="10" spans="1:8" ht="15.75">
      <c r="A10" s="319" t="s">
        <v>411</v>
      </c>
      <c r="B10" s="326" t="s">
        <v>412</v>
      </c>
      <c r="C10" s="321" t="s">
        <v>413</v>
      </c>
      <c r="D10" s="403">
        <v>8.6999999999999993</v>
      </c>
      <c r="E10" s="403">
        <v>85.2</v>
      </c>
      <c r="F10" s="403">
        <v>87.611999999999995</v>
      </c>
      <c r="G10" s="403">
        <v>51.6</v>
      </c>
      <c r="H10" s="318"/>
    </row>
    <row r="11" spans="1:8" ht="15.75">
      <c r="A11" s="319" t="s">
        <v>415</v>
      </c>
      <c r="B11" s="326" t="s">
        <v>416</v>
      </c>
      <c r="C11" s="321" t="s">
        <v>417</v>
      </c>
      <c r="D11" s="403">
        <v>-2E-3</v>
      </c>
      <c r="E11" s="403">
        <v>0.52200000000000002</v>
      </c>
      <c r="F11" s="403">
        <v>-2.5649999999999999</v>
      </c>
      <c r="G11" s="403">
        <v>-6.077</v>
      </c>
      <c r="H11" s="318"/>
    </row>
    <row r="12" spans="1:8" ht="15.75">
      <c r="A12" s="370" t="s">
        <v>426</v>
      </c>
      <c r="B12" s="339" t="s">
        <v>427</v>
      </c>
      <c r="C12" s="371" t="s">
        <v>428</v>
      </c>
      <c r="D12" s="404">
        <v>1.2050819527256253</v>
      </c>
      <c r="E12" s="404">
        <v>1.2266493019576674</v>
      </c>
      <c r="F12" s="404">
        <v>1.2327329838381795</v>
      </c>
      <c r="G12" s="404">
        <v>1.2609999999999999</v>
      </c>
      <c r="H12" s="340" t="s">
        <v>557</v>
      </c>
    </row>
    <row r="13" spans="1:8" ht="15.75">
      <c r="A13" s="379" t="s">
        <v>430</v>
      </c>
      <c r="B13" s="380" t="s">
        <v>431</v>
      </c>
      <c r="C13" s="380" t="s">
        <v>432</v>
      </c>
      <c r="D13" s="405">
        <v>144.86651678300561</v>
      </c>
      <c r="E13" s="405">
        <v>257.42584915813802</v>
      </c>
      <c r="F13" s="405">
        <v>257.24918453331901</v>
      </c>
      <c r="G13" s="405">
        <v>208.21632</v>
      </c>
      <c r="H13" s="402" t="s">
        <v>388</v>
      </c>
    </row>
    <row r="14" spans="1:8" ht="15.75">
      <c r="A14" s="335" t="s">
        <v>433</v>
      </c>
      <c r="B14" s="320" t="s">
        <v>434</v>
      </c>
      <c r="C14" s="320" t="s">
        <v>435</v>
      </c>
      <c r="D14" s="406">
        <v>0</v>
      </c>
      <c r="E14" s="407">
        <v>-0.69699999999999995</v>
      </c>
      <c r="F14" s="407">
        <v>-15.968999999999999</v>
      </c>
      <c r="G14" s="407">
        <v>12.225</v>
      </c>
      <c r="H14" s="318"/>
    </row>
    <row r="15" spans="1:8" ht="15.75">
      <c r="A15" s="335" t="s">
        <v>436</v>
      </c>
      <c r="B15" s="320" t="s">
        <v>437</v>
      </c>
      <c r="C15" s="320" t="s">
        <v>438</v>
      </c>
      <c r="D15" s="407">
        <v>0</v>
      </c>
      <c r="E15" s="407">
        <v>0.55500000000000005</v>
      </c>
      <c r="F15" s="407">
        <v>0.13200000000000001</v>
      </c>
      <c r="G15" s="407">
        <v>0.10299999999999999</v>
      </c>
      <c r="H15" s="318"/>
    </row>
    <row r="16" spans="1:8" ht="15.75">
      <c r="A16" s="383" t="s">
        <v>529</v>
      </c>
      <c r="B16" s="380" t="s">
        <v>465</v>
      </c>
      <c r="C16" s="380" t="s">
        <v>466</v>
      </c>
      <c r="D16" s="405">
        <v>0</v>
      </c>
      <c r="E16" s="405">
        <v>-0.1419999999999999</v>
      </c>
      <c r="F16" s="405">
        <v>-15.837</v>
      </c>
      <c r="G16" s="405">
        <v>12.327999999999999</v>
      </c>
      <c r="H16" s="402" t="s">
        <v>388</v>
      </c>
    </row>
    <row r="17" spans="1:8" ht="15.75">
      <c r="A17" s="335" t="s">
        <v>467</v>
      </c>
      <c r="B17" s="320" t="s">
        <v>468</v>
      </c>
      <c r="C17" s="320" t="s">
        <v>469</v>
      </c>
      <c r="D17" s="406" t="s">
        <v>388</v>
      </c>
      <c r="E17" s="407">
        <v>1.1779999999999999</v>
      </c>
      <c r="F17" s="407">
        <v>0.189</v>
      </c>
      <c r="G17" s="407">
        <v>1.6439999999999999</v>
      </c>
      <c r="H17" s="318"/>
    </row>
    <row r="18" spans="1:8" ht="15.75">
      <c r="A18" s="335" t="s">
        <v>471</v>
      </c>
      <c r="B18" s="320" t="s">
        <v>472</v>
      </c>
      <c r="C18" s="320" t="s">
        <v>473</v>
      </c>
      <c r="D18" s="406" t="s">
        <v>388</v>
      </c>
      <c r="E18" s="407">
        <v>1.605</v>
      </c>
      <c r="F18" s="407">
        <v>2.2850000000000001</v>
      </c>
      <c r="G18" s="407">
        <v>0.85499999999999998</v>
      </c>
      <c r="H18" s="318"/>
    </row>
    <row r="19" spans="1:8" ht="15.75">
      <c r="A19" s="335" t="s">
        <v>474</v>
      </c>
      <c r="B19" s="320" t="s">
        <v>475</v>
      </c>
      <c r="C19" s="320" t="s">
        <v>476</v>
      </c>
      <c r="D19" s="406" t="s">
        <v>388</v>
      </c>
      <c r="E19" s="407">
        <v>-0.27100000000000002</v>
      </c>
      <c r="F19" s="407">
        <v>-0.17199999999999999</v>
      </c>
      <c r="G19" s="407">
        <v>-5.8999999999999997E-2</v>
      </c>
      <c r="H19" s="318"/>
    </row>
    <row r="20" spans="1:8" ht="15.75">
      <c r="A20" s="335" t="s">
        <v>477</v>
      </c>
      <c r="B20" s="320" t="s">
        <v>478</v>
      </c>
      <c r="C20" s="320" t="s">
        <v>479</v>
      </c>
      <c r="D20" s="406" t="s">
        <v>388</v>
      </c>
      <c r="E20" s="407">
        <v>0</v>
      </c>
      <c r="F20" s="407">
        <v>0</v>
      </c>
      <c r="G20" s="407">
        <v>0</v>
      </c>
      <c r="H20" s="318"/>
    </row>
    <row r="21" spans="1:8" ht="15.75">
      <c r="A21" s="335" t="s">
        <v>530</v>
      </c>
      <c r="B21" s="320" t="s">
        <v>531</v>
      </c>
      <c r="C21" s="385" t="s">
        <v>532</v>
      </c>
      <c r="D21" s="406" t="s">
        <v>388</v>
      </c>
      <c r="E21" s="407">
        <v>0</v>
      </c>
      <c r="F21" s="407">
        <v>0</v>
      </c>
      <c r="G21" s="407">
        <v>0</v>
      </c>
      <c r="H21" s="318"/>
    </row>
    <row r="22" spans="1:8" ht="15.75">
      <c r="A22" s="383" t="s">
        <v>533</v>
      </c>
      <c r="B22" s="380" t="s">
        <v>482</v>
      </c>
      <c r="C22" s="380" t="s">
        <v>483</v>
      </c>
      <c r="D22" s="405">
        <v>0</v>
      </c>
      <c r="E22" s="405">
        <v>2.512</v>
      </c>
      <c r="F22" s="405">
        <v>2.302</v>
      </c>
      <c r="G22" s="405">
        <v>2.4399999999999995</v>
      </c>
      <c r="H22" s="402" t="s">
        <v>388</v>
      </c>
    </row>
    <row r="23" spans="1:8" ht="15.75">
      <c r="A23" s="342" t="s">
        <v>484</v>
      </c>
      <c r="B23" s="326" t="s">
        <v>69</v>
      </c>
      <c r="C23" s="326" t="s">
        <v>485</v>
      </c>
      <c r="D23" s="407">
        <v>1.2569999999999999</v>
      </c>
      <c r="E23" s="407">
        <v>1.6739999999999999</v>
      </c>
      <c r="F23" s="407">
        <v>1.6739999999999999</v>
      </c>
      <c r="G23" s="407">
        <v>1.44</v>
      </c>
      <c r="H23" s="318"/>
    </row>
    <row r="24" spans="1:8" ht="15.75">
      <c r="A24" s="342" t="s">
        <v>492</v>
      </c>
      <c r="B24" s="326" t="s">
        <v>68</v>
      </c>
      <c r="C24" s="326" t="s">
        <v>493</v>
      </c>
      <c r="D24" s="407">
        <v>72.197999999999993</v>
      </c>
      <c r="E24" s="407">
        <v>81.260999999999996</v>
      </c>
      <c r="F24" s="407">
        <v>79.887</v>
      </c>
      <c r="G24" s="407">
        <v>83.524000000000001</v>
      </c>
      <c r="H24" s="318"/>
    </row>
    <row r="25" spans="1:8" ht="15.75">
      <c r="A25" s="342" t="s">
        <v>558</v>
      </c>
      <c r="B25" s="326" t="s">
        <v>559</v>
      </c>
      <c r="C25" s="326" t="s">
        <v>560</v>
      </c>
      <c r="D25" s="407">
        <v>0</v>
      </c>
      <c r="E25" s="407">
        <v>0.39800000000000002</v>
      </c>
      <c r="F25" s="407">
        <v>0</v>
      </c>
      <c r="G25" s="407">
        <v>0</v>
      </c>
      <c r="H25" s="318"/>
    </row>
    <row r="26" spans="1:8" ht="15.75">
      <c r="A26" s="346" t="s">
        <v>500</v>
      </c>
      <c r="B26" s="326" t="s">
        <v>501</v>
      </c>
      <c r="C26" s="326" t="s">
        <v>502</v>
      </c>
      <c r="D26" s="406" t="s">
        <v>388</v>
      </c>
      <c r="E26" s="407">
        <v>-1.6679999999999999</v>
      </c>
      <c r="F26" s="407">
        <v>0.94199999999999995</v>
      </c>
      <c r="G26" s="407">
        <v>-2.1139999999999999</v>
      </c>
      <c r="H26" s="318"/>
    </row>
    <row r="27" spans="1:8" ht="15.75">
      <c r="A27" s="386" t="s">
        <v>534</v>
      </c>
      <c r="B27" s="408" t="s">
        <v>505</v>
      </c>
      <c r="C27" s="380" t="s">
        <v>506</v>
      </c>
      <c r="D27" s="405">
        <v>218.32151678300562</v>
      </c>
      <c r="E27" s="405">
        <v>341.46084915813799</v>
      </c>
      <c r="F27" s="405">
        <v>326.21699999999998</v>
      </c>
      <c r="G27" s="405">
        <v>305.83431999999999</v>
      </c>
      <c r="H27" s="402" t="s">
        <v>388</v>
      </c>
    </row>
    <row r="28" spans="1:8" ht="15.75">
      <c r="A28" s="387" t="s">
        <v>535</v>
      </c>
      <c r="B28" s="326" t="s">
        <v>509</v>
      </c>
      <c r="C28" s="326" t="s">
        <v>536</v>
      </c>
      <c r="D28" s="407">
        <v>0</v>
      </c>
      <c r="E28" s="407">
        <v>0</v>
      </c>
      <c r="F28" s="407">
        <v>0</v>
      </c>
      <c r="G28" s="407">
        <v>17.016053410000001</v>
      </c>
      <c r="H28" s="318" t="s">
        <v>537</v>
      </c>
    </row>
    <row r="29" spans="1:8" ht="15.75">
      <c r="A29" s="351" t="s">
        <v>538</v>
      </c>
      <c r="B29" s="352" t="s">
        <v>539</v>
      </c>
      <c r="C29" s="352" t="s">
        <v>540</v>
      </c>
      <c r="D29" s="407">
        <v>3.4649999999999999</v>
      </c>
      <c r="E29" s="407">
        <v>3.472</v>
      </c>
      <c r="F29" s="407">
        <v>3.4892197085633421</v>
      </c>
      <c r="G29" s="407">
        <v>3.4082143399999998</v>
      </c>
      <c r="H29" s="318" t="s">
        <v>561</v>
      </c>
    </row>
    <row r="30" spans="1:8" ht="15.75">
      <c r="A30" s="388" t="s">
        <v>542</v>
      </c>
      <c r="B30" s="380" t="s">
        <v>511</v>
      </c>
      <c r="C30" s="380" t="s">
        <v>455</v>
      </c>
      <c r="D30" s="405">
        <v>214.85651678300562</v>
      </c>
      <c r="E30" s="405">
        <v>337.98884915813801</v>
      </c>
      <c r="F30" s="405">
        <v>322.72778029143666</v>
      </c>
      <c r="G30" s="405">
        <v>319.44215907</v>
      </c>
      <c r="H30" s="402" t="s">
        <v>543</v>
      </c>
    </row>
    <row r="31" spans="1:8" ht="15.75">
      <c r="A31" s="345" t="s">
        <v>512</v>
      </c>
      <c r="B31" s="326" t="s">
        <v>513</v>
      </c>
      <c r="C31" s="326" t="s">
        <v>514</v>
      </c>
      <c r="D31" s="407">
        <v>217.42500000000001</v>
      </c>
      <c r="E31" s="407">
        <v>0</v>
      </c>
      <c r="F31" s="407">
        <v>0</v>
      </c>
      <c r="G31" s="407">
        <v>0</v>
      </c>
      <c r="H31" s="355"/>
    </row>
    <row r="32" spans="1:8" ht="15.75">
      <c r="A32" s="379" t="s">
        <v>516</v>
      </c>
      <c r="B32" s="380" t="s">
        <v>388</v>
      </c>
      <c r="C32" s="380" t="s">
        <v>388</v>
      </c>
      <c r="D32" s="392">
        <v>0</v>
      </c>
      <c r="E32" s="392">
        <v>0.57309098285108062</v>
      </c>
      <c r="F32" s="392">
        <v>-4.5152034960307397E-2</v>
      </c>
      <c r="G32" s="392">
        <v>9.3188368947105804E-3</v>
      </c>
      <c r="H32" s="402" t="s">
        <v>388</v>
      </c>
    </row>
    <row r="34" spans="1:7">
      <c r="A34" s="1" t="s">
        <v>517</v>
      </c>
      <c r="D34" s="409"/>
      <c r="E34" s="409"/>
      <c r="F34" s="409"/>
      <c r="G34" s="409"/>
    </row>
    <row r="35" spans="1:7">
      <c r="A35" t="s">
        <v>518</v>
      </c>
      <c r="E35" s="4"/>
      <c r="F35" s="410"/>
      <c r="G35" s="410"/>
    </row>
    <row r="36" spans="1:7">
      <c r="A36" t="s">
        <v>519</v>
      </c>
      <c r="F36" s="411"/>
      <c r="G36" s="411"/>
    </row>
    <row r="37" spans="1:7">
      <c r="A37" t="s">
        <v>520</v>
      </c>
      <c r="D37" s="3"/>
      <c r="E37" s="3"/>
      <c r="F37" s="3"/>
      <c r="G37" s="3"/>
    </row>
    <row r="38" spans="1:7">
      <c r="A38" t="s">
        <v>562</v>
      </c>
    </row>
    <row r="40" spans="1:7">
      <c r="A40" s="395" t="s">
        <v>545</v>
      </c>
    </row>
    <row r="41" spans="1:7" ht="76.5">
      <c r="A41" s="396" t="s">
        <v>563</v>
      </c>
      <c r="B41" s="396"/>
      <c r="C41" s="396"/>
      <c r="D41" s="396"/>
      <c r="E41" s="396"/>
      <c r="F41" s="396"/>
      <c r="G41" s="396"/>
    </row>
    <row r="43" spans="1:7">
      <c r="A43" s="495" t="s">
        <v>564</v>
      </c>
      <c r="B43" s="494"/>
      <c r="C43" s="494"/>
      <c r="D43" s="494"/>
      <c r="E43" s="494"/>
      <c r="F43" s="494"/>
      <c r="G43" s="399"/>
    </row>
    <row r="44" spans="1:7">
      <c r="A44" s="398" t="s">
        <v>548</v>
      </c>
      <c r="B44" s="399"/>
      <c r="C44" s="399"/>
      <c r="D44" s="399"/>
      <c r="E44" s="399"/>
      <c r="F44" s="399"/>
      <c r="G44" s="399"/>
    </row>
    <row r="45" spans="1:7">
      <c r="A45" s="399"/>
      <c r="B45" s="399"/>
      <c r="C45" s="399"/>
      <c r="D45" s="399"/>
      <c r="E45" s="399"/>
      <c r="F45" s="399"/>
      <c r="G45" s="399"/>
    </row>
    <row r="46" spans="1:7">
      <c r="A46" s="494" t="s">
        <v>565</v>
      </c>
      <c r="B46" s="494"/>
      <c r="C46" s="494"/>
      <c r="D46" s="494"/>
      <c r="E46" s="494"/>
      <c r="F46" s="494"/>
      <c r="G46" s="399"/>
    </row>
    <row r="47" spans="1:7">
      <c r="A47" s="398" t="s">
        <v>550</v>
      </c>
      <c r="B47" s="399"/>
      <c r="C47" s="399"/>
      <c r="D47" s="399"/>
      <c r="E47" s="399"/>
      <c r="F47" s="399"/>
      <c r="G47" s="399"/>
    </row>
    <row r="48" spans="1:7">
      <c r="A48" s="399"/>
      <c r="B48" s="399"/>
      <c r="C48" s="399"/>
      <c r="D48" s="399"/>
      <c r="E48" s="399"/>
      <c r="F48" s="399"/>
      <c r="G48" s="399"/>
    </row>
    <row r="49" spans="1:7">
      <c r="A49" s="495" t="s">
        <v>551</v>
      </c>
      <c r="B49" s="494"/>
      <c r="C49" s="494"/>
      <c r="D49" s="494"/>
      <c r="E49" s="494"/>
      <c r="F49" s="494"/>
      <c r="G49" s="399"/>
    </row>
    <row r="51" spans="1:7">
      <c r="A51" s="495" t="s">
        <v>552</v>
      </c>
      <c r="B51" s="495"/>
      <c r="C51" s="495"/>
      <c r="D51" s="495"/>
      <c r="E51" s="495"/>
      <c r="F51" s="495"/>
      <c r="G51" s="412"/>
    </row>
    <row r="53" spans="1:7">
      <c r="A53" s="400" t="s">
        <v>553</v>
      </c>
    </row>
    <row r="55" spans="1:7">
      <c r="A55" s="395" t="s">
        <v>554</v>
      </c>
    </row>
    <row r="56" spans="1:7">
      <c r="A56" t="s">
        <v>555</v>
      </c>
    </row>
    <row r="57" spans="1:7">
      <c r="A57" s="401"/>
      <c r="B57" s="401"/>
      <c r="C57" s="401"/>
      <c r="D57" s="401"/>
      <c r="E57" s="401"/>
      <c r="F57" s="401"/>
      <c r="G57" s="401"/>
    </row>
  </sheetData>
  <mergeCells count="10">
    <mergeCell ref="H4:H5"/>
    <mergeCell ref="A43:F43"/>
    <mergeCell ref="A46:F46"/>
    <mergeCell ref="A49:F49"/>
    <mergeCell ref="A51:F51"/>
    <mergeCell ref="A3:C3"/>
    <mergeCell ref="E3:F3"/>
    <mergeCell ref="A4:A5"/>
    <mergeCell ref="B4:B5"/>
    <mergeCell ref="C4:C5"/>
  </mergeCells>
  <conditionalFormatting sqref="A6:A7 C6:C7">
    <cfRule type="cellIs" dxfId="17" priority="15" operator="lessThan">
      <formula>0</formula>
    </cfRule>
  </conditionalFormatting>
  <conditionalFormatting sqref="A8 C8:C12 A10:A12 E12 D12:D27 D30:E30 D28:F29 D7:G7 D31:F31 E23:E26 E27:G27">
    <cfRule type="cellIs" dxfId="16" priority="16" operator="lessThan">
      <formula>0</formula>
    </cfRule>
  </conditionalFormatting>
  <conditionalFormatting sqref="A9">
    <cfRule type="cellIs" dxfId="15" priority="14" operator="lessThan">
      <formula>0</formula>
    </cfRule>
  </conditionalFormatting>
  <conditionalFormatting sqref="D32:F32">
    <cfRule type="cellIs" dxfId="14" priority="13" operator="lessThan">
      <formula>0</formula>
    </cfRule>
  </conditionalFormatting>
  <conditionalFormatting sqref="E13 E16:E22">
    <cfRule type="cellIs" dxfId="13" priority="12" operator="lessThan">
      <formula>0</formula>
    </cfRule>
  </conditionalFormatting>
  <conditionalFormatting sqref="E14:E15">
    <cfRule type="cellIs" dxfId="12" priority="11" operator="lessThan">
      <formula>0</formula>
    </cfRule>
  </conditionalFormatting>
  <conditionalFormatting sqref="F30">
    <cfRule type="cellIs" dxfId="11" priority="10" operator="lessThan">
      <formula>0</formula>
    </cfRule>
  </conditionalFormatting>
  <conditionalFormatting sqref="F12 F23:F26">
    <cfRule type="cellIs" dxfId="10" priority="9" operator="lessThan">
      <formula>0</formula>
    </cfRule>
  </conditionalFormatting>
  <conditionalFormatting sqref="F13 F16:F22">
    <cfRule type="cellIs" dxfId="9" priority="8" operator="lessThan">
      <formula>0</formula>
    </cfRule>
  </conditionalFormatting>
  <conditionalFormatting sqref="F14:F15">
    <cfRule type="cellIs" dxfId="8" priority="7" operator="lessThan">
      <formula>0</formula>
    </cfRule>
  </conditionalFormatting>
  <conditionalFormatting sqref="G12 G23:G26">
    <cfRule type="cellIs" dxfId="7" priority="6" operator="lessThan">
      <formula>0</formula>
    </cfRule>
  </conditionalFormatting>
  <conditionalFormatting sqref="G13 G16:G22">
    <cfRule type="cellIs" dxfId="6" priority="5" operator="lessThan">
      <formula>0</formula>
    </cfRule>
  </conditionalFormatting>
  <conditionalFormatting sqref="G14:G15">
    <cfRule type="cellIs" dxfId="5" priority="4" operator="lessThan">
      <formula>0</formula>
    </cfRule>
  </conditionalFormatting>
  <conditionalFormatting sqref="G28:G29 G31">
    <cfRule type="cellIs" dxfId="4" priority="3" operator="lessThan">
      <formula>0</formula>
    </cfRule>
  </conditionalFormatting>
  <conditionalFormatting sqref="G32">
    <cfRule type="cellIs" dxfId="3" priority="2" operator="lessThan">
      <formula>0</formula>
    </cfRule>
  </conditionalFormatting>
  <conditionalFormatting sqref="G30">
    <cfRule type="cellIs" dxfId="2" priority="1" operator="lessThan">
      <formula>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F28"/>
  <sheetViews>
    <sheetView zoomScale="70" zoomScaleNormal="70" workbookViewId="0">
      <pane ySplit="2" topLeftCell="A3" activePane="bottomLeft" state="frozen"/>
      <selection activeCell="C21" sqref="C21"/>
      <selection pane="bottomLeft"/>
    </sheetView>
  </sheetViews>
  <sheetFormatPr defaultRowHeight="15"/>
  <cols>
    <col min="1" max="1" width="68" customWidth="1"/>
    <col min="2" max="4" width="9.7109375" bestFit="1" customWidth="1"/>
    <col min="5" max="5" width="9.7109375" customWidth="1"/>
    <col min="6" max="6" width="32.85546875" bestFit="1" customWidth="1"/>
  </cols>
  <sheetData>
    <row r="1" spans="1:6">
      <c r="A1" s="1" t="s">
        <v>281</v>
      </c>
    </row>
    <row r="2" spans="1:6">
      <c r="A2" s="13"/>
      <c r="B2" s="13"/>
      <c r="C2" s="13"/>
      <c r="D2" s="13"/>
      <c r="E2" s="13"/>
    </row>
    <row r="3" spans="1:6" ht="26.25">
      <c r="A3" s="413" t="s">
        <v>566</v>
      </c>
      <c r="B3" s="503">
        <v>42657</v>
      </c>
      <c r="C3" s="498"/>
      <c r="D3" s="498"/>
      <c r="E3" s="505"/>
      <c r="F3" s="402" t="s">
        <v>388</v>
      </c>
    </row>
    <row r="4" spans="1:6" ht="15.75">
      <c r="A4" s="414" t="s">
        <v>389</v>
      </c>
      <c r="B4" s="361" t="s">
        <v>391</v>
      </c>
      <c r="C4" s="361" t="s">
        <v>392</v>
      </c>
      <c r="D4" s="361" t="s">
        <v>393</v>
      </c>
      <c r="E4" s="361" t="s">
        <v>567</v>
      </c>
      <c r="F4" s="504" t="s">
        <v>394</v>
      </c>
    </row>
    <row r="5" spans="1:6" ht="15.75">
      <c r="A5" s="414" t="s">
        <v>395</v>
      </c>
      <c r="B5" s="363" t="s">
        <v>396</v>
      </c>
      <c r="C5" s="363" t="s">
        <v>397</v>
      </c>
      <c r="D5" s="363" t="s">
        <v>84</v>
      </c>
      <c r="E5" s="363" t="s">
        <v>398</v>
      </c>
      <c r="F5" s="504"/>
    </row>
    <row r="6" spans="1:6" ht="15.75">
      <c r="A6" s="415" t="s">
        <v>58</v>
      </c>
      <c r="B6" s="416">
        <v>5.4759483870350794</v>
      </c>
      <c r="C6" s="416">
        <v>5.6051191659779338</v>
      </c>
      <c r="D6" s="416">
        <v>5.6562830188883408</v>
      </c>
      <c r="E6" s="416">
        <v>5.9300551874327718</v>
      </c>
      <c r="F6" s="318"/>
    </row>
    <row r="7" spans="1:6" ht="15.75">
      <c r="A7" s="415" t="s">
        <v>85</v>
      </c>
      <c r="B7" s="416">
        <v>6.8531524225899307</v>
      </c>
      <c r="C7" s="416">
        <v>7.0144590179136701</v>
      </c>
      <c r="D7" s="416">
        <v>7.0805945993165489</v>
      </c>
      <c r="E7" s="416">
        <v>7.5061411895727534</v>
      </c>
      <c r="F7" s="318"/>
    </row>
    <row r="8" spans="1:6" ht="15.75">
      <c r="A8" s="415" t="s">
        <v>60</v>
      </c>
      <c r="B8" s="416">
        <v>12.491059506303356</v>
      </c>
      <c r="C8" s="416">
        <v>12.786364558839976</v>
      </c>
      <c r="D8" s="416">
        <v>12.901841570954671</v>
      </c>
      <c r="E8" s="416">
        <v>13.122689989891299</v>
      </c>
      <c r="F8" s="318"/>
    </row>
    <row r="9" spans="1:6" ht="15.75">
      <c r="A9" s="415" t="s">
        <v>568</v>
      </c>
      <c r="B9" s="416">
        <v>7.7094720644957526</v>
      </c>
      <c r="C9" s="416">
        <v>7.8914406617198356</v>
      </c>
      <c r="D9" s="416">
        <v>7.9933083655200443</v>
      </c>
      <c r="E9" s="416">
        <v>8.5312975137718468</v>
      </c>
      <c r="F9" s="318"/>
    </row>
    <row r="10" spans="1:6" ht="15.75">
      <c r="A10" s="415" t="s">
        <v>61</v>
      </c>
      <c r="B10" s="416">
        <v>12.926960730569261</v>
      </c>
      <c r="C10" s="416">
        <v>13.232210748352349</v>
      </c>
      <c r="D10" s="416">
        <v>12.515897408645721</v>
      </c>
      <c r="E10" s="416">
        <v>13.579058080078502</v>
      </c>
      <c r="F10" s="318"/>
    </row>
    <row r="11" spans="1:6" ht="15.75">
      <c r="A11" s="415" t="s">
        <v>62</v>
      </c>
      <c r="B11" s="416">
        <v>18.92412411049645</v>
      </c>
      <c r="C11" s="416">
        <v>19.498933866515603</v>
      </c>
      <c r="D11" s="416">
        <v>19.727664616616543</v>
      </c>
      <c r="E11" s="416">
        <v>20.00984960720092</v>
      </c>
      <c r="F11" s="318"/>
    </row>
    <row r="12" spans="1:6" ht="15.75">
      <c r="A12" s="415" t="s">
        <v>59</v>
      </c>
      <c r="B12" s="416">
        <v>11.570501887309904</v>
      </c>
      <c r="C12" s="416">
        <v>11.843091171267096</v>
      </c>
      <c r="D12" s="416">
        <v>11.952150078673732</v>
      </c>
      <c r="E12" s="416">
        <v>12.29398863073726</v>
      </c>
      <c r="F12" s="318"/>
    </row>
    <row r="13" spans="1:6" ht="15.75">
      <c r="A13" s="415" t="s">
        <v>63</v>
      </c>
      <c r="B13" s="416">
        <v>25.999519895629486</v>
      </c>
      <c r="C13" s="416">
        <v>26.619250228001508</v>
      </c>
      <c r="D13" s="416">
        <v>26.871432565306392</v>
      </c>
      <c r="E13" s="416">
        <v>27.310654858492512</v>
      </c>
      <c r="F13" s="318"/>
    </row>
    <row r="14" spans="1:6" ht="15.75">
      <c r="A14" s="415" t="s">
        <v>64</v>
      </c>
      <c r="B14" s="416">
        <v>37.572952823693697</v>
      </c>
      <c r="C14" s="416">
        <v>39.21209850266176</v>
      </c>
      <c r="D14" s="416">
        <v>39.498702717387403</v>
      </c>
      <c r="E14" s="416">
        <v>38.441262407378794</v>
      </c>
      <c r="F14" s="318"/>
    </row>
    <row r="15" spans="1:6" ht="15.75">
      <c r="A15" s="415" t="s">
        <v>82</v>
      </c>
      <c r="B15" s="506">
        <v>78.856681666789868</v>
      </c>
      <c r="C15" s="416">
        <v>17.517052725652213</v>
      </c>
      <c r="D15" s="416">
        <v>15.699844477620001</v>
      </c>
      <c r="E15" s="416">
        <v>17.890989136914932</v>
      </c>
      <c r="F15" s="318"/>
    </row>
    <row r="16" spans="1:6" ht="15.75">
      <c r="A16" s="415" t="s">
        <v>79</v>
      </c>
      <c r="B16" s="507"/>
      <c r="C16" s="416">
        <v>25.563393838820964</v>
      </c>
      <c r="D16" s="416">
        <v>26.687042138144108</v>
      </c>
      <c r="E16" s="416">
        <v>27.420176457343075</v>
      </c>
      <c r="F16" s="318"/>
    </row>
    <row r="17" spans="1:6" ht="15.75">
      <c r="A17" s="415" t="s">
        <v>569</v>
      </c>
      <c r="B17" s="507"/>
      <c r="C17" s="416">
        <v>26.283585134974199</v>
      </c>
      <c r="D17" s="416">
        <v>23.646116595083996</v>
      </c>
      <c r="E17" s="416">
        <v>27.023515508514489</v>
      </c>
      <c r="F17" s="318"/>
    </row>
    <row r="18" spans="1:6" ht="15.75">
      <c r="A18" s="415" t="s">
        <v>86</v>
      </c>
      <c r="B18" s="508"/>
      <c r="C18" s="506">
        <v>35.289999599240495</v>
      </c>
      <c r="D18" s="416">
        <v>21.27389291267081</v>
      </c>
      <c r="E18" s="416">
        <v>21.939633027950308</v>
      </c>
      <c r="F18" s="318"/>
    </row>
    <row r="19" spans="1:6" ht="15.75">
      <c r="A19" s="415" t="s">
        <v>262</v>
      </c>
      <c r="B19" s="417">
        <v>0</v>
      </c>
      <c r="C19" s="507"/>
      <c r="D19" s="506">
        <v>29.284541507176115</v>
      </c>
      <c r="E19" s="416">
        <v>12.745406259475006</v>
      </c>
      <c r="F19" s="418" t="s">
        <v>570</v>
      </c>
    </row>
    <row r="20" spans="1:6" ht="15.75">
      <c r="A20" s="415" t="s">
        <v>238</v>
      </c>
      <c r="B20" s="417">
        <v>0</v>
      </c>
      <c r="C20" s="508"/>
      <c r="D20" s="508"/>
      <c r="E20" s="416">
        <v>12.986667857547307</v>
      </c>
      <c r="F20" s="419"/>
    </row>
    <row r="21" spans="1:6" ht="15.75">
      <c r="A21" s="415" t="s">
        <v>571</v>
      </c>
      <c r="B21" s="417"/>
      <c r="C21" s="420"/>
      <c r="D21" s="420"/>
      <c r="E21" s="416">
        <v>26.290173377694519</v>
      </c>
      <c r="F21" s="421" t="s">
        <v>572</v>
      </c>
    </row>
    <row r="22" spans="1:6" ht="15.75">
      <c r="A22" s="380" t="s">
        <v>573</v>
      </c>
      <c r="B22" s="422">
        <v>218.38037349491282</v>
      </c>
      <c r="C22" s="422">
        <v>248.35699921993759</v>
      </c>
      <c r="D22" s="422">
        <v>260.78931257200446</v>
      </c>
      <c r="E22" s="422">
        <v>293.02155908999629</v>
      </c>
      <c r="F22" s="423" t="s">
        <v>388</v>
      </c>
    </row>
    <row r="23" spans="1:6">
      <c r="B23" s="20"/>
      <c r="C23" s="20"/>
    </row>
    <row r="24" spans="1:6">
      <c r="A24" s="1"/>
    </row>
    <row r="26" spans="1:6">
      <c r="A26" t="s">
        <v>517</v>
      </c>
    </row>
    <row r="27" spans="1:6">
      <c r="A27" t="s">
        <v>518</v>
      </c>
    </row>
    <row r="28" spans="1:6">
      <c r="A28" t="s">
        <v>519</v>
      </c>
    </row>
  </sheetData>
  <mergeCells count="5">
    <mergeCell ref="B3:E3"/>
    <mergeCell ref="F4:F5"/>
    <mergeCell ref="B15:B18"/>
    <mergeCell ref="C18:C20"/>
    <mergeCell ref="D19:D20"/>
  </mergeCells>
  <conditionalFormatting sqref="B22:D22">
    <cfRule type="cellIs" dxfId="1" priority="2" operator="lessThan">
      <formula>0</formula>
    </cfRule>
  </conditionalFormatting>
  <conditionalFormatting sqref="E22">
    <cfRule type="cellIs" dxfId="0" priority="1" operator="lessThan">
      <formula>0</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1"/>
  <sheetViews>
    <sheetView workbookViewId="0">
      <selection activeCell="E6" sqref="E6"/>
    </sheetView>
  </sheetViews>
  <sheetFormatPr defaultRowHeight="15"/>
  <cols>
    <col min="2" max="2" width="31.85546875" bestFit="1" customWidth="1"/>
    <col min="3" max="3" width="12.85546875" style="235" bestFit="1" customWidth="1"/>
    <col min="4" max="4" width="11.5703125" style="235" bestFit="1" customWidth="1"/>
    <col min="5" max="5" width="10.7109375" style="235" customWidth="1"/>
  </cols>
  <sheetData>
    <row r="1" spans="1:5" ht="15.75" thickBot="1">
      <c r="A1" s="1" t="s">
        <v>574</v>
      </c>
    </row>
    <row r="2" spans="1:5">
      <c r="B2" s="424" t="s">
        <v>575</v>
      </c>
      <c r="C2" s="425" t="s">
        <v>576</v>
      </c>
      <c r="D2" s="425" t="s">
        <v>577</v>
      </c>
      <c r="E2" s="426" t="s">
        <v>0</v>
      </c>
    </row>
    <row r="3" spans="1:5">
      <c r="B3" s="427" t="s">
        <v>578</v>
      </c>
      <c r="C3" s="428" t="s">
        <v>579</v>
      </c>
      <c r="D3" s="428">
        <v>142</v>
      </c>
      <c r="E3" s="429">
        <v>21</v>
      </c>
    </row>
    <row r="4" spans="1:5">
      <c r="B4" s="427" t="s">
        <v>340</v>
      </c>
      <c r="C4" s="428" t="s">
        <v>580</v>
      </c>
      <c r="D4" s="428">
        <v>36.699999999999989</v>
      </c>
      <c r="E4" s="429">
        <v>11</v>
      </c>
    </row>
    <row r="5" spans="1:5">
      <c r="B5" s="427" t="s">
        <v>344</v>
      </c>
      <c r="C5" s="428" t="s">
        <v>581</v>
      </c>
      <c r="D5" s="428">
        <v>-54</v>
      </c>
      <c r="E5" s="429">
        <v>11</v>
      </c>
    </row>
    <row r="6" spans="1:5">
      <c r="B6" s="427" t="s">
        <v>582</v>
      </c>
      <c r="C6" s="428" t="s">
        <v>581</v>
      </c>
      <c r="D6" s="428">
        <v>9.1999999999999993</v>
      </c>
      <c r="E6" s="429">
        <v>11</v>
      </c>
    </row>
    <row r="7" spans="1:5">
      <c r="B7" s="427" t="s">
        <v>583</v>
      </c>
      <c r="C7" s="428" t="s">
        <v>584</v>
      </c>
      <c r="D7" s="428">
        <v>10</v>
      </c>
      <c r="E7" s="429">
        <v>24</v>
      </c>
    </row>
    <row r="8" spans="1:5">
      <c r="B8" s="427" t="s">
        <v>585</v>
      </c>
      <c r="C8" s="428" t="s">
        <v>586</v>
      </c>
      <c r="D8" s="428">
        <v>-94</v>
      </c>
      <c r="E8" s="429">
        <v>1</v>
      </c>
    </row>
    <row r="9" spans="1:5">
      <c r="B9" s="427" t="s">
        <v>243</v>
      </c>
      <c r="C9" s="428" t="s">
        <v>587</v>
      </c>
      <c r="D9" s="428">
        <v>-55</v>
      </c>
      <c r="E9" s="429">
        <v>11</v>
      </c>
    </row>
    <row r="10" spans="1:5">
      <c r="B10" s="427" t="s">
        <v>588</v>
      </c>
      <c r="C10" s="428" t="s">
        <v>589</v>
      </c>
      <c r="D10" s="428">
        <v>20</v>
      </c>
      <c r="E10" s="429">
        <v>16</v>
      </c>
    </row>
    <row r="11" spans="1:5">
      <c r="B11" s="427" t="s">
        <v>590</v>
      </c>
      <c r="C11" s="428" t="s">
        <v>589</v>
      </c>
      <c r="D11" s="428">
        <v>-710</v>
      </c>
      <c r="E11" s="429">
        <v>16</v>
      </c>
    </row>
    <row r="12" spans="1:5">
      <c r="B12" s="427" t="s">
        <v>591</v>
      </c>
      <c r="C12" s="428" t="s">
        <v>592</v>
      </c>
      <c r="D12" s="428">
        <v>-281</v>
      </c>
      <c r="E12" s="429">
        <v>17</v>
      </c>
    </row>
    <row r="13" spans="1:5" ht="15.75" thickBot="1">
      <c r="B13" s="430" t="s">
        <v>214</v>
      </c>
      <c r="C13" s="431" t="s">
        <v>593</v>
      </c>
      <c r="D13" s="431">
        <v>-32</v>
      </c>
      <c r="E13" s="432">
        <v>10</v>
      </c>
    </row>
    <row r="14" spans="1:5">
      <c r="B14" s="433"/>
      <c r="C14" s="434"/>
      <c r="D14" s="434"/>
      <c r="E14" s="434"/>
    </row>
    <row r="15" spans="1:5">
      <c r="B15" s="433"/>
      <c r="C15" s="434"/>
      <c r="D15" s="434"/>
      <c r="E15" s="434"/>
    </row>
    <row r="16" spans="1:5">
      <c r="B16" s="433"/>
      <c r="C16" s="434"/>
      <c r="D16" s="434"/>
      <c r="E16" s="434"/>
    </row>
    <row r="17" spans="2:5">
      <c r="B17" s="433"/>
      <c r="C17" s="434"/>
      <c r="D17" s="434"/>
      <c r="E17" s="434"/>
    </row>
    <row r="18" spans="2:5">
      <c r="B18" s="433"/>
      <c r="C18" s="434"/>
      <c r="D18" s="434"/>
      <c r="E18" s="434"/>
    </row>
    <row r="19" spans="2:5">
      <c r="B19" s="433"/>
      <c r="C19" s="434"/>
      <c r="D19" s="434"/>
      <c r="E19" s="434"/>
    </row>
    <row r="20" spans="2:5">
      <c r="B20" s="433"/>
      <c r="C20" s="434"/>
      <c r="D20" s="434"/>
      <c r="E20" s="434"/>
    </row>
    <row r="21" spans="2:5">
      <c r="B21" s="433"/>
      <c r="C21" s="434"/>
      <c r="D21" s="434"/>
      <c r="E21" s="434"/>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N20"/>
  <sheetViews>
    <sheetView zoomScale="85" zoomScaleNormal="85" workbookViewId="0">
      <selection activeCell="J9" sqref="J9"/>
    </sheetView>
  </sheetViews>
  <sheetFormatPr defaultRowHeight="15"/>
  <cols>
    <col min="1" max="1" width="7.42578125" bestFit="1" customWidth="1"/>
    <col min="2" max="2" width="19.28515625" bestFit="1" customWidth="1"/>
    <col min="3" max="10" width="14.7109375" customWidth="1"/>
  </cols>
  <sheetData>
    <row r="1" spans="1:14" ht="15.75">
      <c r="A1" s="435" t="s">
        <v>282</v>
      </c>
      <c r="B1" s="436"/>
      <c r="E1" s="1"/>
      <c r="I1" s="1"/>
    </row>
    <row r="3" spans="1:14">
      <c r="A3" s="437"/>
      <c r="B3" s="437"/>
      <c r="C3" s="509" t="s">
        <v>594</v>
      </c>
      <c r="D3" s="509"/>
      <c r="E3" s="509"/>
      <c r="F3" s="509"/>
      <c r="G3" s="510" t="s">
        <v>595</v>
      </c>
      <c r="H3" s="511"/>
      <c r="I3" s="511"/>
      <c r="J3" s="512"/>
    </row>
    <row r="4" spans="1:14" ht="60">
      <c r="A4" s="438" t="s">
        <v>0</v>
      </c>
      <c r="B4" s="438" t="s">
        <v>1</v>
      </c>
      <c r="C4" s="439" t="s">
        <v>596</v>
      </c>
      <c r="D4" s="439" t="s">
        <v>597</v>
      </c>
      <c r="E4" s="439" t="s">
        <v>598</v>
      </c>
      <c r="F4" s="439" t="s">
        <v>599</v>
      </c>
      <c r="G4" s="440" t="s">
        <v>596</v>
      </c>
      <c r="H4" s="440" t="s">
        <v>597</v>
      </c>
      <c r="I4" s="440" t="s">
        <v>598</v>
      </c>
      <c r="J4" s="440" t="s">
        <v>599</v>
      </c>
    </row>
    <row r="5" spans="1:14">
      <c r="A5" s="441">
        <v>1</v>
      </c>
      <c r="B5" s="441" t="s">
        <v>25</v>
      </c>
      <c r="C5" s="442">
        <v>679</v>
      </c>
      <c r="D5" s="443">
        <v>674.92370160113535</v>
      </c>
      <c r="E5" s="443">
        <v>-501.2810036802876</v>
      </c>
      <c r="F5" s="444">
        <v>0.69065600896996071</v>
      </c>
      <c r="G5" s="442">
        <v>683.41163473400024</v>
      </c>
      <c r="H5" s="442">
        <v>674.92370160113535</v>
      </c>
      <c r="I5" s="442">
        <v>-501.2810036802876</v>
      </c>
      <c r="J5" s="445">
        <v>0.69065600896996071</v>
      </c>
      <c r="L5" s="446"/>
      <c r="M5" s="446"/>
      <c r="N5" s="446"/>
    </row>
    <row r="6" spans="1:14">
      <c r="A6" s="441">
        <v>2</v>
      </c>
      <c r="B6" s="441" t="s">
        <v>26</v>
      </c>
      <c r="C6" s="442">
        <v>2967.9371351816021</v>
      </c>
      <c r="D6" s="443">
        <v>3339.467373161568</v>
      </c>
      <c r="E6" s="443">
        <v>713.9991667510568</v>
      </c>
      <c r="F6" s="444">
        <v>1.6370035504157836</v>
      </c>
      <c r="G6" s="442">
        <v>3272.278168169003</v>
      </c>
      <c r="H6" s="442">
        <v>3339.467373161568</v>
      </c>
      <c r="I6" s="442">
        <v>713.9991667510568</v>
      </c>
      <c r="J6" s="445">
        <v>1.6370035504157836</v>
      </c>
      <c r="L6" s="446"/>
      <c r="M6" s="446"/>
      <c r="N6" s="446"/>
    </row>
    <row r="7" spans="1:14">
      <c r="A7" s="441">
        <v>3</v>
      </c>
      <c r="B7" s="441" t="s">
        <v>27</v>
      </c>
      <c r="C7" s="442">
        <v>2604</v>
      </c>
      <c r="D7" s="443">
        <v>2271.5758665494195</v>
      </c>
      <c r="E7" s="443">
        <v>616.81980453274571</v>
      </c>
      <c r="F7" s="444">
        <v>1.1243121773174607</v>
      </c>
      <c r="G7" s="442">
        <v>2608.6194428899998</v>
      </c>
      <c r="H7" s="442">
        <v>2271.5758665494195</v>
      </c>
      <c r="I7" s="442">
        <v>616.81980453274571</v>
      </c>
      <c r="J7" s="445">
        <v>1.1243121773174607</v>
      </c>
      <c r="L7" s="446"/>
      <c r="M7" s="446"/>
      <c r="N7" s="446"/>
    </row>
    <row r="8" spans="1:14">
      <c r="A8" s="441">
        <v>4</v>
      </c>
      <c r="B8" s="441" t="s">
        <v>28</v>
      </c>
      <c r="C8" s="442">
        <v>3503</v>
      </c>
      <c r="D8" s="443">
        <v>4029.5466083963111</v>
      </c>
      <c r="E8" s="443">
        <v>1421.9690047048671</v>
      </c>
      <c r="F8" s="444">
        <v>1.9123117543725419</v>
      </c>
      <c r="G8" s="442">
        <v>3504.4355972200001</v>
      </c>
      <c r="H8" s="442">
        <v>4029.5466083963111</v>
      </c>
      <c r="I8" s="442">
        <v>1421.9690047048671</v>
      </c>
      <c r="J8" s="445">
        <v>1.9123117543725419</v>
      </c>
      <c r="L8" s="446"/>
      <c r="M8" s="446"/>
      <c r="N8" s="446"/>
    </row>
    <row r="9" spans="1:14">
      <c r="A9" s="441">
        <v>5</v>
      </c>
      <c r="B9" s="441" t="s">
        <v>29</v>
      </c>
      <c r="C9" s="442">
        <v>4650</v>
      </c>
      <c r="D9" s="443">
        <v>3687.662146075013</v>
      </c>
      <c r="E9" s="443">
        <v>1334.0789128097094</v>
      </c>
      <c r="F9" s="444">
        <v>1.7541884970352524</v>
      </c>
      <c r="G9" s="442">
        <v>4650.7617841300007</v>
      </c>
      <c r="H9" s="442">
        <v>3687.662146075013</v>
      </c>
      <c r="I9" s="442">
        <v>1334.0789128097094</v>
      </c>
      <c r="J9" s="445">
        <v>1.7541884970352524</v>
      </c>
      <c r="L9" s="446"/>
      <c r="M9" s="446"/>
      <c r="N9" s="446"/>
    </row>
    <row r="10" spans="1:14">
      <c r="A10" s="441">
        <v>6</v>
      </c>
      <c r="B10" s="441" t="s">
        <v>30</v>
      </c>
      <c r="C10" s="442">
        <v>2687</v>
      </c>
      <c r="D10" s="443">
        <v>2457.4444437611733</v>
      </c>
      <c r="E10" s="443">
        <v>623.38510805714623</v>
      </c>
      <c r="F10" s="444">
        <v>1.2160418598388523</v>
      </c>
      <c r="G10" s="442">
        <v>2687.6257415300001</v>
      </c>
      <c r="H10" s="442">
        <v>2457.4444437611733</v>
      </c>
      <c r="I10" s="442">
        <v>623.38510805714623</v>
      </c>
      <c r="J10" s="445">
        <v>1.2160418598388523</v>
      </c>
      <c r="L10" s="446"/>
      <c r="M10" s="446"/>
      <c r="N10" s="446"/>
    </row>
    <row r="11" spans="1:14">
      <c r="A11" s="441">
        <v>7</v>
      </c>
      <c r="B11" s="441" t="s">
        <v>31</v>
      </c>
      <c r="C11" s="442">
        <v>5138</v>
      </c>
      <c r="D11" s="443">
        <v>4574.137634967451</v>
      </c>
      <c r="E11" s="443">
        <v>1596.8762528775374</v>
      </c>
      <c r="F11" s="444">
        <v>2.1499566780864683</v>
      </c>
      <c r="G11" s="442">
        <v>5137.05</v>
      </c>
      <c r="H11" s="442">
        <v>4574.137634967451</v>
      </c>
      <c r="I11" s="442">
        <v>1596.8762528775374</v>
      </c>
      <c r="J11" s="445">
        <v>2.1499566780864683</v>
      </c>
      <c r="L11" s="446"/>
      <c r="M11" s="446"/>
      <c r="N11" s="446"/>
    </row>
    <row r="12" spans="1:14">
      <c r="A12" s="441">
        <v>8</v>
      </c>
      <c r="B12" s="441" t="s">
        <v>32</v>
      </c>
      <c r="C12" s="442">
        <v>4500</v>
      </c>
      <c r="D12" s="443">
        <v>4313.6684877882089</v>
      </c>
      <c r="E12" s="443">
        <v>1754.3133748463686</v>
      </c>
      <c r="F12" s="444">
        <v>1.9218986408847134</v>
      </c>
      <c r="G12" s="442">
        <v>4497.6200000000008</v>
      </c>
      <c r="H12" s="442">
        <v>4313.6684877882089</v>
      </c>
      <c r="I12" s="442">
        <v>1754.3133748463686</v>
      </c>
      <c r="J12" s="445">
        <v>1.9218986408847134</v>
      </c>
      <c r="L12" s="446"/>
      <c r="M12" s="446"/>
      <c r="N12" s="446"/>
    </row>
    <row r="13" spans="1:14">
      <c r="A13" s="441">
        <v>9</v>
      </c>
      <c r="B13" s="441" t="s">
        <v>33</v>
      </c>
      <c r="C13" s="442">
        <v>5848</v>
      </c>
      <c r="D13" s="443">
        <v>6093.1531706678979</v>
      </c>
      <c r="E13" s="443">
        <v>1818.4413067591959</v>
      </c>
      <c r="F13" s="444">
        <v>3.0376843059684671</v>
      </c>
      <c r="G13" s="442">
        <v>5849.5500794210011</v>
      </c>
      <c r="H13" s="442">
        <v>6093.1531706678979</v>
      </c>
      <c r="I13" s="442">
        <v>1818.4413067591959</v>
      </c>
      <c r="J13" s="445">
        <v>3.0376843059684671</v>
      </c>
      <c r="L13" s="446"/>
      <c r="M13" s="446"/>
      <c r="N13" s="446"/>
    </row>
    <row r="14" spans="1:14">
      <c r="A14" s="441">
        <v>10</v>
      </c>
      <c r="B14" s="441" t="s">
        <v>18</v>
      </c>
      <c r="C14" s="442">
        <v>1967</v>
      </c>
      <c r="D14" s="443">
        <v>1724.6416917637678</v>
      </c>
      <c r="E14" s="443">
        <v>653.00429578247304</v>
      </c>
      <c r="F14" s="444">
        <v>0.81228313881225533</v>
      </c>
      <c r="G14" s="442">
        <v>1968.4491286399998</v>
      </c>
      <c r="H14" s="442">
        <v>1724.6416917637678</v>
      </c>
      <c r="I14" s="442">
        <v>653.00429578247304</v>
      </c>
      <c r="J14" s="445">
        <v>0.81228313881225533</v>
      </c>
      <c r="L14" s="446"/>
      <c r="M14" s="446"/>
      <c r="N14" s="446"/>
    </row>
    <row r="15" spans="1:14">
      <c r="A15" s="441">
        <v>11</v>
      </c>
      <c r="B15" s="441" t="s">
        <v>34</v>
      </c>
      <c r="C15" s="442">
        <v>3627</v>
      </c>
      <c r="D15" s="443">
        <v>3486.9570383158734</v>
      </c>
      <c r="E15" s="443">
        <v>1107.5682909134009</v>
      </c>
      <c r="F15" s="444">
        <v>1.8223341537086588</v>
      </c>
      <c r="G15" s="442">
        <v>3626.1968574850002</v>
      </c>
      <c r="H15" s="442">
        <v>3486.9570383158734</v>
      </c>
      <c r="I15" s="442">
        <v>1107.5682909134009</v>
      </c>
      <c r="J15" s="445">
        <v>1.8223341537086588</v>
      </c>
      <c r="L15" s="446"/>
      <c r="M15" s="446"/>
      <c r="N15" s="446"/>
    </row>
    <row r="16" spans="1:14">
      <c r="A16" s="441">
        <v>12</v>
      </c>
      <c r="B16" s="441" t="s">
        <v>35</v>
      </c>
      <c r="C16" s="442">
        <v>5210</v>
      </c>
      <c r="D16" s="443">
        <v>4778.776392646866</v>
      </c>
      <c r="E16" s="443">
        <v>2470.280740389634</v>
      </c>
      <c r="F16" s="444">
        <v>1.800673955101582</v>
      </c>
      <c r="G16" s="442">
        <v>5317.1114332200004</v>
      </c>
      <c r="H16" s="442">
        <v>4778.776392646866</v>
      </c>
      <c r="I16" s="442">
        <v>2470.280740389634</v>
      </c>
      <c r="J16" s="445">
        <v>1.800673955101582</v>
      </c>
      <c r="L16" s="446"/>
      <c r="M16" s="446"/>
      <c r="N16" s="446"/>
    </row>
    <row r="17" spans="1:14">
      <c r="A17" s="441">
        <v>13</v>
      </c>
      <c r="B17" s="441" t="s">
        <v>36</v>
      </c>
      <c r="C17" s="442">
        <v>5938.4254810974371</v>
      </c>
      <c r="D17" s="443">
        <v>5334.7701471952978</v>
      </c>
      <c r="E17" s="443">
        <v>2094.6560273274736</v>
      </c>
      <c r="F17" s="444">
        <v>2.5082536636970638</v>
      </c>
      <c r="G17" s="442">
        <v>5548.7488639200001</v>
      </c>
      <c r="H17" s="442">
        <v>5334.7701471952978</v>
      </c>
      <c r="I17" s="442">
        <v>2094.6560273274736</v>
      </c>
      <c r="J17" s="445">
        <v>2.5082536636970638</v>
      </c>
      <c r="L17" s="446"/>
      <c r="M17" s="446"/>
      <c r="N17" s="446"/>
    </row>
    <row r="18" spans="1:14">
      <c r="A18" s="441">
        <v>14</v>
      </c>
      <c r="B18" s="441" t="s">
        <v>37</v>
      </c>
      <c r="C18" s="442">
        <v>2604</v>
      </c>
      <c r="D18" s="443">
        <v>2334.0932930200429</v>
      </c>
      <c r="E18" s="443">
        <v>703.09382524317016</v>
      </c>
      <c r="F18" s="444">
        <v>1.2262263073896984</v>
      </c>
      <c r="G18" s="442">
        <v>2604.2421695899998</v>
      </c>
      <c r="H18" s="442">
        <v>2334.0932930200429</v>
      </c>
      <c r="I18" s="442">
        <v>703.09382524317016</v>
      </c>
      <c r="J18" s="445">
        <v>1.2262263073896984</v>
      </c>
      <c r="L18" s="446"/>
      <c r="M18" s="446"/>
      <c r="N18" s="446"/>
    </row>
    <row r="19" spans="1:14">
      <c r="A19" s="513" t="s">
        <v>600</v>
      </c>
      <c r="B19" s="514"/>
      <c r="C19" s="442">
        <f t="shared" ref="C19" si="0">SUM(C5:C18)</f>
        <v>51923.362616279039</v>
      </c>
      <c r="D19" s="443">
        <v>49100.817995910023</v>
      </c>
      <c r="E19" s="443">
        <v>16407.20510731449</v>
      </c>
      <c r="F19" s="447">
        <f t="shared" ref="F19:G19" si="1">SUM(F5:F18)</f>
        <v>23.613824691598762</v>
      </c>
      <c r="G19" s="442">
        <f t="shared" si="1"/>
        <v>51956.100900949008</v>
      </c>
      <c r="H19" s="442">
        <v>49100.817995910023</v>
      </c>
      <c r="I19" s="442">
        <v>16407.20510731449</v>
      </c>
      <c r="J19" s="448">
        <v>23.613824691598762</v>
      </c>
      <c r="L19" s="446"/>
      <c r="M19" s="446"/>
      <c r="N19" s="446"/>
    </row>
    <row r="20" spans="1:14">
      <c r="H20" s="446"/>
      <c r="I20" s="446"/>
      <c r="J20" s="446"/>
    </row>
  </sheetData>
  <mergeCells count="3">
    <mergeCell ref="C3:F3"/>
    <mergeCell ref="G3:J3"/>
    <mergeCell ref="A19:B1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
  <sheetViews>
    <sheetView workbookViewId="0">
      <selection activeCell="K12" sqref="K12"/>
    </sheetView>
  </sheetViews>
  <sheetFormatPr defaultRowHeight="15"/>
  <cols>
    <col min="3" max="3" width="20" customWidth="1"/>
    <col min="7" max="7" width="11.85546875" customWidth="1"/>
    <col min="9" max="9" width="16.7109375" bestFit="1" customWidth="1"/>
  </cols>
  <sheetData>
    <row r="1" spans="1:9">
      <c r="A1" s="1" t="s">
        <v>601</v>
      </c>
    </row>
    <row r="2" spans="1:9" ht="15.75" thickBot="1"/>
    <row r="3" spans="1:9" ht="51.75" thickBot="1">
      <c r="B3" s="279" t="s">
        <v>0</v>
      </c>
      <c r="C3" s="280" t="s">
        <v>1</v>
      </c>
      <c r="D3" s="240" t="s">
        <v>602</v>
      </c>
      <c r="E3" s="240" t="s">
        <v>603</v>
      </c>
      <c r="F3" s="240" t="s">
        <v>77</v>
      </c>
      <c r="G3" s="240" t="s">
        <v>604</v>
      </c>
      <c r="H3" s="449" t="s">
        <v>38</v>
      </c>
    </row>
    <row r="4" spans="1:9">
      <c r="B4" s="17">
        <v>1</v>
      </c>
      <c r="C4" s="104" t="s">
        <v>25</v>
      </c>
      <c r="D4" s="450">
        <v>0.49093865010812199</v>
      </c>
      <c r="E4" s="450">
        <v>-18.260113962006493</v>
      </c>
      <c r="F4" s="450">
        <v>46.607345864691325</v>
      </c>
      <c r="G4" s="450">
        <v>0.52803564352633903</v>
      </c>
      <c r="H4" s="142">
        <v>29.366206196319297</v>
      </c>
      <c r="I4" s="451"/>
    </row>
    <row r="5" spans="1:9">
      <c r="B5" s="14">
        <v>2</v>
      </c>
      <c r="C5" s="452" t="s">
        <v>26</v>
      </c>
      <c r="D5" s="450">
        <v>-0.85723131530475949</v>
      </c>
      <c r="E5" s="450">
        <v>-16.084690969016528</v>
      </c>
      <c r="F5" s="450">
        <v>46.607345864691325</v>
      </c>
      <c r="G5" s="450">
        <v>0.52803564352633903</v>
      </c>
      <c r="H5" s="142">
        <v>30.193459223896379</v>
      </c>
      <c r="I5" s="451"/>
    </row>
    <row r="6" spans="1:9">
      <c r="B6" s="14">
        <v>3</v>
      </c>
      <c r="C6" s="452" t="s">
        <v>27</v>
      </c>
      <c r="D6" s="450">
        <v>-2.7016256470450295</v>
      </c>
      <c r="E6" s="450">
        <v>-5.3617312970090909</v>
      </c>
      <c r="F6" s="450">
        <v>46.607345864691325</v>
      </c>
      <c r="G6" s="450">
        <v>0.52803564352633903</v>
      </c>
      <c r="H6" s="142">
        <v>39.072024564163542</v>
      </c>
      <c r="I6" s="451"/>
    </row>
    <row r="7" spans="1:9">
      <c r="B7" s="14">
        <v>4</v>
      </c>
      <c r="C7" s="452" t="s">
        <v>28</v>
      </c>
      <c r="D7" s="450">
        <v>-0.71294544536003079</v>
      </c>
      <c r="E7" s="450">
        <v>-1.87277290442452</v>
      </c>
      <c r="F7" s="450">
        <v>46.607345864691325</v>
      </c>
      <c r="G7" s="450">
        <v>0.52803564352633903</v>
      </c>
      <c r="H7" s="142">
        <v>44.549663158433113</v>
      </c>
      <c r="I7" s="451"/>
    </row>
    <row r="8" spans="1:9">
      <c r="B8" s="14">
        <v>5</v>
      </c>
      <c r="C8" s="452" t="s">
        <v>29</v>
      </c>
      <c r="D8" s="450">
        <v>-2.5869432762538884</v>
      </c>
      <c r="E8" s="450">
        <v>-0.27817951007409658</v>
      </c>
      <c r="F8" s="450">
        <v>46.607345864691325</v>
      </c>
      <c r="G8" s="450">
        <v>0.52803564352633903</v>
      </c>
      <c r="H8" s="142">
        <v>44.270258721889675</v>
      </c>
      <c r="I8" s="451"/>
    </row>
    <row r="9" spans="1:9">
      <c r="B9" s="14">
        <v>6</v>
      </c>
      <c r="C9" s="452" t="s">
        <v>30</v>
      </c>
      <c r="D9" s="450">
        <v>-1.3829501389246459</v>
      </c>
      <c r="E9" s="450">
        <v>0.74936679587089994</v>
      </c>
      <c r="F9" s="450">
        <v>46.607345864691325</v>
      </c>
      <c r="G9" s="450">
        <v>0.52803564352633903</v>
      </c>
      <c r="H9" s="142">
        <v>46.501798165163919</v>
      </c>
      <c r="I9" s="451"/>
    </row>
    <row r="10" spans="1:9">
      <c r="B10" s="14">
        <v>7</v>
      </c>
      <c r="C10" s="452" t="s">
        <v>31</v>
      </c>
      <c r="D10" s="450">
        <v>-2.0225460009370866</v>
      </c>
      <c r="E10" s="450">
        <v>2.1964767978170641</v>
      </c>
      <c r="F10" s="450">
        <v>46.607345864691325</v>
      </c>
      <c r="G10" s="450">
        <v>0.52803564352633903</v>
      </c>
      <c r="H10" s="142">
        <v>47.309312305097642</v>
      </c>
      <c r="I10" s="451"/>
    </row>
    <row r="11" spans="1:9">
      <c r="B11" s="14">
        <v>8</v>
      </c>
      <c r="C11" s="452" t="s">
        <v>32</v>
      </c>
      <c r="D11" s="450">
        <v>-1.148168974541854</v>
      </c>
      <c r="E11" s="450">
        <v>3.073767213526132</v>
      </c>
      <c r="F11" s="450">
        <v>46.607345864691325</v>
      </c>
      <c r="G11" s="450">
        <v>0.52803564352633903</v>
      </c>
      <c r="H11" s="142">
        <v>49.060979747201941</v>
      </c>
      <c r="I11" s="451"/>
    </row>
    <row r="12" spans="1:9">
      <c r="B12" s="14">
        <v>9</v>
      </c>
      <c r="C12" s="452" t="s">
        <v>33</v>
      </c>
      <c r="D12" s="450">
        <v>1.0318104722148953</v>
      </c>
      <c r="E12" s="450">
        <v>0.67217577910503878</v>
      </c>
      <c r="F12" s="450">
        <v>46.607345864691325</v>
      </c>
      <c r="G12" s="450">
        <v>0.52803564352633903</v>
      </c>
      <c r="H12" s="142">
        <v>48.839367759537595</v>
      </c>
      <c r="I12" s="451"/>
    </row>
    <row r="13" spans="1:9">
      <c r="B13" s="14">
        <v>10</v>
      </c>
      <c r="C13" s="452" t="s">
        <v>18</v>
      </c>
      <c r="D13" s="450">
        <v>-5.9349798448888356</v>
      </c>
      <c r="E13" s="450">
        <v>4.0199126554757445</v>
      </c>
      <c r="F13" s="450">
        <v>46.607345864691325</v>
      </c>
      <c r="G13" s="450">
        <v>0.52803564352633903</v>
      </c>
      <c r="H13" s="142">
        <v>45.220314318804569</v>
      </c>
      <c r="I13" s="451"/>
    </row>
    <row r="14" spans="1:9">
      <c r="B14" s="14">
        <v>11</v>
      </c>
      <c r="C14" s="452" t="s">
        <v>34</v>
      </c>
      <c r="D14" s="450">
        <v>3.8250721215188066</v>
      </c>
      <c r="E14" s="450">
        <v>0.72534679409886349</v>
      </c>
      <c r="F14" s="450">
        <v>46.607345864691325</v>
      </c>
      <c r="G14" s="450">
        <v>0.52803564352633903</v>
      </c>
      <c r="H14" s="142">
        <v>51.685800423835332</v>
      </c>
      <c r="I14" s="451"/>
    </row>
    <row r="15" spans="1:9">
      <c r="B15" s="14">
        <v>12</v>
      </c>
      <c r="C15" s="452" t="s">
        <v>35</v>
      </c>
      <c r="D15" s="450">
        <v>5.016818574528302</v>
      </c>
      <c r="E15" s="450">
        <v>1.986968048687717</v>
      </c>
      <c r="F15" s="450">
        <v>46.607345864691325</v>
      </c>
      <c r="G15" s="450">
        <v>0.52803564352633903</v>
      </c>
      <c r="H15" s="142">
        <v>54.139168131433678</v>
      </c>
      <c r="I15" s="451"/>
    </row>
    <row r="16" spans="1:9">
      <c r="B16" s="14">
        <v>13</v>
      </c>
      <c r="C16" s="452" t="s">
        <v>36</v>
      </c>
      <c r="D16" s="450">
        <v>1.8433832728702852</v>
      </c>
      <c r="E16" s="450">
        <v>3.8423429955823587</v>
      </c>
      <c r="F16" s="450">
        <v>46.607345864691325</v>
      </c>
      <c r="G16" s="450">
        <v>0.52803564352633903</v>
      </c>
      <c r="H16" s="142">
        <v>52.821107776670303</v>
      </c>
      <c r="I16" s="451"/>
    </row>
    <row r="17" spans="2:9" ht="15.75" thickBot="1">
      <c r="B17" s="15">
        <v>14</v>
      </c>
      <c r="C17" s="16" t="s">
        <v>37</v>
      </c>
      <c r="D17" s="450">
        <v>-0.6947173261920998</v>
      </c>
      <c r="E17" s="450">
        <v>5.1738162733099262</v>
      </c>
      <c r="F17" s="450">
        <v>46.607345864691325</v>
      </c>
      <c r="G17" s="450">
        <v>0.52803564352633903</v>
      </c>
      <c r="H17" s="142">
        <v>51.614480455335489</v>
      </c>
      <c r="I17" s="4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workbookViewId="0"/>
  </sheetViews>
  <sheetFormatPr defaultRowHeight="15"/>
  <cols>
    <col min="2" max="2" width="35.85546875" bestFit="1" customWidth="1"/>
    <col min="3" max="3" width="9.28515625" bestFit="1" customWidth="1"/>
    <col min="4" max="4" width="11.5703125" customWidth="1"/>
    <col min="5" max="5" width="11.85546875" bestFit="1" customWidth="1"/>
    <col min="6" max="6" width="10.28515625" bestFit="1" customWidth="1"/>
    <col min="7" max="7" width="13.42578125" bestFit="1" customWidth="1"/>
    <col min="8" max="8" width="11.7109375" bestFit="1" customWidth="1"/>
  </cols>
  <sheetData>
    <row r="1" spans="1:10">
      <c r="A1" s="1" t="s">
        <v>74</v>
      </c>
      <c r="B1" s="2"/>
    </row>
    <row r="3" spans="1:10" ht="25.5">
      <c r="A3" s="171"/>
      <c r="B3" s="172"/>
      <c r="C3" s="173" t="s">
        <v>107</v>
      </c>
      <c r="D3" s="173" t="s">
        <v>108</v>
      </c>
      <c r="E3" s="173" t="s">
        <v>109</v>
      </c>
      <c r="F3" s="173" t="s">
        <v>77</v>
      </c>
      <c r="G3" s="173" t="s">
        <v>260</v>
      </c>
      <c r="H3" s="173" t="s">
        <v>259</v>
      </c>
    </row>
    <row r="4" spans="1:10" ht="25.5">
      <c r="A4" s="169" t="s">
        <v>0</v>
      </c>
      <c r="B4" s="169" t="s">
        <v>1</v>
      </c>
      <c r="C4" s="170" t="s">
        <v>115</v>
      </c>
      <c r="D4" s="170" t="s">
        <v>115</v>
      </c>
      <c r="E4" s="170" t="s">
        <v>115</v>
      </c>
      <c r="F4" s="170" t="s">
        <v>115</v>
      </c>
      <c r="G4" s="170" t="s">
        <v>115</v>
      </c>
      <c r="H4" s="170" t="s">
        <v>115</v>
      </c>
      <c r="J4" s="138"/>
    </row>
    <row r="5" spans="1:10">
      <c r="A5" s="71">
        <v>1</v>
      </c>
      <c r="B5" s="72" t="s">
        <v>2</v>
      </c>
      <c r="C5" s="137">
        <v>1.3940304663473051</v>
      </c>
      <c r="D5" s="137">
        <v>11.603899273020271</v>
      </c>
      <c r="E5" s="137">
        <v>15.316565570985302</v>
      </c>
      <c r="F5" s="137">
        <v>-1.8913880772979437</v>
      </c>
      <c r="G5" s="137">
        <v>24.102327378450884</v>
      </c>
      <c r="H5" s="137">
        <v>18.066737202895467</v>
      </c>
    </row>
    <row r="6" spans="1:10">
      <c r="A6" s="71">
        <v>2</v>
      </c>
      <c r="B6" s="72" t="s">
        <v>3</v>
      </c>
      <c r="C6" s="137">
        <v>2.2044310876782669</v>
      </c>
      <c r="D6" s="137">
        <v>5.3418011917924417</v>
      </c>
      <c r="E6" s="137">
        <v>15.316565570985301</v>
      </c>
      <c r="F6" s="137">
        <v>-1.8913880772979437</v>
      </c>
      <c r="G6" s="137">
        <v>19.903049534799578</v>
      </c>
      <c r="H6" s="137">
        <v>15.561897970404335</v>
      </c>
    </row>
    <row r="7" spans="1:10">
      <c r="A7" s="71">
        <v>3</v>
      </c>
      <c r="B7" s="72" t="s">
        <v>4</v>
      </c>
      <c r="C7" s="137">
        <v>0.71718905538170363</v>
      </c>
      <c r="D7" s="137">
        <v>9.9943887163871974</v>
      </c>
      <c r="E7" s="137">
        <v>15.316565570985302</v>
      </c>
      <c r="F7" s="137">
        <v>-1.8913880772979437</v>
      </c>
      <c r="G7" s="137">
        <v>22.137877522178822</v>
      </c>
      <c r="H7" s="137">
        <v>17.422932980242237</v>
      </c>
    </row>
    <row r="8" spans="1:10">
      <c r="A8" s="71">
        <v>4</v>
      </c>
      <c r="B8" s="72" t="s">
        <v>5</v>
      </c>
      <c r="C8" s="137">
        <v>-5.2061778707250665</v>
      </c>
      <c r="D8" s="137">
        <v>9.9943887163871974</v>
      </c>
      <c r="E8" s="137">
        <v>15.101360698787111</v>
      </c>
      <c r="F8" s="137">
        <v>-1.8913880772979437</v>
      </c>
      <c r="G8" s="137">
        <v>15.99930572387386</v>
      </c>
      <c r="H8" s="137">
        <v>17.207728108044048</v>
      </c>
    </row>
    <row r="9" spans="1:10">
      <c r="A9" s="71">
        <v>5</v>
      </c>
      <c r="B9" s="72" t="s">
        <v>6</v>
      </c>
      <c r="C9" s="137">
        <v>1.0024776541280735</v>
      </c>
      <c r="D9" s="137">
        <v>8.8248388456645515</v>
      </c>
      <c r="E9" s="137">
        <v>14.918743182458996</v>
      </c>
      <c r="F9" s="137">
        <v>-1.8913880772979437</v>
      </c>
      <c r="G9" s="137">
        <v>21.089703835820767</v>
      </c>
      <c r="H9" s="137">
        <v>16.557290643426875</v>
      </c>
    </row>
    <row r="10" spans="1:10">
      <c r="A10" s="71">
        <v>6</v>
      </c>
      <c r="B10" s="72" t="s">
        <v>7</v>
      </c>
      <c r="C10" s="137">
        <v>3.3392078962045395</v>
      </c>
      <c r="D10" s="137">
        <v>10.019133268607373</v>
      </c>
      <c r="E10" s="137">
        <v>15.796387500507423</v>
      </c>
      <c r="F10" s="137">
        <v>-1.8913880772979437</v>
      </c>
      <c r="G10" s="137">
        <v>25.259513934299921</v>
      </c>
      <c r="H10" s="137">
        <v>17.912652730652429</v>
      </c>
    </row>
    <row r="11" spans="1:10">
      <c r="A11" s="71">
        <v>7</v>
      </c>
      <c r="B11" s="72" t="s">
        <v>8</v>
      </c>
      <c r="C11" s="137">
        <v>2.3571369923175172</v>
      </c>
      <c r="D11" s="137">
        <v>7.7253675769632109</v>
      </c>
      <c r="E11" s="137">
        <v>24.5278155946204</v>
      </c>
      <c r="F11" s="137">
        <v>-1.8913880772979437</v>
      </c>
      <c r="G11" s="137">
        <v>31.173858571210541</v>
      </c>
      <c r="H11" s="137">
        <v>25.726574548107742</v>
      </c>
    </row>
    <row r="12" spans="1:10">
      <c r="A12" s="71">
        <v>8</v>
      </c>
      <c r="B12" s="72" t="s">
        <v>9</v>
      </c>
      <c r="C12" s="137">
        <v>2.8711842370512284</v>
      </c>
      <c r="D12" s="137">
        <v>7.7253675769632109</v>
      </c>
      <c r="E12" s="137">
        <v>14.006742355764681</v>
      </c>
      <c r="F12" s="137">
        <v>-1.8913880772979437</v>
      </c>
      <c r="G12" s="137">
        <v>21.166832577088535</v>
      </c>
      <c r="H12" s="137">
        <v>15.205501309252021</v>
      </c>
    </row>
    <row r="13" spans="1:10">
      <c r="A13" s="71">
        <v>9</v>
      </c>
      <c r="B13" s="72" t="s">
        <v>10</v>
      </c>
      <c r="C13" s="137">
        <v>0.87257451982317735</v>
      </c>
      <c r="D13" s="137">
        <v>3.3581340367241421</v>
      </c>
      <c r="E13" s="137">
        <v>12.286071495443561</v>
      </c>
      <c r="F13" s="137">
        <v>-1.8913880772979437</v>
      </c>
      <c r="G13" s="137">
        <v>13.953765167348109</v>
      </c>
      <c r="H13" s="137">
        <v>11.737937032835275</v>
      </c>
    </row>
    <row r="14" spans="1:10">
      <c r="A14" s="71">
        <v>10</v>
      </c>
      <c r="B14" s="72" t="s">
        <v>110</v>
      </c>
      <c r="C14" s="137">
        <v>3.3817141826047474</v>
      </c>
      <c r="D14" s="137">
        <v>6.1973262157747788</v>
      </c>
      <c r="E14" s="137">
        <v>13.19113160232974</v>
      </c>
      <c r="F14" s="137">
        <v>-1.8913880772979437</v>
      </c>
      <c r="G14" s="137">
        <v>19.63931868025637</v>
      </c>
      <c r="H14" s="137">
        <v>13.778674011341709</v>
      </c>
    </row>
    <row r="15" spans="1:10">
      <c r="A15" s="71">
        <v>11</v>
      </c>
      <c r="B15" s="72" t="s">
        <v>11</v>
      </c>
      <c r="C15" s="137">
        <v>3.2116764461629197</v>
      </c>
      <c r="D15" s="137">
        <v>6.1973262157747788</v>
      </c>
      <c r="E15" s="137">
        <v>7.9575301754919865</v>
      </c>
      <c r="F15" s="137">
        <v>-1.8913880772979437</v>
      </c>
      <c r="G15" s="137">
        <v>14.235679516976784</v>
      </c>
      <c r="H15" s="137">
        <v>8.5450725845039557</v>
      </c>
    </row>
    <row r="16" spans="1:10">
      <c r="A16" s="71">
        <v>12</v>
      </c>
      <c r="B16" s="72" t="s">
        <v>12</v>
      </c>
      <c r="C16" s="137">
        <v>0.32507561047099298</v>
      </c>
      <c r="D16" s="137">
        <v>3.2083456368888017</v>
      </c>
      <c r="E16" s="137">
        <v>6.6738378966705936</v>
      </c>
      <c r="F16" s="137">
        <v>-1.8913880772979437</v>
      </c>
      <c r="G16" s="137">
        <v>7.6742019393546848</v>
      </c>
      <c r="H16" s="137">
        <v>6.0657880741281716</v>
      </c>
    </row>
    <row r="17" spans="1:9">
      <c r="A17" s="71">
        <v>13</v>
      </c>
      <c r="B17" s="72" t="s">
        <v>13</v>
      </c>
      <c r="C17" s="137">
        <v>3.3115739352181315</v>
      </c>
      <c r="D17" s="137">
        <v>1.9832938071068609</v>
      </c>
      <c r="E17" s="137">
        <v>3.8614388717154515</v>
      </c>
      <c r="F17" s="137">
        <v>-1.8913880772979437</v>
      </c>
      <c r="G17" s="137">
        <v>6.8682597753211283</v>
      </c>
      <c r="H17" s="137">
        <v>2.7633683172602521</v>
      </c>
    </row>
    <row r="18" spans="1:9">
      <c r="A18" s="71">
        <v>14</v>
      </c>
      <c r="B18" s="72" t="s">
        <v>111</v>
      </c>
      <c r="C18" s="137">
        <v>1.6503759062039576</v>
      </c>
      <c r="D18" s="137">
        <v>1.9832938071068609</v>
      </c>
      <c r="E18" s="137">
        <v>3.3447134410703216</v>
      </c>
      <c r="F18" s="137">
        <v>-1.8913880772979437</v>
      </c>
      <c r="G18" s="137">
        <v>4.6903363156618241</v>
      </c>
      <c r="H18" s="137">
        <v>2.2466428866151227</v>
      </c>
    </row>
    <row r="19" spans="1:9">
      <c r="A19" s="71">
        <v>15</v>
      </c>
      <c r="B19" s="72" t="s">
        <v>112</v>
      </c>
      <c r="C19" s="137">
        <v>4.0115543419057111</v>
      </c>
      <c r="D19" s="137">
        <v>0.59555292700869078</v>
      </c>
      <c r="E19" s="137">
        <v>0.14841123631601125</v>
      </c>
      <c r="F19" s="137">
        <v>-1.8913880772979437</v>
      </c>
      <c r="G19" s="137">
        <v>2.7450198425307319</v>
      </c>
      <c r="H19" s="137">
        <v>-1.5047556701784561</v>
      </c>
    </row>
    <row r="20" spans="1:9">
      <c r="A20" s="71">
        <v>16</v>
      </c>
      <c r="B20" s="72" t="s">
        <v>14</v>
      </c>
      <c r="C20" s="137">
        <v>3.5991358047507722</v>
      </c>
      <c r="D20" s="137">
        <v>-0.93252484304860217</v>
      </c>
      <c r="E20" s="137">
        <v>0</v>
      </c>
      <c r="F20" s="137">
        <v>-1.8913880772979437</v>
      </c>
      <c r="G20" s="137">
        <v>0.96172785301394681</v>
      </c>
      <c r="H20" s="137">
        <v>-2.2643980145173845</v>
      </c>
    </row>
    <row r="21" spans="1:9">
      <c r="A21" s="71">
        <v>17</v>
      </c>
      <c r="B21" s="72" t="s">
        <v>113</v>
      </c>
      <c r="C21" s="137">
        <v>2.2142198228042282</v>
      </c>
      <c r="D21" s="137">
        <v>-0.27241281755141072</v>
      </c>
      <c r="E21" s="137">
        <v>0</v>
      </c>
      <c r="F21" s="137">
        <v>-1.8913880772979437</v>
      </c>
      <c r="G21" s="137">
        <v>0.10490149146515604</v>
      </c>
      <c r="H21" s="137">
        <v>-2.0003532043185079</v>
      </c>
    </row>
    <row r="22" spans="1:9">
      <c r="A22" s="71">
        <v>18</v>
      </c>
      <c r="B22" s="72" t="s">
        <v>15</v>
      </c>
      <c r="C22" s="137">
        <v>1.1715402170397693</v>
      </c>
      <c r="D22" s="137">
        <v>-0.13221047357323987</v>
      </c>
      <c r="E22" s="137">
        <v>0</v>
      </c>
      <c r="F22" s="137">
        <v>-1.8913880772979437</v>
      </c>
      <c r="G22" s="137">
        <v>-0.82561623911676629</v>
      </c>
      <c r="H22" s="137">
        <v>-1.9442722667272396</v>
      </c>
    </row>
    <row r="23" spans="1:9">
      <c r="A23" s="71">
        <v>19</v>
      </c>
      <c r="B23" s="72" t="s">
        <v>16</v>
      </c>
      <c r="C23" s="137">
        <v>3.7301735036396075</v>
      </c>
      <c r="D23" s="137">
        <v>-1.7130162154322628</v>
      </c>
      <c r="E23" s="137">
        <v>0</v>
      </c>
      <c r="F23" s="137">
        <v>-1.8913880772979437</v>
      </c>
      <c r="G23" s="137">
        <v>0.46837245399585337</v>
      </c>
      <c r="H23" s="137">
        <v>-2.5765945634708487</v>
      </c>
    </row>
    <row r="24" spans="1:9">
      <c r="A24" s="71">
        <v>20</v>
      </c>
      <c r="B24" s="72" t="s">
        <v>17</v>
      </c>
      <c r="C24" s="137">
        <v>8.8371185398158349</v>
      </c>
      <c r="D24" s="137">
        <v>-3.94186880583749</v>
      </c>
      <c r="E24" s="137">
        <v>0</v>
      </c>
      <c r="F24" s="137">
        <v>-1.8913880772979437</v>
      </c>
      <c r="G24" s="137">
        <v>3.7922354178478996</v>
      </c>
      <c r="H24" s="137">
        <v>-3.4681355996329399</v>
      </c>
    </row>
    <row r="25" spans="1:9">
      <c r="A25" s="71">
        <v>21</v>
      </c>
      <c r="B25" s="72" t="s">
        <v>114</v>
      </c>
      <c r="C25" s="137">
        <v>5.8828298946488422</v>
      </c>
      <c r="D25" s="137">
        <v>-4.0598137234021969</v>
      </c>
      <c r="E25" s="137">
        <v>0</v>
      </c>
      <c r="F25" s="137">
        <v>-1.8913880772979437</v>
      </c>
      <c r="G25" s="137">
        <v>0.74359083862914099</v>
      </c>
      <c r="H25" s="137">
        <v>-3.5153135666588224</v>
      </c>
    </row>
    <row r="26" spans="1:9">
      <c r="A26" s="71">
        <v>22</v>
      </c>
      <c r="B26" s="72" t="s">
        <v>19</v>
      </c>
      <c r="C26" s="137">
        <v>2.8320237998822928</v>
      </c>
      <c r="D26" s="137">
        <v>2.1146186234912583</v>
      </c>
      <c r="E26" s="137">
        <v>-6.2682780355725036</v>
      </c>
      <c r="F26" s="137">
        <v>-1.8913880772979437</v>
      </c>
      <c r="G26" s="137">
        <v>-3.6359474141951478</v>
      </c>
      <c r="H26" s="137">
        <v>-7.3138186634739437</v>
      </c>
    </row>
    <row r="27" spans="1:9">
      <c r="A27" s="71">
        <v>23</v>
      </c>
      <c r="B27" s="72" t="s">
        <v>20</v>
      </c>
      <c r="C27" s="137">
        <v>-4.244078118937809</v>
      </c>
      <c r="D27" s="137">
        <v>2.1146186234912583</v>
      </c>
      <c r="E27" s="137">
        <v>-5.413107945321487</v>
      </c>
      <c r="F27" s="137">
        <v>-1.8913880772979437</v>
      </c>
      <c r="G27" s="137">
        <v>-9.8568792427642329</v>
      </c>
      <c r="H27" s="137">
        <v>-6.4586485732229271</v>
      </c>
    </row>
    <row r="28" spans="1:9">
      <c r="A28" s="71">
        <v>24</v>
      </c>
      <c r="B28" s="72" t="s">
        <v>21</v>
      </c>
      <c r="C28" s="137">
        <v>-3.7054379713095456</v>
      </c>
      <c r="D28" s="137">
        <v>2.1146186234912583</v>
      </c>
      <c r="E28" s="137">
        <v>0</v>
      </c>
      <c r="F28" s="137">
        <v>-1.8913880772979437</v>
      </c>
      <c r="G28" s="137">
        <v>-3.9051311498144825</v>
      </c>
      <c r="H28" s="137">
        <v>-1.0455406279014403</v>
      </c>
    </row>
    <row r="29" spans="1:9">
      <c r="A29" s="71">
        <v>25</v>
      </c>
      <c r="B29" s="72" t="s">
        <v>22</v>
      </c>
      <c r="C29" s="137">
        <v>-0.85725354991495439</v>
      </c>
      <c r="D29" s="137">
        <v>-2.2885858531829935</v>
      </c>
      <c r="E29" s="137">
        <v>0</v>
      </c>
      <c r="F29" s="137">
        <v>-1.8913880772979437</v>
      </c>
      <c r="G29" s="137">
        <v>-4.5795103097592929</v>
      </c>
      <c r="H29" s="137">
        <v>-2.8068224185711412</v>
      </c>
    </row>
    <row r="30" spans="1:9">
      <c r="A30" s="71">
        <v>26</v>
      </c>
      <c r="B30" s="72" t="s">
        <v>23</v>
      </c>
      <c r="C30" s="137">
        <v>-1.3589119627517217</v>
      </c>
      <c r="D30" s="137">
        <v>-3.9209075918501965</v>
      </c>
      <c r="E30" s="137">
        <v>0</v>
      </c>
      <c r="F30" s="137">
        <v>-1.8913880772979437</v>
      </c>
      <c r="G30" s="137">
        <v>-6.3870261135298225</v>
      </c>
      <c r="H30" s="137">
        <v>-3.4597511140380224</v>
      </c>
    </row>
    <row r="31" spans="1:9">
      <c r="A31" s="71">
        <v>27</v>
      </c>
      <c r="B31" s="72" t="s">
        <v>24</v>
      </c>
      <c r="C31" s="137">
        <v>1.3781167520375819E-3</v>
      </c>
      <c r="D31" s="137">
        <v>-5.35805547693219</v>
      </c>
      <c r="E31" s="137">
        <v>0</v>
      </c>
      <c r="F31" s="137">
        <v>-1.8913880772979437</v>
      </c>
      <c r="G31" s="137">
        <v>-6.1764543420916578</v>
      </c>
      <c r="H31" s="137">
        <v>-4.0346102680708196</v>
      </c>
    </row>
    <row r="32" spans="1:9">
      <c r="A32" s="136"/>
      <c r="B32" s="132"/>
      <c r="C32" s="133"/>
      <c r="D32" s="133"/>
      <c r="E32" s="133"/>
      <c r="F32" s="133"/>
      <c r="G32" s="133"/>
      <c r="H32" s="135"/>
      <c r="I32" s="134"/>
    </row>
    <row r="33" spans="1:8">
      <c r="A33" s="134"/>
      <c r="B33" s="134"/>
      <c r="C33" s="459" t="s">
        <v>229</v>
      </c>
      <c r="D33" s="459"/>
      <c r="E33" s="459"/>
      <c r="F33" s="131">
        <v>-11.178989</v>
      </c>
      <c r="G33" s="458"/>
      <c r="H33" s="458"/>
    </row>
  </sheetData>
  <mergeCells count="2">
    <mergeCell ref="G33:H33"/>
    <mergeCell ref="C33:E33"/>
  </mergeCells>
  <conditionalFormatting sqref="C5:H32">
    <cfRule type="cellIs" dxfId="34" priority="2" operator="equal">
      <formula>0</formula>
    </cfRule>
  </conditionalFormatting>
  <conditionalFormatting sqref="F33">
    <cfRule type="cellIs" dxfId="33" priority="1"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
  <sheetViews>
    <sheetView workbookViewId="0">
      <selection sqref="A1:E1"/>
    </sheetView>
  </sheetViews>
  <sheetFormatPr defaultRowHeight="15"/>
  <cols>
    <col min="1" max="1" width="17.28515625" bestFit="1" customWidth="1"/>
    <col min="2" max="2" width="16.42578125" bestFit="1" customWidth="1"/>
  </cols>
  <sheetData>
    <row r="1" spans="1:5">
      <c r="A1" s="461" t="s">
        <v>71</v>
      </c>
      <c r="B1" s="461"/>
      <c r="C1" s="461"/>
      <c r="D1" s="461"/>
      <c r="E1" s="461"/>
    </row>
    <row r="3" spans="1:5">
      <c r="A3" s="460" t="s">
        <v>40</v>
      </c>
      <c r="B3" s="460" t="s">
        <v>41</v>
      </c>
      <c r="C3" s="460" t="s">
        <v>42</v>
      </c>
      <c r="D3" s="460"/>
      <c r="E3" s="460"/>
    </row>
    <row r="4" spans="1:5">
      <c r="A4" s="460"/>
      <c r="B4" s="460"/>
      <c r="C4" s="73" t="s">
        <v>43</v>
      </c>
      <c r="D4" s="73" t="s">
        <v>44</v>
      </c>
      <c r="E4" s="73" t="s">
        <v>45</v>
      </c>
    </row>
    <row r="5" spans="1:5">
      <c r="A5" s="74" t="s">
        <v>46</v>
      </c>
      <c r="B5" s="74" t="s">
        <v>47</v>
      </c>
      <c r="C5" s="139">
        <v>0.18485199999999999</v>
      </c>
      <c r="D5" s="139">
        <v>0.10574699999999999</v>
      </c>
      <c r="E5" s="139">
        <v>7.6192999999999997E-2</v>
      </c>
    </row>
    <row r="6" spans="1:5">
      <c r="A6" s="74" t="s">
        <v>46</v>
      </c>
      <c r="B6" s="74" t="s">
        <v>48</v>
      </c>
      <c r="C6" s="139">
        <v>0.40721499999999999</v>
      </c>
      <c r="D6" s="139">
        <v>0.251946</v>
      </c>
      <c r="E6" s="139">
        <v>0.18323600000000001</v>
      </c>
    </row>
    <row r="7" spans="1:5">
      <c r="A7" s="74" t="s">
        <v>49</v>
      </c>
      <c r="B7" s="74" t="s">
        <v>47</v>
      </c>
      <c r="C7" s="139"/>
      <c r="D7" s="139">
        <v>0.331565</v>
      </c>
      <c r="E7" s="139">
        <v>0.239788</v>
      </c>
    </row>
    <row r="8" spans="1:5">
      <c r="A8" s="74" t="s">
        <v>49</v>
      </c>
      <c r="B8" s="74" t="s">
        <v>48</v>
      </c>
      <c r="C8" s="139"/>
      <c r="D8" s="139">
        <v>0.54434499999999997</v>
      </c>
      <c r="E8" s="139">
        <v>0.39732600000000001</v>
      </c>
    </row>
    <row r="11" spans="1:5">
      <c r="C11" s="124"/>
      <c r="D11" s="124"/>
      <c r="E11" s="124"/>
    </row>
    <row r="12" spans="1:5">
      <c r="C12" s="124"/>
      <c r="D12" s="124"/>
      <c r="E12" s="124"/>
    </row>
    <row r="13" spans="1:5">
      <c r="C13" s="124"/>
      <c r="D13" s="124"/>
      <c r="E13" s="124"/>
    </row>
  </sheetData>
  <mergeCells count="4">
    <mergeCell ref="A3:A4"/>
    <mergeCell ref="B3:B4"/>
    <mergeCell ref="C3:E3"/>
    <mergeCell ref="A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7"/>
  <sheetViews>
    <sheetView zoomScale="73" zoomScaleNormal="73" workbookViewId="0">
      <selection sqref="A1:F1"/>
    </sheetView>
  </sheetViews>
  <sheetFormatPr defaultRowHeight="15"/>
  <cols>
    <col min="1" max="1" width="21" bestFit="1" customWidth="1"/>
    <col min="2" max="2" width="10.7109375" customWidth="1"/>
    <col min="3" max="3" width="20.7109375" customWidth="1"/>
    <col min="4" max="4" width="11.7109375" customWidth="1"/>
    <col min="5" max="5" width="20" bestFit="1" customWidth="1"/>
    <col min="6" max="6" width="10.85546875" bestFit="1" customWidth="1"/>
  </cols>
  <sheetData>
    <row r="1" spans="1:6">
      <c r="A1" s="461" t="s">
        <v>72</v>
      </c>
      <c r="B1" s="461"/>
      <c r="C1" s="461"/>
      <c r="D1" s="461"/>
      <c r="E1" s="461"/>
      <c r="F1" s="461"/>
    </row>
    <row r="2" spans="1:6" ht="15.75" thickBot="1"/>
    <row r="3" spans="1:6" ht="15.75" thickBot="1">
      <c r="A3" s="107" t="s">
        <v>50</v>
      </c>
      <c r="B3" s="108" t="s">
        <v>51</v>
      </c>
      <c r="C3" s="109" t="s">
        <v>50</v>
      </c>
      <c r="D3" s="108" t="s">
        <v>51</v>
      </c>
      <c r="E3" s="109" t="s">
        <v>50</v>
      </c>
      <c r="F3" s="108" t="s">
        <v>51</v>
      </c>
    </row>
    <row r="4" spans="1:6">
      <c r="A4" s="148" t="s">
        <v>159</v>
      </c>
      <c r="B4" s="149">
        <v>3.9439468462486076</v>
      </c>
      <c r="C4" s="150" t="s">
        <v>178</v>
      </c>
      <c r="D4" s="149">
        <v>2.2090159144252981</v>
      </c>
      <c r="E4" s="150" t="s">
        <v>198</v>
      </c>
      <c r="F4" s="149">
        <v>0.18183140184672031</v>
      </c>
    </row>
    <row r="5" spans="1:6">
      <c r="A5" s="151" t="s">
        <v>160</v>
      </c>
      <c r="B5" s="149">
        <v>0.60216151886803004</v>
      </c>
      <c r="C5" s="150" t="s">
        <v>179</v>
      </c>
      <c r="D5" s="149">
        <v>5.4722259764752756</v>
      </c>
      <c r="E5" s="150" t="s">
        <v>199</v>
      </c>
      <c r="F5" s="149">
        <v>0.60541010660982031</v>
      </c>
    </row>
    <row r="6" spans="1:6">
      <c r="A6" s="151" t="s">
        <v>161</v>
      </c>
      <c r="B6" s="149">
        <v>2.8224399832690485</v>
      </c>
      <c r="C6" s="150" t="s">
        <v>242</v>
      </c>
      <c r="D6" s="149">
        <v>1.9737354065659802</v>
      </c>
      <c r="E6" s="150" t="s">
        <v>200</v>
      </c>
      <c r="F6" s="149">
        <v>0.33692257818285232</v>
      </c>
    </row>
    <row r="7" spans="1:6">
      <c r="A7" s="151" t="s">
        <v>162</v>
      </c>
      <c r="B7" s="149">
        <v>1.912237374373333</v>
      </c>
      <c r="C7" s="150" t="s">
        <v>180</v>
      </c>
      <c r="D7" s="149">
        <v>0.58628672445768115</v>
      </c>
      <c r="E7" s="150" t="s">
        <v>201</v>
      </c>
      <c r="F7" s="149">
        <v>0.52848161517226222</v>
      </c>
    </row>
    <row r="8" spans="1:6">
      <c r="A8" s="151" t="s">
        <v>163</v>
      </c>
      <c r="B8" s="149">
        <v>0.7002227871398663</v>
      </c>
      <c r="C8" s="150" t="s">
        <v>181</v>
      </c>
      <c r="D8" s="149">
        <v>-6.2979844168279655</v>
      </c>
      <c r="E8" s="150" t="s">
        <v>202</v>
      </c>
      <c r="F8" s="149">
        <v>0.80613303966093253</v>
      </c>
    </row>
    <row r="9" spans="1:6">
      <c r="A9" s="151" t="s">
        <v>164</v>
      </c>
      <c r="B9" s="149">
        <v>1.383315178098194</v>
      </c>
      <c r="C9" s="150" t="s">
        <v>243</v>
      </c>
      <c r="D9" s="149">
        <v>3.4674503110821977</v>
      </c>
      <c r="E9" s="150" t="s">
        <v>245</v>
      </c>
      <c r="F9" s="149">
        <v>3.3443452170826324</v>
      </c>
    </row>
    <row r="10" spans="1:6">
      <c r="A10" s="151" t="s">
        <v>227</v>
      </c>
      <c r="B10" s="149">
        <v>0.59445022419971305</v>
      </c>
      <c r="C10" s="150" t="s">
        <v>182</v>
      </c>
      <c r="D10" s="149">
        <v>1.2652150042088492</v>
      </c>
      <c r="E10" s="150" t="s">
        <v>203</v>
      </c>
      <c r="F10" s="149">
        <v>0.35164192254088977</v>
      </c>
    </row>
    <row r="11" spans="1:6">
      <c r="A11" s="151" t="s">
        <v>240</v>
      </c>
      <c r="B11" s="149">
        <v>1.188900448399524</v>
      </c>
      <c r="C11" s="150" t="s">
        <v>183</v>
      </c>
      <c r="D11" s="149">
        <v>2.0679997846814562</v>
      </c>
      <c r="E11" s="150" t="s">
        <v>246</v>
      </c>
      <c r="F11" s="149">
        <v>1.6819695331951339</v>
      </c>
    </row>
    <row r="12" spans="1:6">
      <c r="A12" s="151" t="s">
        <v>241</v>
      </c>
      <c r="B12" s="149">
        <v>3.5970371507197729</v>
      </c>
      <c r="C12" s="150" t="s">
        <v>184</v>
      </c>
      <c r="D12" s="149">
        <v>0.55237700075143492</v>
      </c>
      <c r="E12" s="150" t="s">
        <v>223</v>
      </c>
      <c r="F12" s="149">
        <v>0.15457278352222073</v>
      </c>
    </row>
    <row r="13" spans="1:6">
      <c r="A13" s="151" t="s">
        <v>165</v>
      </c>
      <c r="B13" s="149">
        <v>1.6088053108231211</v>
      </c>
      <c r="C13" s="150" t="s">
        <v>185</v>
      </c>
      <c r="D13" s="149">
        <v>4.0499814437201147</v>
      </c>
      <c r="E13" s="150" t="s">
        <v>204</v>
      </c>
      <c r="F13" s="149">
        <v>2.6514268013247033</v>
      </c>
    </row>
    <row r="14" spans="1:6">
      <c r="A14" s="151" t="s">
        <v>221</v>
      </c>
      <c r="B14" s="149">
        <v>3.4116799068506274</v>
      </c>
      <c r="C14" s="150" t="s">
        <v>186</v>
      </c>
      <c r="D14" s="149">
        <v>0.23293532289717131</v>
      </c>
      <c r="E14" s="150" t="s">
        <v>205</v>
      </c>
      <c r="F14" s="149">
        <v>2.3107158590904726</v>
      </c>
    </row>
    <row r="15" spans="1:6">
      <c r="A15" s="151" t="s">
        <v>166</v>
      </c>
      <c r="B15" s="149">
        <v>0.10593497747573567</v>
      </c>
      <c r="C15" s="150" t="s">
        <v>187</v>
      </c>
      <c r="D15" s="149">
        <v>0.29480725590999596</v>
      </c>
      <c r="E15" s="152" t="s">
        <v>224</v>
      </c>
      <c r="F15" s="149">
        <v>1.0354992959841618</v>
      </c>
    </row>
    <row r="16" spans="1:6">
      <c r="A16" s="151" t="s">
        <v>167</v>
      </c>
      <c r="B16" s="149">
        <v>-3.3729551240508984E-2</v>
      </c>
      <c r="C16" s="150" t="s">
        <v>188</v>
      </c>
      <c r="D16" s="149">
        <v>0.69327441410845581</v>
      </c>
      <c r="E16" s="152" t="s">
        <v>206</v>
      </c>
      <c r="F16" s="149">
        <v>9.3433331949974316E-2</v>
      </c>
    </row>
    <row r="17" spans="1:6">
      <c r="A17" s="151" t="s">
        <v>168</v>
      </c>
      <c r="B17" s="149">
        <v>0.10097019890702634</v>
      </c>
      <c r="C17" s="150" t="s">
        <v>222</v>
      </c>
      <c r="D17" s="149">
        <v>0.77921178036989414</v>
      </c>
      <c r="E17" s="152" t="s">
        <v>207</v>
      </c>
      <c r="F17" s="149">
        <v>1.6288077911390648E-2</v>
      </c>
    </row>
    <row r="18" spans="1:6">
      <c r="A18" s="151" t="s">
        <v>169</v>
      </c>
      <c r="B18" s="149">
        <v>0.11676714938118958</v>
      </c>
      <c r="C18" s="150" t="s">
        <v>189</v>
      </c>
      <c r="D18" s="149">
        <v>1.6935498450855162</v>
      </c>
      <c r="E18" s="152" t="s">
        <v>208</v>
      </c>
      <c r="F18" s="149">
        <v>0.31390563001519695</v>
      </c>
    </row>
    <row r="19" spans="1:6">
      <c r="A19" s="151" t="s">
        <v>170</v>
      </c>
      <c r="B19" s="149">
        <v>3.4701250492170463</v>
      </c>
      <c r="C19" s="150" t="s">
        <v>244</v>
      </c>
      <c r="D19" s="149">
        <v>9.650990615759774</v>
      </c>
      <c r="E19" s="152" t="s">
        <v>209</v>
      </c>
      <c r="F19" s="149">
        <v>0.86722252952851497</v>
      </c>
    </row>
    <row r="20" spans="1:6">
      <c r="A20" s="151" t="s">
        <v>171</v>
      </c>
      <c r="B20" s="149">
        <v>1.5322695299451958</v>
      </c>
      <c r="C20" s="150" t="s">
        <v>190</v>
      </c>
      <c r="D20" s="149">
        <v>0.37642427031641718</v>
      </c>
      <c r="E20" s="152" t="s">
        <v>210</v>
      </c>
      <c r="F20" s="149">
        <v>0.25519547900232864</v>
      </c>
    </row>
    <row r="21" spans="1:6">
      <c r="A21" s="151" t="s">
        <v>172</v>
      </c>
      <c r="B21" s="149">
        <v>4.7766049431957579E-2</v>
      </c>
      <c r="C21" s="150" t="s">
        <v>191</v>
      </c>
      <c r="D21" s="149">
        <v>-0.84643204352135748</v>
      </c>
      <c r="E21" s="152" t="s">
        <v>211</v>
      </c>
      <c r="F21" s="149">
        <v>0.23771671318842244</v>
      </c>
    </row>
    <row r="22" spans="1:6">
      <c r="A22" s="151" t="s">
        <v>173</v>
      </c>
      <c r="B22" s="149">
        <v>1.6785081880973913</v>
      </c>
      <c r="C22" s="150" t="s">
        <v>192</v>
      </c>
      <c r="D22" s="149">
        <v>2.5483967827196299</v>
      </c>
      <c r="E22" s="152" t="s">
        <v>225</v>
      </c>
      <c r="F22" s="149">
        <v>1.333700731439764</v>
      </c>
    </row>
    <row r="23" spans="1:6">
      <c r="A23" s="151" t="s">
        <v>174</v>
      </c>
      <c r="B23" s="149">
        <v>0.47243716398928187</v>
      </c>
      <c r="C23" s="150" t="s">
        <v>193</v>
      </c>
      <c r="D23" s="149">
        <v>2.3066657516651898</v>
      </c>
      <c r="E23" s="152" t="s">
        <v>212</v>
      </c>
      <c r="F23" s="149">
        <v>2.0204249793271143</v>
      </c>
    </row>
    <row r="24" spans="1:6">
      <c r="A24" s="151" t="s">
        <v>175</v>
      </c>
      <c r="B24" s="149">
        <v>1.5957421498310749</v>
      </c>
      <c r="C24" s="150" t="s">
        <v>194</v>
      </c>
      <c r="D24" s="149">
        <v>0.55351130021159256</v>
      </c>
      <c r="E24" s="206" t="s">
        <v>267</v>
      </c>
      <c r="F24" s="149">
        <v>0.78572849836480729</v>
      </c>
    </row>
    <row r="25" spans="1:6">
      <c r="A25" s="151" t="s">
        <v>176</v>
      </c>
      <c r="B25" s="149">
        <v>2.6215763890081933</v>
      </c>
      <c r="C25" s="150" t="s">
        <v>195</v>
      </c>
      <c r="D25" s="149">
        <v>0.16658223007585937</v>
      </c>
      <c r="E25" s="152" t="s">
        <v>213</v>
      </c>
      <c r="F25" s="149">
        <v>9.7713095716476892E-2</v>
      </c>
    </row>
    <row r="26" spans="1:6">
      <c r="A26" s="153" t="s">
        <v>177</v>
      </c>
      <c r="B26" s="149">
        <v>2.2177890555935988</v>
      </c>
      <c r="C26" s="154" t="s">
        <v>196</v>
      </c>
      <c r="D26" s="149">
        <v>1.306526360371888</v>
      </c>
      <c r="E26" s="152" t="s">
        <v>214</v>
      </c>
      <c r="F26" s="149">
        <v>0.27164240609180584</v>
      </c>
    </row>
    <row r="27" spans="1:6" ht="15.75" thickBot="1">
      <c r="A27" s="155" t="s">
        <v>158</v>
      </c>
      <c r="B27" s="174">
        <v>0.48094199078550692</v>
      </c>
      <c r="C27" s="155" t="s">
        <v>197</v>
      </c>
      <c r="D27" s="175">
        <v>0.96898819918839385</v>
      </c>
      <c r="E27" s="157"/>
      <c r="F27" s="156"/>
    </row>
  </sheetData>
  <mergeCells count="1">
    <mergeCell ref="A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0"/>
  <sheetViews>
    <sheetView workbookViewId="0">
      <selection sqref="A1:D1"/>
    </sheetView>
  </sheetViews>
  <sheetFormatPr defaultRowHeight="15"/>
  <cols>
    <col min="1" max="1" width="20.42578125" bestFit="1" customWidth="1"/>
    <col min="2" max="2" width="11.28515625" style="124" customWidth="1"/>
    <col min="3" max="3" width="10.5703125" style="124" bestFit="1" customWidth="1"/>
    <col min="4" max="4" width="9" style="124" customWidth="1"/>
    <col min="6" max="6" width="16.85546875" customWidth="1"/>
    <col min="7" max="7" width="13" customWidth="1"/>
  </cols>
  <sheetData>
    <row r="1" spans="1:4">
      <c r="A1" s="461" t="s">
        <v>75</v>
      </c>
      <c r="B1" s="461"/>
      <c r="C1" s="461"/>
      <c r="D1" s="461"/>
    </row>
    <row r="2" spans="1:4" ht="15.75" thickBot="1"/>
    <row r="3" spans="1:4" ht="15.75" thickBot="1">
      <c r="A3" s="462" t="s">
        <v>52</v>
      </c>
      <c r="B3" s="464" t="s">
        <v>53</v>
      </c>
      <c r="C3" s="464"/>
      <c r="D3" s="465"/>
    </row>
    <row r="4" spans="1:4" ht="15.75" thickBot="1">
      <c r="A4" s="463"/>
      <c r="B4" s="125" t="s">
        <v>54</v>
      </c>
      <c r="C4" s="126" t="s">
        <v>55</v>
      </c>
      <c r="D4" s="127" t="s">
        <v>56</v>
      </c>
    </row>
    <row r="5" spans="1:4">
      <c r="A5" s="193" t="s">
        <v>58</v>
      </c>
      <c r="B5" s="200">
        <v>7.4489789999999996</v>
      </c>
      <c r="C5" s="140">
        <v>38.973050999999998</v>
      </c>
      <c r="D5" s="198">
        <v>0.967754</v>
      </c>
    </row>
    <row r="6" spans="1:4">
      <c r="A6" s="194" t="s">
        <v>63</v>
      </c>
      <c r="B6" s="201">
        <v>13.965959882436165</v>
      </c>
      <c r="C6" s="141">
        <v>32.092400621036717</v>
      </c>
      <c r="D6" s="199">
        <v>0</v>
      </c>
    </row>
    <row r="7" spans="1:4">
      <c r="A7" s="194" t="s">
        <v>85</v>
      </c>
      <c r="B7" s="201">
        <v>16.121200999999999</v>
      </c>
      <c r="C7" s="141">
        <v>14.800525</v>
      </c>
      <c r="D7" s="199">
        <v>2.7663039999999999</v>
      </c>
    </row>
    <row r="8" spans="1:4">
      <c r="A8" s="194" t="s">
        <v>157</v>
      </c>
      <c r="B8" s="201">
        <v>17.008303999999999</v>
      </c>
      <c r="C8" s="141">
        <v>16.755281</v>
      </c>
      <c r="D8" s="199">
        <v>0</v>
      </c>
    </row>
    <row r="9" spans="1:4">
      <c r="A9" s="194" t="s">
        <v>79</v>
      </c>
      <c r="B9" s="201">
        <v>13.920907136793359</v>
      </c>
      <c r="C9" s="141">
        <v>54.503533132773796</v>
      </c>
      <c r="D9" s="199">
        <v>0</v>
      </c>
    </row>
    <row r="10" spans="1:4">
      <c r="A10" s="194" t="s">
        <v>64</v>
      </c>
      <c r="B10" s="201">
        <v>9.4763268211942862</v>
      </c>
      <c r="C10" s="141">
        <v>32.27584159283554</v>
      </c>
      <c r="D10" s="199">
        <v>0</v>
      </c>
    </row>
    <row r="11" spans="1:4">
      <c r="A11" s="194" t="s">
        <v>59</v>
      </c>
      <c r="B11" s="201">
        <v>23.028243</v>
      </c>
      <c r="C11" s="141">
        <v>42.899459</v>
      </c>
      <c r="D11" s="199">
        <v>0.34187299999999998</v>
      </c>
    </row>
    <row r="12" spans="1:4">
      <c r="A12" s="195" t="s">
        <v>228</v>
      </c>
      <c r="B12" s="201">
        <f>+B13</f>
        <v>-0.42599100000000001</v>
      </c>
      <c r="C12" s="141">
        <f>+C13</f>
        <v>28.218287</v>
      </c>
      <c r="D12" s="199">
        <f>+D13</f>
        <v>8.7461459999999995</v>
      </c>
    </row>
    <row r="13" spans="1:4">
      <c r="A13" s="194" t="s">
        <v>57</v>
      </c>
      <c r="B13" s="201">
        <v>-0.42599100000000001</v>
      </c>
      <c r="C13" s="141">
        <v>28.218287</v>
      </c>
      <c r="D13" s="199">
        <v>8.7461459999999995</v>
      </c>
    </row>
    <row r="14" spans="1:4">
      <c r="A14" s="194" t="s">
        <v>62</v>
      </c>
      <c r="B14" s="201">
        <v>22.249273370168492</v>
      </c>
      <c r="C14" s="141">
        <v>26.093185733230428</v>
      </c>
      <c r="D14" s="199">
        <v>0.56718916513923712</v>
      </c>
    </row>
    <row r="15" spans="1:4">
      <c r="A15" s="194" t="s">
        <v>82</v>
      </c>
      <c r="B15" s="201">
        <v>16.943630173680354</v>
      </c>
      <c r="C15" s="141">
        <v>31.572039312325479</v>
      </c>
      <c r="D15" s="199">
        <v>0.76005047992288244</v>
      </c>
    </row>
    <row r="16" spans="1:4">
      <c r="A16" s="194" t="s">
        <v>60</v>
      </c>
      <c r="B16" s="201">
        <v>19.874465000000001</v>
      </c>
      <c r="C16" s="141">
        <v>39.579946</v>
      </c>
      <c r="D16" s="199">
        <v>0</v>
      </c>
    </row>
    <row r="17" spans="1:4">
      <c r="A17" s="194" t="s">
        <v>61</v>
      </c>
      <c r="B17" s="202">
        <v>19.729924</v>
      </c>
      <c r="C17" s="141">
        <v>39.928646999999998</v>
      </c>
      <c r="D17" s="199">
        <v>0</v>
      </c>
    </row>
    <row r="18" spans="1:4">
      <c r="A18" s="194" t="s">
        <v>86</v>
      </c>
      <c r="B18" s="202">
        <v>7.6690133503762281</v>
      </c>
      <c r="C18" s="141">
        <v>37.841828316676299</v>
      </c>
      <c r="D18" s="199">
        <v>0</v>
      </c>
    </row>
    <row r="19" spans="1:4">
      <c r="A19" s="196" t="s">
        <v>238</v>
      </c>
      <c r="B19" s="202">
        <v>16.148364767895035</v>
      </c>
      <c r="C19" s="141">
        <v>27.316122828091832</v>
      </c>
      <c r="D19" s="199">
        <v>0</v>
      </c>
    </row>
    <row r="20" spans="1:4" ht="15.75" thickBot="1">
      <c r="A20" s="197" t="s">
        <v>262</v>
      </c>
      <c r="B20" s="203">
        <v>13.534721677133573</v>
      </c>
      <c r="C20" s="204">
        <v>30.538843051546717</v>
      </c>
      <c r="D20" s="205">
        <v>0</v>
      </c>
    </row>
  </sheetData>
  <sortState ref="A6:A21">
    <sortCondition ref="A21"/>
  </sortState>
  <mergeCells count="3">
    <mergeCell ref="A3:A4"/>
    <mergeCell ref="B3:D3"/>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I17"/>
  <sheetViews>
    <sheetView zoomScaleNormal="100" workbookViewId="0"/>
  </sheetViews>
  <sheetFormatPr defaultRowHeight="15"/>
  <cols>
    <col min="1" max="1" width="7.28515625" bestFit="1" customWidth="1"/>
    <col min="2" max="2" width="20.7109375" customWidth="1"/>
    <col min="3" max="3" width="14.28515625" style="124" customWidth="1"/>
    <col min="4" max="4" width="15.5703125" style="124" customWidth="1"/>
  </cols>
  <sheetData>
    <row r="1" spans="1:9">
      <c r="A1" s="1" t="s">
        <v>73</v>
      </c>
      <c r="B1" s="1"/>
    </row>
    <row r="2" spans="1:9" ht="15.75" thickBot="1"/>
    <row r="3" spans="1:9" ht="27" thickBot="1">
      <c r="A3" s="18" t="s">
        <v>0</v>
      </c>
      <c r="B3" s="19" t="s">
        <v>1</v>
      </c>
      <c r="C3" s="128" t="s">
        <v>38</v>
      </c>
      <c r="D3" s="129" t="s">
        <v>39</v>
      </c>
    </row>
    <row r="4" spans="1:9">
      <c r="A4" s="17">
        <v>1</v>
      </c>
      <c r="B4" s="104" t="s">
        <v>25</v>
      </c>
      <c r="C4" s="142">
        <v>29.366206196319297</v>
      </c>
      <c r="D4" s="143">
        <v>4.9843207522627919</v>
      </c>
      <c r="H4" s="3"/>
      <c r="I4" s="3"/>
    </row>
    <row r="5" spans="1:9">
      <c r="A5" s="14">
        <v>2</v>
      </c>
      <c r="B5" s="76" t="s">
        <v>26</v>
      </c>
      <c r="C5" s="142">
        <v>30.193459223896379</v>
      </c>
      <c r="D5" s="143">
        <v>4.8309237307195056</v>
      </c>
      <c r="H5" s="3"/>
      <c r="I5" s="3"/>
    </row>
    <row r="6" spans="1:9">
      <c r="A6" s="14">
        <v>3</v>
      </c>
      <c r="B6" s="76" t="s">
        <v>27</v>
      </c>
      <c r="C6" s="142">
        <v>39.072024564163542</v>
      </c>
      <c r="D6" s="143">
        <v>5.7459888055371993</v>
      </c>
      <c r="H6" s="3"/>
      <c r="I6" s="3"/>
    </row>
    <row r="7" spans="1:9">
      <c r="A7" s="14">
        <v>4</v>
      </c>
      <c r="B7" s="76" t="s">
        <v>28</v>
      </c>
      <c r="C7" s="142">
        <v>44.549663158433113</v>
      </c>
      <c r="D7" s="143">
        <v>6.0757795498730154</v>
      </c>
      <c r="H7" s="3"/>
      <c r="I7" s="3"/>
    </row>
    <row r="8" spans="1:9">
      <c r="A8" s="14">
        <v>5</v>
      </c>
      <c r="B8" s="76" t="s">
        <v>29</v>
      </c>
      <c r="C8" s="142">
        <v>44.270258721889675</v>
      </c>
      <c r="D8" s="143">
        <v>5.9419726054019648</v>
      </c>
      <c r="H8" s="3"/>
      <c r="I8" s="3"/>
    </row>
    <row r="9" spans="1:9">
      <c r="A9" s="14">
        <v>6</v>
      </c>
      <c r="B9" s="76" t="s">
        <v>30</v>
      </c>
      <c r="C9" s="142">
        <v>46.501798165163919</v>
      </c>
      <c r="D9" s="143">
        <v>7.0069645332969461</v>
      </c>
      <c r="H9" s="3"/>
      <c r="I9" s="3"/>
    </row>
    <row r="10" spans="1:9">
      <c r="A10" s="14">
        <v>7</v>
      </c>
      <c r="B10" s="76" t="s">
        <v>31</v>
      </c>
      <c r="C10" s="142">
        <v>47.309312305097642</v>
      </c>
      <c r="D10" s="143">
        <v>6.5513813268265926</v>
      </c>
      <c r="H10" s="3"/>
      <c r="I10" s="3"/>
    </row>
    <row r="11" spans="1:9">
      <c r="A11" s="14">
        <v>8</v>
      </c>
      <c r="B11" s="76" t="s">
        <v>32</v>
      </c>
      <c r="C11" s="142">
        <v>49.060979747201941</v>
      </c>
      <c r="D11" s="143">
        <v>6.5361451005070377</v>
      </c>
      <c r="H11" s="3"/>
      <c r="I11" s="3"/>
    </row>
    <row r="12" spans="1:9">
      <c r="A12" s="14">
        <v>9</v>
      </c>
      <c r="B12" s="76" t="s">
        <v>33</v>
      </c>
      <c r="C12" s="142">
        <v>48.839367759537595</v>
      </c>
      <c r="D12" s="143">
        <v>6.8716090213872469</v>
      </c>
      <c r="H12" s="3"/>
      <c r="I12" s="3"/>
    </row>
    <row r="13" spans="1:9">
      <c r="A13" s="14">
        <v>10</v>
      </c>
      <c r="B13" s="76" t="s">
        <v>18</v>
      </c>
      <c r="C13" s="142">
        <v>45.220314318804569</v>
      </c>
      <c r="D13" s="143">
        <v>5.9693168343186702</v>
      </c>
      <c r="H13" s="3"/>
      <c r="I13" s="3"/>
    </row>
    <row r="14" spans="1:9">
      <c r="A14" s="14">
        <v>11</v>
      </c>
      <c r="B14" s="76" t="s">
        <v>34</v>
      </c>
      <c r="C14" s="142">
        <v>51.685800423835332</v>
      </c>
      <c r="D14" s="143">
        <v>6.7526839724590486</v>
      </c>
      <c r="H14" s="3"/>
      <c r="I14" s="3"/>
    </row>
    <row r="15" spans="1:9">
      <c r="A15" s="14">
        <v>12</v>
      </c>
      <c r="B15" s="76" t="s">
        <v>35</v>
      </c>
      <c r="C15" s="142">
        <v>54.139168131433678</v>
      </c>
      <c r="D15" s="143">
        <v>6.9461485359679598</v>
      </c>
      <c r="H15" s="3"/>
      <c r="I15" s="3"/>
    </row>
    <row r="16" spans="1:9">
      <c r="A16" s="14">
        <v>13</v>
      </c>
      <c r="B16" s="76" t="s">
        <v>36</v>
      </c>
      <c r="C16" s="142">
        <v>52.821107776670303</v>
      </c>
      <c r="D16" s="143">
        <v>6.8282262076240752</v>
      </c>
      <c r="H16" s="3"/>
      <c r="I16" s="3"/>
    </row>
    <row r="17" spans="1:9" ht="15.75" thickBot="1">
      <c r="A17" s="15">
        <v>14</v>
      </c>
      <c r="B17" s="16" t="s">
        <v>37</v>
      </c>
      <c r="C17" s="144">
        <v>51.614480455335489</v>
      </c>
      <c r="D17" s="145">
        <v>6.8680979056333067</v>
      </c>
      <c r="H17" s="3"/>
      <c r="I17" s="3"/>
    </row>
  </sheetData>
  <pageMargins left="0.7" right="0.7" top="0.75" bottom="0.75" header="0.3" footer="0.3"/>
  <pageSetup paperSize="9" scale="2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7"/>
  <sheetViews>
    <sheetView workbookViewId="0">
      <selection sqref="A1:E1"/>
    </sheetView>
  </sheetViews>
  <sheetFormatPr defaultRowHeight="15"/>
  <cols>
    <col min="1" max="1" width="14.28515625" bestFit="1" customWidth="1"/>
    <col min="5" max="5" width="17.85546875" bestFit="1" customWidth="1"/>
    <col min="7" max="7" width="10.5703125" customWidth="1"/>
  </cols>
  <sheetData>
    <row r="1" spans="1:7">
      <c r="A1" s="461" t="s">
        <v>76</v>
      </c>
      <c r="B1" s="461"/>
      <c r="C1" s="461"/>
      <c r="D1" s="461"/>
      <c r="E1" s="461"/>
      <c r="F1" s="122"/>
    </row>
    <row r="3" spans="1:7" ht="38.25">
      <c r="A3" s="65" t="s">
        <v>70</v>
      </c>
      <c r="B3" s="75" t="s">
        <v>84</v>
      </c>
      <c r="C3" s="75" t="s">
        <v>230</v>
      </c>
      <c r="D3" s="75" t="s">
        <v>231</v>
      </c>
      <c r="E3" s="75" t="s">
        <v>232</v>
      </c>
      <c r="F3" s="75" t="s">
        <v>233</v>
      </c>
      <c r="G3" s="75" t="s">
        <v>234</v>
      </c>
    </row>
    <row r="4" spans="1:7" ht="27" customHeight="1">
      <c r="A4" s="146" t="s">
        <v>65</v>
      </c>
      <c r="B4" s="123">
        <v>69.864960000000025</v>
      </c>
      <c r="C4" s="123">
        <v>73.442160000000001</v>
      </c>
      <c r="D4" s="123">
        <v>73.092760000000013</v>
      </c>
      <c r="E4" s="210">
        <v>72.158659999999998</v>
      </c>
      <c r="F4" s="123"/>
      <c r="G4" s="123"/>
    </row>
    <row r="5" spans="1:7" ht="25.5">
      <c r="A5" s="146" t="s">
        <v>239</v>
      </c>
      <c r="B5" s="123">
        <v>69.864960000000025</v>
      </c>
      <c r="C5" s="123">
        <v>71.094860000000011</v>
      </c>
      <c r="D5" s="123">
        <v>73.796860000000009</v>
      </c>
      <c r="E5" s="123">
        <v>72.544460000000015</v>
      </c>
      <c r="F5" s="123"/>
      <c r="G5" s="123"/>
    </row>
    <row r="6" spans="1:7">
      <c r="E6" s="20"/>
      <c r="F6" s="20"/>
    </row>
    <row r="7" spans="1:7">
      <c r="E7" s="211"/>
    </row>
  </sheetData>
  <mergeCells count="1">
    <mergeCell ref="A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
  <sheetViews>
    <sheetView zoomScale="115" zoomScaleNormal="115" workbookViewId="0"/>
  </sheetViews>
  <sheetFormatPr defaultRowHeight="15"/>
  <cols>
    <col min="1" max="1" width="22.140625" bestFit="1" customWidth="1"/>
    <col min="2" max="2" width="18" bestFit="1" customWidth="1"/>
    <col min="3" max="3" width="16.28515625" bestFit="1" customWidth="1"/>
    <col min="4" max="4" width="11.140625" bestFit="1" customWidth="1"/>
    <col min="5" max="5" width="15.5703125" customWidth="1"/>
    <col min="6" max="6" width="17.85546875" customWidth="1"/>
    <col min="7" max="7" width="14" bestFit="1" customWidth="1"/>
  </cols>
  <sheetData>
    <row r="1" spans="1:7">
      <c r="A1" s="1" t="s">
        <v>268</v>
      </c>
      <c r="B1" s="1"/>
      <c r="C1" s="1"/>
    </row>
    <row r="2" spans="1:7" ht="15.75" thickBot="1"/>
    <row r="3" spans="1:7" ht="51.75" thickBot="1">
      <c r="A3" s="69" t="s">
        <v>66</v>
      </c>
      <c r="B3" s="68" t="s">
        <v>99</v>
      </c>
      <c r="C3" s="59" t="s">
        <v>102</v>
      </c>
      <c r="D3" s="59" t="s">
        <v>103</v>
      </c>
      <c r="E3" s="68" t="s">
        <v>117</v>
      </c>
      <c r="F3" s="68" t="s">
        <v>118</v>
      </c>
      <c r="G3" s="68" t="s">
        <v>100</v>
      </c>
    </row>
    <row r="4" spans="1:7">
      <c r="A4" s="101" t="s">
        <v>88</v>
      </c>
      <c r="B4" s="102" t="s">
        <v>87</v>
      </c>
      <c r="C4" s="101" t="s">
        <v>89</v>
      </c>
      <c r="D4" s="101">
        <v>24</v>
      </c>
      <c r="E4" s="101">
        <v>0</v>
      </c>
      <c r="F4" s="101">
        <v>2000</v>
      </c>
      <c r="G4" s="103">
        <v>0</v>
      </c>
    </row>
    <row r="5" spans="1:7" s="178" customFormat="1">
      <c r="A5" s="207" t="s">
        <v>101</v>
      </c>
      <c r="B5" s="208" t="s">
        <v>87</v>
      </c>
      <c r="C5" s="207" t="s">
        <v>89</v>
      </c>
      <c r="D5" s="207">
        <v>24</v>
      </c>
      <c r="E5" s="207">
        <v>0</v>
      </c>
      <c r="F5" s="207">
        <v>1000</v>
      </c>
      <c r="G5" s="209">
        <v>0</v>
      </c>
    </row>
    <row r="6" spans="1:7">
      <c r="A6" s="96" t="s">
        <v>91</v>
      </c>
      <c r="B6" s="99" t="s">
        <v>90</v>
      </c>
      <c r="C6" s="96" t="s">
        <v>92</v>
      </c>
      <c r="D6" s="96">
        <v>24</v>
      </c>
      <c r="E6" s="96">
        <v>0</v>
      </c>
      <c r="F6" s="96">
        <v>1200</v>
      </c>
      <c r="G6" s="100">
        <v>0</v>
      </c>
    </row>
    <row r="7" spans="1:7">
      <c r="A7" s="96" t="s">
        <v>95</v>
      </c>
      <c r="B7" s="97" t="s">
        <v>93</v>
      </c>
      <c r="C7" s="98" t="s">
        <v>94</v>
      </c>
      <c r="D7" s="98">
        <v>16</v>
      </c>
      <c r="E7" s="98">
        <v>0</v>
      </c>
      <c r="F7" s="98">
        <v>505</v>
      </c>
      <c r="G7" s="98">
        <v>0</v>
      </c>
    </row>
    <row r="8" spans="1:7" ht="15.75" thickBot="1">
      <c r="A8" s="93" t="s">
        <v>98</v>
      </c>
      <c r="B8" s="94" t="s">
        <v>96</v>
      </c>
      <c r="C8" s="93" t="s">
        <v>97</v>
      </c>
      <c r="D8" s="93">
        <v>10</v>
      </c>
      <c r="E8" s="93">
        <v>0</v>
      </c>
      <c r="F8" s="93">
        <v>80</v>
      </c>
      <c r="G8" s="9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Index</vt:lpstr>
      <vt:lpstr>Residuals</vt:lpstr>
      <vt:lpstr>T1</vt:lpstr>
      <vt:lpstr>T2</vt:lpstr>
      <vt:lpstr>T3</vt:lpstr>
      <vt:lpstr>T4</vt:lpstr>
      <vt:lpstr>T5</vt:lpstr>
      <vt:lpstr>T6</vt:lpstr>
      <vt:lpstr>T7</vt:lpstr>
      <vt:lpstr>T8</vt:lpstr>
      <vt:lpstr>T9</vt:lpstr>
      <vt:lpstr>T10</vt:lpstr>
      <vt:lpstr>T11</vt:lpstr>
      <vt:lpstr>T12</vt:lpstr>
      <vt:lpstr>T13 &amp; Fig 1</vt:lpstr>
      <vt:lpstr>T14</vt:lpstr>
      <vt:lpstr>T15 &amp; Fig 2</vt:lpstr>
      <vt:lpstr>T16 &amp; Fig 3</vt:lpstr>
      <vt:lpstr>T17 and T18 Sensitivities</vt:lpstr>
      <vt:lpstr>T19</vt:lpstr>
      <vt:lpstr>T20</vt:lpstr>
      <vt:lpstr>T21</vt:lpstr>
      <vt:lpstr>T22</vt:lpstr>
      <vt:lpstr>T23 TEC changes</vt:lpstr>
      <vt:lpstr>T24</vt:lpstr>
      <vt:lpstr>T27</vt:lpstr>
      <vt:lpstr>'T17 and T18 Sensitivities'!_Ref418865929</vt:lpstr>
      <vt:lpstr>'T17 and T18 Sensitivities'!_Ref418969375</vt:lpstr>
      <vt:lpstr>OutputGenSubHeader</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Stuart.Boyle@nationalgrid.com</dc:creator>
  <cp:lastModifiedBy>Katharine Clench</cp:lastModifiedBy>
  <cp:lastPrinted>2016-01-14T15:02:48Z</cp:lastPrinted>
  <dcterms:created xsi:type="dcterms:W3CDTF">2014-06-30T09:21:39Z</dcterms:created>
  <dcterms:modified xsi:type="dcterms:W3CDTF">2016-10-31T10:32:40Z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1411813256</vt:i4>
  </property>
  <property fmtid="{D5CDD505-2E9C-101B-9397-08002B2CF9AE}" pid="3" name="_NewReviewCycle">
    <vt:lpwstr/>
  </property>
  <property fmtid="{D5CDD505-2E9C-101B-9397-08002B2CF9AE}" pid="4" name="_EmailSubject">
    <vt:lpwstr>TNUoS docs to be uploaded to the website please</vt:lpwstr>
  </property>
  <property fmtid="{D5CDD505-2E9C-101B-9397-08002B2CF9AE}" pid="5" name="_AuthorEmail">
    <vt:lpwstr>Katharine.Clench@nationalgrid.com</vt:lpwstr>
  </property>
  <property fmtid="{D5CDD505-2E9C-101B-9397-08002B2CF9AE}" pid="6" name="_AuthorEmailDisplayName">
    <vt:lpwstr>Clench, Katharine</vt:lpwstr>
  </property>
</Properties>
</file>