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Networks-S-Drive-Migration-Networks/Connections/NEW Electricity Operational/Support Team/2. Electricity Team Reports/Queue Management/"/>
    </mc:Choice>
  </mc:AlternateContent>
  <xr:revisionPtr revIDLastSave="2639" documentId="8_{CBDC1D9F-543D-4263-856F-BB8528112429}" xr6:coauthVersionLast="47" xr6:coauthVersionMax="47" xr10:uidLastSave="{13221CC9-8ED8-46AD-8C72-8B335F08A9FF}"/>
  <workbookProtection workbookAlgorithmName="SHA-512" workbookHashValue="bTt7xKMk9LVmEDML7+nONfHTOTFzZN2/fxTNw9PdIixulD2uKyuxZlkBiHYSfudRJdipTJAW96Jwd+4hFDueEQ==" workbookSaltValue="+48KjO19IBGD8uk72Z6Uug==" workbookSpinCount="100000" lockStructure="1"/>
  <bookViews>
    <workbookView xWindow="-110" yWindow="-110" windowWidth="19420" windowHeight="10420" xr2:uid="{614FF40B-4B3E-480A-A096-CE3C0450F1C8}"/>
  </bookViews>
  <sheets>
    <sheet name="Milestone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8" i="1"/>
  <c r="F14" i="1"/>
  <c r="F24" i="1"/>
  <c r="F22" i="1"/>
  <c r="F20" i="1"/>
  <c r="F10" i="1"/>
  <c r="F8" i="1"/>
</calcChain>
</file>

<file path=xl/sharedStrings.xml><?xml version="1.0" encoding="utf-8"?>
<sst xmlns="http://schemas.openxmlformats.org/spreadsheetml/2006/main" count="22" uniqueCount="22">
  <si>
    <t>MILESTONE CALCULATOR</t>
  </si>
  <si>
    <t>Offer Sent Date</t>
  </si>
  <si>
    <t>MW Effective Date</t>
  </si>
  <si>
    <t>Days until Contracted Completion</t>
  </si>
  <si>
    <t>Milestone 1</t>
  </si>
  <si>
    <t>Milestone 2</t>
  </si>
  <si>
    <t>Milestone 3</t>
  </si>
  <si>
    <t>Milestone 4</t>
  </si>
  <si>
    <t>n/a</t>
  </si>
  <si>
    <t>Milestone 5</t>
  </si>
  <si>
    <t>Milestone 6</t>
  </si>
  <si>
    <t>Milestone 7</t>
  </si>
  <si>
    <t>Milestone 8</t>
  </si>
  <si>
    <t>Instructions:</t>
  </si>
  <si>
    <r>
      <t xml:space="preserve">Use the </t>
    </r>
    <r>
      <rPr>
        <b/>
        <sz val="11"/>
        <color theme="1"/>
        <rFont val="Calibri"/>
        <family val="2"/>
        <scheme val="minor"/>
      </rPr>
      <t>Date Picker</t>
    </r>
    <r>
      <rPr>
        <sz val="11"/>
        <color theme="1"/>
        <rFont val="Calibri"/>
        <family val="2"/>
        <scheme val="minor"/>
      </rPr>
      <t xml:space="preserve"> to select a date</t>
    </r>
  </si>
  <si>
    <r>
      <t xml:space="preserve">Click the </t>
    </r>
    <r>
      <rPr>
        <b/>
        <sz val="11"/>
        <color theme="1"/>
        <rFont val="Calibri"/>
        <family val="2"/>
        <scheme val="minor"/>
      </rPr>
      <t>Run</t>
    </r>
    <r>
      <rPr>
        <sz val="11"/>
        <color theme="1"/>
        <rFont val="Calibri"/>
        <family val="2"/>
        <scheme val="minor"/>
      </rPr>
      <t xml:space="preserve"> Button to view Milestones</t>
    </r>
  </si>
  <si>
    <r>
      <rPr>
        <b/>
        <sz val="11"/>
        <color theme="1"/>
        <rFont val="Calibri"/>
        <family val="2"/>
        <scheme val="minor"/>
      </rPr>
      <t>Clear</t>
    </r>
    <r>
      <rPr>
        <sz val="11"/>
        <color theme="1"/>
        <rFont val="Calibri"/>
        <family val="2"/>
        <scheme val="minor"/>
      </rPr>
      <t xml:space="preserve"> the Form before selecting a new date to ensure accurate Milestones</t>
    </r>
  </si>
  <si>
    <t>To enable this calculator for use you will need to ensure it is downloaded and saved to a Trusted Location</t>
  </si>
  <si>
    <t>In Excel open a wokbook and go to File/Options/Trust Centre/Trust Centre Settings/Trusted Locations</t>
  </si>
  <si>
    <t>Add New Location for where you will save your file</t>
  </si>
  <si>
    <t>Move your downloaded calculator into your Trusted Location</t>
  </si>
  <si>
    <t>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</si>
</sst>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14" fontId="2" fillId="2" borderId="0" xfId="0" applyNumberFormat="1" applyFont="1" applyFill="1" applyAlignment="1">
      <alignment horizontal="center"/>
    </xf>
    <xf numFmtId="0" fontId="1" fillId="0" borderId="0" xfId="0" applyFont="1"/>
    <xf numFmtId="0" fontId="0" fillId="5" borderId="0" xfId="0" applyFill="1"/>
    <xf numFmtId="0" fontId="0" fillId="6" borderId="0" xfId="0" applyFill="1"/>
    <xf numFmtId="0" fontId="1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18239"/>
  <ax:ocxPr ax:name="_ExtentY" ax:value="10724"/>
  <ax:ocxPr ax:name="_Version" ax:value="393216"/>
  <ax:ocxPr ax:name="Font">
    <ax:font ax:persistence="persistPropertyBag">
      <ax:ocxPr ax:name="Name" ax:value="Calibri"/>
      <ax:ocxPr ax:name="Size" ax:value="11.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1714225153"/>
  <ax:ocxPr ax:name="CurrentDate" ax:value="47786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372780"/>
  <ax:ocxPr ax:name="_ExtentY" ax:value="19703"/>
  <ax:ocxPr ax:name="_Version" ax:value="393216"/>
  <ax:ocxPr ax:name="Font">
    <ax:font ax:persistence="persistPropertyBag">
      <ax:ocxPr ax:name="Name" ax:value="Calibri"/>
      <ax:ocxPr ax:name="Size" ax:value="11.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1714225153"/>
  <ax:ocxPr ax:name="CurrentDate" ax:value="45329"/>
</ax:ocx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374650</xdr:colOff>
          <xdr:row>4</xdr:row>
          <xdr:rowOff>146050</xdr:rowOff>
        </xdr:from>
        <xdr:to>
          <xdr:col>6</xdr:col>
          <xdr:colOff>1022350</xdr:colOff>
          <xdr:row>6</xdr:row>
          <xdr:rowOff>69850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2393950</xdr:colOff>
          <xdr:row>4</xdr:row>
          <xdr:rowOff>146050</xdr:rowOff>
        </xdr:from>
        <xdr:to>
          <xdr:col>6</xdr:col>
          <xdr:colOff>76200</xdr:colOff>
          <xdr:row>6</xdr:row>
          <xdr:rowOff>31750</xdr:rowOff>
        </xdr:to>
        <xdr:sp macro="" textlink="">
          <xdr:nvSpPr>
            <xdr:cNvPr id="1031" name="DTPicker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298450</xdr:colOff>
          <xdr:row>22</xdr:row>
          <xdr:rowOff>76200</xdr:rowOff>
        </xdr:from>
        <xdr:to>
          <xdr:col>6</xdr:col>
          <xdr:colOff>1104900</xdr:colOff>
          <xdr:row>24</xdr:row>
          <xdr:rowOff>31750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2393950</xdr:colOff>
          <xdr:row>2</xdr:row>
          <xdr:rowOff>146050</xdr:rowOff>
        </xdr:from>
        <xdr:to>
          <xdr:col>6</xdr:col>
          <xdr:colOff>76200</xdr:colOff>
          <xdr:row>4</xdr:row>
          <xdr:rowOff>31750</xdr:rowOff>
        </xdr:to>
        <xdr:sp macro="" textlink="">
          <xdr:nvSpPr>
            <xdr:cNvPr id="1034" name="DTPicker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7E24-55F8-47A4-ABD4-E3A6CBC71AE8}">
  <sheetPr codeName="Sheet1"/>
  <dimension ref="C1:H37"/>
  <sheetViews>
    <sheetView showGridLines="0" showRowColHeaders="0" tabSelected="1" topLeftCell="A4" zoomScaleNormal="100" workbookViewId="0">
      <selection activeCell="F6" sqref="F6"/>
    </sheetView>
  </sheetViews>
  <sheetFormatPr defaultRowHeight="14.5" x14ac:dyDescent="0.35"/>
  <cols>
    <col min="1" max="1" width="6.26953125" customWidth="1"/>
    <col min="2" max="2" width="4.54296875" customWidth="1"/>
    <col min="3" max="3" width="4.7265625" customWidth="1"/>
    <col min="4" max="4" width="15.453125" customWidth="1"/>
    <col min="5" max="5" width="36.453125" customWidth="1"/>
    <col min="6" max="6" width="29.54296875" customWidth="1"/>
    <col min="7" max="7" width="19.7265625" customWidth="1"/>
  </cols>
  <sheetData>
    <row r="1" spans="4:7" x14ac:dyDescent="0.35">
      <c r="D1" s="1"/>
      <c r="E1" s="1"/>
      <c r="F1" s="1"/>
      <c r="G1" s="1"/>
    </row>
    <row r="2" spans="4:7" x14ac:dyDescent="0.35">
      <c r="D2" s="1"/>
      <c r="E2" s="8" t="s">
        <v>0</v>
      </c>
      <c r="F2" s="8"/>
      <c r="G2" s="1"/>
    </row>
    <row r="3" spans="4:7" x14ac:dyDescent="0.35">
      <c r="D3" s="1"/>
      <c r="E3" s="1"/>
      <c r="F3" s="1"/>
      <c r="G3" s="1"/>
    </row>
    <row r="4" spans="4:7" x14ac:dyDescent="0.35">
      <c r="D4" s="1"/>
      <c r="E4" s="3" t="s">
        <v>1</v>
      </c>
      <c r="F4" s="7" t="s">
        <v>21</v>
      </c>
      <c r="G4" s="1"/>
    </row>
    <row r="5" spans="4:7" x14ac:dyDescent="0.35">
      <c r="D5" s="1"/>
      <c r="E5" s="1"/>
      <c r="F5" s="1"/>
      <c r="G5" s="1"/>
    </row>
    <row r="6" spans="4:7" x14ac:dyDescent="0.35">
      <c r="D6" s="1"/>
      <c r="E6" s="3" t="s">
        <v>2</v>
      </c>
      <c r="F6" s="4">
        <v>47786</v>
      </c>
      <c r="G6" s="1"/>
    </row>
    <row r="7" spans="4:7" x14ac:dyDescent="0.35">
      <c r="D7" s="1"/>
      <c r="E7" s="3"/>
      <c r="F7" s="1"/>
      <c r="G7" s="1"/>
    </row>
    <row r="8" spans="4:7" x14ac:dyDescent="0.35">
      <c r="D8" s="1"/>
      <c r="E8" s="3" t="s">
        <v>3</v>
      </c>
      <c r="F8" s="9">
        <f>_xlfn.DAYS($F6,$F4)</f>
        <v>2457</v>
      </c>
      <c r="G8" s="1"/>
    </row>
    <row r="9" spans="4:7" x14ac:dyDescent="0.35">
      <c r="D9" s="1"/>
      <c r="E9" s="3"/>
      <c r="F9" s="2"/>
      <c r="G9" s="1"/>
    </row>
    <row r="10" spans="4:7" x14ac:dyDescent="0.35">
      <c r="D10" s="1"/>
      <c r="E10" s="3" t="s">
        <v>4</v>
      </c>
      <c r="F10" s="10">
        <f>IF($F6&lt;=$F4+729,"BNeg",IF(AND($F6&lt;=$F4+1094,$F6&gt;=$F4+730),EDATE($F6,-18),IF(AND($F6&lt;=$F4+1459,$F6&gt;=$F4+1095),EDATE($F6,-24),IF(AND($F6&lt;=$F4+1824,$F6&gt;=$F4+1460),EDATE($F6,-36), IF($F6&gt;=$F4+1825,EDATE($F6,-48),0)))))</f>
        <v>46325</v>
      </c>
      <c r="G10" s="1"/>
    </row>
    <row r="11" spans="4:7" x14ac:dyDescent="0.35">
      <c r="D11" s="1"/>
      <c r="E11" s="3"/>
      <c r="F11" s="2"/>
      <c r="G11" s="1"/>
    </row>
    <row r="12" spans="4:7" x14ac:dyDescent="0.35">
      <c r="D12" s="1"/>
      <c r="E12" s="3" t="s">
        <v>5</v>
      </c>
      <c r="F12" s="10">
        <f>IF($F6&lt;=$F4+729,"BNeg",IF(AND($F6&lt;=$F4+1094,$F6&gt;=$F4+730),EDATE($F6,-12), IF(AND($F6&lt;=$F4+1459,$F6&gt;=$F4+1095),EDATE($F6,-18), IF(AND($F6&lt;=$F4+1824,$F6&gt;=$F4+1460),EDATE($F6,-24), IF($F6&gt;=$F4+1825,EDATE($F6,-30),0)))))</f>
        <v>46873</v>
      </c>
      <c r="G12" s="1"/>
    </row>
    <row r="13" spans="4:7" x14ac:dyDescent="0.35">
      <c r="D13" s="1"/>
      <c r="E13" s="3"/>
      <c r="F13" s="2"/>
      <c r="G13" s="1"/>
    </row>
    <row r="14" spans="4:7" x14ac:dyDescent="0.35">
      <c r="D14" s="1"/>
      <c r="E14" s="3" t="s">
        <v>6</v>
      </c>
      <c r="F14" s="10">
        <f>IF($F6&lt;=$F4+729,"BNeg",IF(AND($F6&lt;=$F4+1094,$F6&gt;=$F4+730),EDATE($F6,-21), IF(AND($F6&lt;=$F4+1459,$F6&gt;=$F4+1095),EDATE($F6,-27), IF(AND($F6&lt;=$F4+1824,$F6&gt;=$F4+1460),EDATE($F6,-39), IF($F6&gt;=$F4+1825,EDATE($F6,-51),0)))))</f>
        <v>46233</v>
      </c>
      <c r="G14" s="1"/>
    </row>
    <row r="15" spans="4:7" x14ac:dyDescent="0.35">
      <c r="D15" s="1"/>
      <c r="E15" s="3"/>
      <c r="F15" s="2"/>
      <c r="G15" s="1"/>
    </row>
    <row r="16" spans="4:7" x14ac:dyDescent="0.35">
      <c r="D16" s="1"/>
      <c r="E16" s="3" t="s">
        <v>7</v>
      </c>
      <c r="F16" s="2" t="s">
        <v>8</v>
      </c>
      <c r="G16" s="1"/>
    </row>
    <row r="17" spans="3:8" x14ac:dyDescent="0.35">
      <c r="D17" s="1"/>
      <c r="E17" s="3"/>
      <c r="F17" s="2"/>
      <c r="G17" s="1"/>
    </row>
    <row r="18" spans="3:8" x14ac:dyDescent="0.35">
      <c r="D18" s="1"/>
      <c r="E18" s="3" t="s">
        <v>9</v>
      </c>
      <c r="F18" s="10">
        <f>IF($F6&lt;=$F4+729,"BNeg",IF(AND($F6&lt;=$F4+1094,$F6&gt;=$F4+730),EDATE($F6,-12),IF(AND($F6&lt;=$F4+1459,$F6&gt;=$F4+1095),EDATE($F6,-15),IF(AND($F6&lt;=$F4+1824,$F6&gt;=$F4+1460),EDATE($F6,-18), IF($F6&gt;=$F4+1825,EDATE($F6,-21),0)))))</f>
        <v>47148</v>
      </c>
      <c r="G18" s="1"/>
    </row>
    <row r="19" spans="3:8" x14ac:dyDescent="0.35">
      <c r="D19" s="1"/>
      <c r="E19" s="3"/>
      <c r="F19" s="2"/>
      <c r="G19" s="1"/>
    </row>
    <row r="20" spans="3:8" x14ac:dyDescent="0.35">
      <c r="D20" s="1"/>
      <c r="E20" s="3" t="s">
        <v>10</v>
      </c>
      <c r="F20" s="10">
        <f>IF($F6&lt;=$F4+729,"BNeg",IF(AND($F6&lt;=$F4+1094,$F6&gt;=$F4+730),EDATE($F6,-9), IF(AND($F6&lt;=$F4+1459,$F6&gt;=$F4+1095),EDATE($F6,-12), IF(AND($F6&lt;=$F4+1824,$F6&gt;=$F4+1460),EDATE($F6,-15), IF($F6&gt;=$F4+1825,EDATE($F6,-18),0)))))</f>
        <v>47238</v>
      </c>
      <c r="G20" s="1"/>
    </row>
    <row r="21" spans="3:8" x14ac:dyDescent="0.35">
      <c r="D21" s="1"/>
      <c r="E21" s="3"/>
      <c r="F21" s="2"/>
      <c r="G21" s="1"/>
    </row>
    <row r="22" spans="3:8" x14ac:dyDescent="0.35">
      <c r="D22" s="1"/>
      <c r="E22" s="3" t="s">
        <v>11</v>
      </c>
      <c r="F22" s="10">
        <f>IF($F6&lt;=$F4+729,"BNeg",IF(AND($F6&lt;=$F4+1094,$F6&gt;=$F4+730),EDATE($F6,-6), IF(AND($F6&lt;=$F4+1459,$F6&gt;=$F4+1095),EDATE($F6,-9), IF(AND($F6&lt;=$F4+1824,$F6&gt;=$F4+1460),EDATE($F6,-12), IF($F6&gt;=$F4+1825,EDATE($F6,-15),0)))))</f>
        <v>47329</v>
      </c>
      <c r="G22" s="1"/>
    </row>
    <row r="23" spans="3:8" x14ac:dyDescent="0.35">
      <c r="D23" s="1"/>
      <c r="E23" s="3"/>
      <c r="F23" s="2"/>
      <c r="G23" s="1"/>
    </row>
    <row r="24" spans="3:8" x14ac:dyDescent="0.35">
      <c r="D24" s="1"/>
      <c r="E24" s="3" t="s">
        <v>12</v>
      </c>
      <c r="F24" s="10">
        <f>IF($F6&lt;=$F4+729,"BNeg",IF(AND($F6&lt;=$F4+1094,$F6&gt;=$F4+730),EDATE($F6,-3), IF(AND($F6&lt;=$F4+1459,$F6&gt;=$F4+1095),EDATE($F6,-6), IF(AND($F6&lt;=$F4+1824,$F6&gt;=$F4+1460),EDATE($F6,-9), IF($F6&gt;=$F4+1825,EDATE($F6,-12),0)))))</f>
        <v>47421</v>
      </c>
      <c r="G24" s="1"/>
    </row>
    <row r="25" spans="3:8" x14ac:dyDescent="0.35">
      <c r="D25" s="1"/>
      <c r="E25" s="1"/>
      <c r="F25" s="1"/>
      <c r="G25" s="1"/>
    </row>
    <row r="27" spans="3:8" x14ac:dyDescent="0.35">
      <c r="D27" s="5" t="s">
        <v>13</v>
      </c>
    </row>
    <row r="28" spans="3:8" x14ac:dyDescent="0.35">
      <c r="D28" t="s">
        <v>14</v>
      </c>
    </row>
    <row r="29" spans="3:8" x14ac:dyDescent="0.35">
      <c r="D29" t="s">
        <v>15</v>
      </c>
    </row>
    <row r="30" spans="3:8" x14ac:dyDescent="0.35">
      <c r="D30" t="s">
        <v>16</v>
      </c>
    </row>
    <row r="32" spans="3:8" x14ac:dyDescent="0.35">
      <c r="C32" s="6"/>
      <c r="D32" s="6"/>
      <c r="E32" s="6"/>
      <c r="F32" s="6"/>
      <c r="G32" s="6"/>
      <c r="H32" s="6"/>
    </row>
    <row r="33" spans="3:8" x14ac:dyDescent="0.35">
      <c r="C33" s="6"/>
      <c r="D33" s="6" t="s">
        <v>17</v>
      </c>
      <c r="E33" s="6"/>
      <c r="F33" s="6"/>
      <c r="G33" s="6"/>
      <c r="H33" s="6"/>
    </row>
    <row r="34" spans="3:8" x14ac:dyDescent="0.35">
      <c r="C34" s="6"/>
      <c r="D34" s="6" t="s">
        <v>18</v>
      </c>
      <c r="E34" s="6"/>
      <c r="F34" s="6"/>
      <c r="G34" s="6"/>
      <c r="H34" s="6"/>
    </row>
    <row r="35" spans="3:8" x14ac:dyDescent="0.35">
      <c r="C35" s="6"/>
      <c r="D35" s="6" t="s">
        <v>19</v>
      </c>
      <c r="E35" s="6"/>
      <c r="F35" s="6"/>
      <c r="G35" s="6"/>
      <c r="H35" s="6"/>
    </row>
    <row r="36" spans="3:8" x14ac:dyDescent="0.35">
      <c r="C36" s="6"/>
      <c r="D36" s="6" t="s">
        <v>20</v>
      </c>
      <c r="E36" s="6"/>
      <c r="F36" s="6"/>
      <c r="G36" s="6"/>
      <c r="H36" s="6"/>
    </row>
    <row r="37" spans="3:8" x14ac:dyDescent="0.35">
      <c r="C37" s="6"/>
      <c r="D37" s="6"/>
      <c r="E37" s="6"/>
      <c r="F37" s="6"/>
      <c r="G37" s="6"/>
      <c r="H37" s="6"/>
    </row>
  </sheetData>
  <mergeCells count="1">
    <mergeCell ref="E2:F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DTPicker1">
          <controlPr defaultSize="0" print="0" autoLine="0" autoPict="0" linkedCell="F6" r:id="rId5">
            <anchor>
              <from>
                <xdr:col>4</xdr:col>
                <xdr:colOff>2393950</xdr:colOff>
                <xdr:row>4</xdr:row>
                <xdr:rowOff>146050</xdr:rowOff>
              </from>
              <to>
                <xdr:col>6</xdr:col>
                <xdr:colOff>76200</xdr:colOff>
                <xdr:row>6</xdr:row>
                <xdr:rowOff>31750</xdr:rowOff>
              </to>
            </anchor>
          </controlPr>
        </control>
      </mc:Choice>
      <mc:Fallback>
        <control shapeId="1031" r:id="rId4" name="DTPicker1"/>
      </mc:Fallback>
    </mc:AlternateContent>
    <mc:AlternateContent xmlns:mc="http://schemas.openxmlformats.org/markup-compatibility/2006">
      <mc:Choice Requires="x14">
        <control shapeId="1034" r:id="rId6" name="DTPicker3">
          <controlPr defaultSize="0" print="0" autoLine="0" autoPict="0" linkedCell="F4" r:id="rId7">
            <anchor>
              <from>
                <xdr:col>4</xdr:col>
                <xdr:colOff>2393950</xdr:colOff>
                <xdr:row>2</xdr:row>
                <xdr:rowOff>146050</xdr:rowOff>
              </from>
              <to>
                <xdr:col>6</xdr:col>
                <xdr:colOff>76200</xdr:colOff>
                <xdr:row>4</xdr:row>
                <xdr:rowOff>31750</xdr:rowOff>
              </to>
            </anchor>
          </controlPr>
        </control>
      </mc:Choice>
      <mc:Fallback>
        <control shapeId="1034" r:id="rId6" name="DTPicker3"/>
      </mc:Fallback>
    </mc:AlternateContent>
    <mc:AlternateContent xmlns:mc="http://schemas.openxmlformats.org/markup-compatibility/2006">
      <mc:Choice Requires="x14">
        <control shapeId="1030" r:id="rId8" name="Button 6">
          <controlPr defaultSize="0" print="0" autoFill="0" autoPict="0" macro="[0]!MSCRun">
            <anchor moveWithCells="1" sizeWithCells="1">
              <from>
                <xdr:col>6</xdr:col>
                <xdr:colOff>374650</xdr:colOff>
                <xdr:row>4</xdr:row>
                <xdr:rowOff>146050</xdr:rowOff>
              </from>
              <to>
                <xdr:col>6</xdr:col>
                <xdr:colOff>1022350</xdr:colOff>
                <xdr:row>6</xdr:row>
                <xdr:rowOff>69850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" name="Button 8">
          <controlPr defaultSize="0" print="0" autoFill="0" autoPict="0" macro="[0]!_xludf.CLEAR">
            <anchor moveWithCells="1" sizeWithCells="1">
              <from>
                <xdr:col>6</xdr:col>
                <xdr:colOff>298450</xdr:colOff>
                <xdr:row>22</xdr:row>
                <xdr:rowOff>76200</xdr:rowOff>
              </from>
              <to>
                <xdr:col>6</xdr:col>
                <xdr:colOff>1104900</xdr:colOff>
                <xdr:row>24</xdr:row>
                <xdr:rowOff>31750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7DCB718E7EB646837FAACDE0516BED" ma:contentTypeVersion="18" ma:contentTypeDescription="Create a new document." ma:contentTypeScope="" ma:versionID="9b28611fe7bc8187f2f5859af99ed810">
  <xsd:schema xmlns:xsd="http://www.w3.org/2001/XMLSchema" xmlns:xs="http://www.w3.org/2001/XMLSchema" xmlns:p="http://schemas.microsoft.com/office/2006/metadata/properties" xmlns:ns2="6039f0ff-9b7c-4279-912e-53189cdf30c3" xmlns:ns3="3994109d-76a4-41bb-aa3a-bb9053a7b0d6" xmlns:ns4="cadce026-d35b-4a62-a2ee-1436bb44fb55" targetNamespace="http://schemas.microsoft.com/office/2006/metadata/properties" ma:root="true" ma:fieldsID="30ec836cf424b70427172a43cd9ec6a8" ns2:_="" ns3:_="" ns4:_="">
    <xsd:import namespace="6039f0ff-9b7c-4279-912e-53189cdf30c3"/>
    <xsd:import namespace="3994109d-76a4-41bb-aa3a-bb9053a7b0d6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9f0ff-9b7c-4279-912e-53189cdf3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4109d-76a4-41bb-aa3a-bb9053a7b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669f2e7-a459-480e-abe7-ae2a7bb61ae8}" ma:internalName="TaxCatchAll" ma:showField="CatchAllData" ma:web="3994109d-76a4-41bb-aa3a-bb9053a7b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994109d-76a4-41bb-aa3a-bb9053a7b0d6">
      <UserInfo>
        <DisplayName>Danny Wallace (ESO)</DisplayName>
        <AccountId>2121</AccountId>
        <AccountType/>
      </UserInfo>
      <UserInfo>
        <DisplayName>Laura Henry (ESO)</DisplayName>
        <AccountId>1901</AccountId>
        <AccountType/>
      </UserInfo>
      <UserInfo>
        <DisplayName>Adam Towl (ESO)</DisplayName>
        <AccountId>420</AccountId>
        <AccountType/>
      </UserInfo>
      <UserInfo>
        <DisplayName>Vivien Hobbs (ESO)</DisplayName>
        <AccountId>411</AccountId>
        <AccountType/>
      </UserInfo>
      <UserInfo>
        <DisplayName>Kav Patel (ESO)</DisplayName>
        <AccountId>1490</AccountId>
        <AccountType/>
      </UserInfo>
      <UserInfo>
        <DisplayName>Ollie Easterbrook (ESO)</DisplayName>
        <AccountId>1636</AccountId>
        <AccountType/>
      </UserInfo>
    </SharedWithUsers>
    <TaxCatchAll xmlns="cadce026-d35b-4a62-a2ee-1436bb44fb55" xsi:nil="true"/>
    <lcf76f155ced4ddcb4097134ff3c332f xmlns="6039f0ff-9b7c-4279-912e-53189cdf30c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A6774-FF26-49E0-923D-B5511CCCB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9f0ff-9b7c-4279-912e-53189cdf30c3"/>
    <ds:schemaRef ds:uri="3994109d-76a4-41bb-aa3a-bb9053a7b0d6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E51F5C-656A-4BD9-94B4-50BAE16D6099}">
  <ds:schemaRefs>
    <ds:schemaRef ds:uri="http://schemas.microsoft.com/office/2006/documentManagement/types"/>
    <ds:schemaRef ds:uri="cadce026-d35b-4a62-a2ee-1436bb44fb55"/>
    <ds:schemaRef ds:uri="http://purl.org/dc/elements/1.1/"/>
    <ds:schemaRef ds:uri="6039f0ff-9b7c-4279-912e-53189cdf30c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3994109d-76a4-41bb-aa3a-bb9053a7b0d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4094C9-873C-4D67-AF5F-1665B2EDEA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Milestone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Hobbs (ESO), Vivien</dc:creator>
  <cp:keywords/>
  <dc:description/>
  <cp:lastModifiedBy>Calvin Clarke (ESO)</cp:lastModifiedBy>
  <cp:revision/>
  <dcterms:created xsi:type="dcterms:W3CDTF">2023-11-03T20:26:56Z</dcterms:created>
  <dcterms:modified xsi:type="dcterms:W3CDTF">2024-02-02T01:03:07Z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0x010100E07DCB718E7EB646837FAACDE0516BED</vt:lpwstr>
  </property>
  <property fmtid="{D5CDD505-2E9C-101B-9397-08002B2CF9AE}" pid="3" name="MediaServiceImageTags">
    <vt:lpwstr/>
  </property>
</Properties>
</file>